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bie\Documents\Manganese_Papers\"/>
    </mc:Choice>
  </mc:AlternateContent>
  <xr:revisionPtr revIDLastSave="0" documentId="13_ncr:1_{4114B3F5-15FC-4920-9B1B-0C1E7619273E}" xr6:coauthVersionLast="47" xr6:coauthVersionMax="47" xr10:uidLastSave="{00000000-0000-0000-0000-000000000000}"/>
  <bookViews>
    <workbookView xWindow="-108" yWindow="-108" windowWidth="23256" windowHeight="12456" xr2:uid="{28163184-4ECD-4984-8B3B-F7DC35658D8D}"/>
  </bookViews>
  <sheets>
    <sheet name="Sheet1" sheetId="1" r:id="rId1"/>
  </sheets>
  <definedNames>
    <definedName name="_xlnm._FilterDatabase" localSheetId="0" hidden="1">Sheet1!$A$1:$AE$481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16" i="1" l="1"/>
  <c r="R334" i="1"/>
  <c r="Q334" i="1"/>
  <c r="O334" i="1"/>
  <c r="N334" i="1"/>
  <c r="L334" i="1"/>
  <c r="I334" i="1"/>
  <c r="F334" i="1"/>
  <c r="E334" i="1"/>
  <c r="D334" i="1"/>
  <c r="AE333" i="1"/>
  <c r="AD333" i="1"/>
  <c r="AC333" i="1"/>
  <c r="AB333" i="1"/>
  <c r="Y333" i="1"/>
  <c r="J333" i="1"/>
  <c r="H333" i="1"/>
  <c r="G333" i="1"/>
  <c r="AE332" i="1"/>
  <c r="AD332" i="1"/>
  <c r="AC332" i="1"/>
  <c r="AB332" i="1"/>
  <c r="Y332" i="1"/>
  <c r="J332" i="1"/>
  <c r="H332" i="1"/>
  <c r="G332" i="1"/>
  <c r="AE331" i="1"/>
  <c r="AD331" i="1"/>
  <c r="AC331" i="1"/>
  <c r="AB331" i="1"/>
  <c r="Y331" i="1"/>
  <c r="J331" i="1"/>
  <c r="H331" i="1"/>
  <c r="G331" i="1"/>
  <c r="AE330" i="1"/>
  <c r="AD330" i="1"/>
  <c r="AC330" i="1"/>
  <c r="AB330" i="1"/>
  <c r="Y330" i="1"/>
  <c r="J330" i="1"/>
  <c r="H330" i="1"/>
  <c r="G330" i="1"/>
  <c r="AE329" i="1"/>
  <c r="AD329" i="1"/>
  <c r="AC329" i="1"/>
  <c r="AB329" i="1"/>
  <c r="Y329" i="1"/>
  <c r="J329" i="1"/>
  <c r="H329" i="1"/>
  <c r="G329" i="1"/>
  <c r="AE328" i="1"/>
  <c r="AD328" i="1"/>
  <c r="AC328" i="1"/>
  <c r="AB328" i="1"/>
  <c r="Y328" i="1"/>
  <c r="J328" i="1"/>
  <c r="H328" i="1"/>
  <c r="G328" i="1"/>
  <c r="AE327" i="1"/>
  <c r="AD327" i="1"/>
  <c r="AC327" i="1"/>
  <c r="AB327" i="1"/>
  <c r="Y327" i="1"/>
  <c r="J327" i="1"/>
  <c r="H327" i="1"/>
  <c r="G327" i="1"/>
  <c r="AE326" i="1"/>
  <c r="AD326" i="1"/>
  <c r="AC326" i="1"/>
  <c r="AB326" i="1"/>
  <c r="Y326" i="1"/>
  <c r="J326" i="1"/>
  <c r="H326" i="1"/>
  <c r="G326" i="1"/>
  <c r="AE325" i="1"/>
  <c r="AD325" i="1"/>
  <c r="AC325" i="1"/>
  <c r="AB325" i="1"/>
  <c r="Y325" i="1"/>
  <c r="J325" i="1"/>
  <c r="H325" i="1"/>
  <c r="G325" i="1"/>
  <c r="AE324" i="1"/>
  <c r="AD324" i="1"/>
  <c r="AC324" i="1"/>
  <c r="AB324" i="1"/>
  <c r="Y324" i="1"/>
  <c r="J324" i="1"/>
  <c r="H324" i="1"/>
  <c r="G324" i="1"/>
  <c r="AE323" i="1"/>
  <c r="AD323" i="1"/>
  <c r="AC323" i="1"/>
  <c r="AB323" i="1"/>
  <c r="Y323" i="1"/>
  <c r="J323" i="1"/>
  <c r="H323" i="1"/>
  <c r="G323" i="1"/>
  <c r="AE322" i="1"/>
  <c r="AD322" i="1"/>
  <c r="AC322" i="1"/>
  <c r="AB322" i="1"/>
  <c r="Y322" i="1"/>
  <c r="J322" i="1"/>
  <c r="H322" i="1"/>
  <c r="G322" i="1"/>
  <c r="AE321" i="1"/>
  <c r="AD321" i="1"/>
  <c r="AC321" i="1"/>
  <c r="AB321" i="1"/>
  <c r="Y321" i="1"/>
  <c r="J321" i="1"/>
  <c r="H321" i="1"/>
  <c r="G321" i="1"/>
  <c r="AE320" i="1"/>
  <c r="AD320" i="1"/>
  <c r="AC320" i="1"/>
  <c r="AB320" i="1"/>
  <c r="Y320" i="1"/>
  <c r="J320" i="1"/>
  <c r="H320" i="1"/>
  <c r="G320" i="1"/>
  <c r="AE319" i="1"/>
  <c r="AD319" i="1"/>
  <c r="AC319" i="1"/>
  <c r="AB319" i="1"/>
  <c r="Y319" i="1"/>
  <c r="J319" i="1"/>
  <c r="H319" i="1"/>
  <c r="G319" i="1"/>
  <c r="AE318" i="1"/>
  <c r="AD318" i="1"/>
  <c r="AC318" i="1"/>
  <c r="AB318" i="1"/>
  <c r="Y318" i="1"/>
  <c r="J318" i="1"/>
  <c r="H318" i="1"/>
  <c r="G318" i="1"/>
  <c r="AE317" i="1"/>
  <c r="AD317" i="1"/>
  <c r="AC317" i="1"/>
  <c r="AB317" i="1"/>
  <c r="Y317" i="1"/>
  <c r="J317" i="1"/>
  <c r="H317" i="1"/>
  <c r="G317" i="1"/>
  <c r="AE316" i="1"/>
  <c r="AD316" i="1"/>
  <c r="AB316" i="1"/>
  <c r="Y316" i="1"/>
  <c r="J316" i="1"/>
  <c r="H316" i="1"/>
  <c r="G316" i="1"/>
  <c r="AE315" i="1"/>
  <c r="AD315" i="1"/>
  <c r="AC315" i="1"/>
  <c r="AB315" i="1"/>
  <c r="Y315" i="1"/>
  <c r="J315" i="1"/>
  <c r="H315" i="1"/>
  <c r="G315" i="1"/>
  <c r="AE314" i="1"/>
  <c r="AD314" i="1"/>
  <c r="AC314" i="1"/>
  <c r="AB314" i="1"/>
  <c r="Y314" i="1"/>
  <c r="J314" i="1"/>
  <c r="H314" i="1"/>
  <c r="G314" i="1"/>
  <c r="AE313" i="1"/>
  <c r="AD313" i="1"/>
  <c r="AC313" i="1"/>
  <c r="AB313" i="1"/>
  <c r="Y313" i="1"/>
  <c r="J313" i="1"/>
  <c r="H313" i="1"/>
  <c r="G313" i="1"/>
  <c r="AE312" i="1"/>
  <c r="AD312" i="1"/>
  <c r="AC312" i="1"/>
  <c r="AB312" i="1"/>
  <c r="Y312" i="1"/>
  <c r="J312" i="1"/>
  <c r="H312" i="1"/>
  <c r="G312" i="1"/>
  <c r="AE311" i="1"/>
  <c r="AD311" i="1"/>
  <c r="AC311" i="1"/>
  <c r="AB311" i="1"/>
  <c r="Y311" i="1"/>
  <c r="J311" i="1"/>
  <c r="H311" i="1"/>
  <c r="G311" i="1"/>
  <c r="AE310" i="1"/>
  <c r="AD310" i="1"/>
  <c r="AC310" i="1"/>
  <c r="AB310" i="1"/>
  <c r="Y310" i="1"/>
  <c r="J310" i="1"/>
  <c r="H310" i="1"/>
  <c r="G310" i="1"/>
  <c r="AE309" i="1"/>
  <c r="AD309" i="1"/>
  <c r="AC309" i="1"/>
  <c r="AB309" i="1"/>
  <c r="Y309" i="1"/>
  <c r="J309" i="1"/>
  <c r="H309" i="1"/>
  <c r="G309" i="1"/>
  <c r="AE308" i="1"/>
  <c r="AD308" i="1"/>
  <c r="AC308" i="1"/>
  <c r="AB308" i="1"/>
  <c r="Y308" i="1"/>
  <c r="J308" i="1"/>
  <c r="H308" i="1"/>
  <c r="G308" i="1"/>
  <c r="AE307" i="1"/>
  <c r="AD307" i="1"/>
  <c r="AC307" i="1"/>
  <c r="AB307" i="1"/>
  <c r="Y307" i="1"/>
  <c r="J307" i="1"/>
  <c r="H307" i="1"/>
  <c r="G307" i="1"/>
  <c r="AE306" i="1"/>
  <c r="AD306" i="1"/>
  <c r="AC306" i="1"/>
  <c r="AB306" i="1"/>
  <c r="Y306" i="1"/>
  <c r="J306" i="1"/>
  <c r="H306" i="1"/>
  <c r="G306" i="1"/>
  <c r="AE305" i="1"/>
  <c r="AD305" i="1"/>
  <c r="AC305" i="1"/>
  <c r="AB305" i="1"/>
  <c r="Y305" i="1"/>
  <c r="J305" i="1"/>
  <c r="H305" i="1"/>
  <c r="G305" i="1"/>
  <c r="AE304" i="1"/>
  <c r="AD304" i="1"/>
  <c r="AC304" i="1"/>
  <c r="AB304" i="1"/>
  <c r="Y304" i="1"/>
  <c r="J304" i="1"/>
  <c r="H304" i="1"/>
  <c r="G304" i="1"/>
  <c r="AE303" i="1"/>
  <c r="AD303" i="1"/>
  <c r="AC303" i="1"/>
  <c r="AB303" i="1"/>
  <c r="Y303" i="1"/>
  <c r="J303" i="1"/>
  <c r="H303" i="1"/>
  <c r="G303" i="1"/>
  <c r="AE302" i="1"/>
  <c r="AD302" i="1"/>
  <c r="AC302" i="1"/>
  <c r="AB302" i="1"/>
  <c r="Y302" i="1"/>
  <c r="J302" i="1"/>
  <c r="H302" i="1"/>
  <c r="G302" i="1"/>
  <c r="AE301" i="1"/>
  <c r="AD301" i="1"/>
  <c r="AC301" i="1"/>
  <c r="AB301" i="1"/>
  <c r="Y301" i="1"/>
  <c r="J301" i="1"/>
  <c r="H301" i="1"/>
  <c r="G301" i="1"/>
  <c r="AE300" i="1"/>
  <c r="AD300" i="1"/>
  <c r="AC300" i="1"/>
  <c r="AB300" i="1"/>
  <c r="Y300" i="1"/>
  <c r="J300" i="1"/>
  <c r="H300" i="1"/>
  <c r="G300" i="1"/>
  <c r="AE299" i="1"/>
  <c r="AD299" i="1"/>
  <c r="AC299" i="1"/>
  <c r="AB299" i="1"/>
  <c r="Y299" i="1"/>
  <c r="J299" i="1"/>
  <c r="H299" i="1"/>
  <c r="G299" i="1"/>
  <c r="AE298" i="1"/>
  <c r="AD298" i="1"/>
  <c r="AC298" i="1"/>
  <c r="AB298" i="1"/>
  <c r="Y298" i="1"/>
  <c r="J298" i="1"/>
  <c r="H298" i="1"/>
  <c r="G298" i="1"/>
  <c r="AE297" i="1"/>
  <c r="AD297" i="1"/>
  <c r="AC297" i="1"/>
  <c r="AB297" i="1"/>
  <c r="Y297" i="1"/>
  <c r="J297" i="1"/>
  <c r="H297" i="1"/>
  <c r="G297" i="1"/>
  <c r="AE296" i="1"/>
  <c r="AD296" i="1"/>
  <c r="AC296" i="1"/>
  <c r="AB296" i="1"/>
  <c r="Y296" i="1"/>
  <c r="J296" i="1"/>
  <c r="H296" i="1"/>
  <c r="G296" i="1"/>
  <c r="AE295" i="1"/>
  <c r="AD295" i="1"/>
  <c r="AC295" i="1"/>
  <c r="AB295" i="1"/>
  <c r="Y295" i="1"/>
  <c r="J295" i="1"/>
  <c r="H295" i="1"/>
  <c r="G295" i="1"/>
  <c r="AE294" i="1"/>
  <c r="AD294" i="1"/>
  <c r="AC294" i="1"/>
  <c r="AB294" i="1"/>
  <c r="Y294" i="1"/>
  <c r="J294" i="1"/>
  <c r="H294" i="1"/>
  <c r="G294" i="1"/>
  <c r="AE293" i="1"/>
  <c r="AD293" i="1"/>
  <c r="AC293" i="1"/>
  <c r="AB293" i="1"/>
  <c r="Y293" i="1"/>
  <c r="J293" i="1"/>
  <c r="H293" i="1"/>
  <c r="G293" i="1"/>
  <c r="AE292" i="1"/>
  <c r="AD292" i="1"/>
  <c r="AC292" i="1"/>
  <c r="AB292" i="1"/>
  <c r="Y292" i="1"/>
  <c r="J292" i="1"/>
  <c r="H292" i="1"/>
  <c r="G292" i="1"/>
  <c r="AE291" i="1"/>
  <c r="AD291" i="1"/>
  <c r="AC291" i="1"/>
  <c r="AB291" i="1"/>
  <c r="Y291" i="1"/>
  <c r="J291" i="1"/>
  <c r="H291" i="1"/>
  <c r="G291" i="1"/>
  <c r="AE290" i="1"/>
  <c r="AD290" i="1"/>
  <c r="AC290" i="1"/>
  <c r="AB290" i="1"/>
  <c r="Y290" i="1"/>
  <c r="J290" i="1"/>
  <c r="H290" i="1"/>
  <c r="G290" i="1"/>
  <c r="AE289" i="1"/>
  <c r="AD289" i="1"/>
  <c r="AC289" i="1"/>
  <c r="AB289" i="1"/>
  <c r="Y289" i="1"/>
  <c r="J289" i="1"/>
  <c r="H289" i="1"/>
  <c r="G289" i="1"/>
  <c r="AE288" i="1"/>
  <c r="AD288" i="1"/>
  <c r="AC288" i="1"/>
  <c r="AB288" i="1"/>
  <c r="Y288" i="1"/>
  <c r="J288" i="1"/>
  <c r="H288" i="1"/>
  <c r="G288" i="1"/>
  <c r="AE287" i="1"/>
  <c r="AD287" i="1"/>
  <c r="AC287" i="1"/>
  <c r="AB287" i="1"/>
  <c r="Y287" i="1"/>
  <c r="J287" i="1"/>
  <c r="H287" i="1"/>
  <c r="G287" i="1"/>
  <c r="AE286" i="1"/>
  <c r="AD286" i="1"/>
  <c r="AC286" i="1"/>
  <c r="AB286" i="1"/>
  <c r="Y286" i="1"/>
  <c r="J286" i="1"/>
  <c r="H286" i="1"/>
  <c r="G286" i="1"/>
  <c r="AE285" i="1"/>
  <c r="AD285" i="1"/>
  <c r="AC285" i="1"/>
  <c r="AB285" i="1"/>
  <c r="Y285" i="1"/>
  <c r="J285" i="1"/>
  <c r="H285" i="1"/>
  <c r="AE284" i="1"/>
  <c r="AD284" i="1"/>
  <c r="AC284" i="1"/>
  <c r="AB284" i="1"/>
  <c r="Y284" i="1"/>
  <c r="J284" i="1"/>
  <c r="H284" i="1"/>
  <c r="AE283" i="1"/>
  <c r="AD283" i="1"/>
  <c r="AC283" i="1"/>
  <c r="AB283" i="1"/>
  <c r="Y283" i="1"/>
  <c r="J283" i="1"/>
  <c r="H283" i="1"/>
  <c r="AE282" i="1"/>
  <c r="AD282" i="1"/>
  <c r="AC282" i="1"/>
  <c r="AB282" i="1"/>
  <c r="Y282" i="1"/>
  <c r="J282" i="1"/>
  <c r="H282" i="1"/>
  <c r="AE281" i="1"/>
  <c r="AD281" i="1"/>
  <c r="AC281" i="1"/>
  <c r="AB281" i="1"/>
  <c r="Y281" i="1"/>
  <c r="J281" i="1"/>
  <c r="H281" i="1"/>
  <c r="AE280" i="1"/>
  <c r="AD280" i="1"/>
  <c r="AC280" i="1"/>
  <c r="AB280" i="1"/>
  <c r="Y280" i="1"/>
  <c r="J280" i="1"/>
  <c r="H280" i="1"/>
  <c r="AE279" i="1"/>
  <c r="AD279" i="1"/>
  <c r="AC279" i="1"/>
  <c r="AB279" i="1"/>
  <c r="Y279" i="1"/>
  <c r="J279" i="1"/>
  <c r="H279" i="1"/>
  <c r="AE278" i="1"/>
  <c r="AD278" i="1"/>
  <c r="AC278" i="1"/>
  <c r="AB278" i="1"/>
  <c r="Y278" i="1"/>
  <c r="J278" i="1"/>
  <c r="H278" i="1"/>
  <c r="AE277" i="1"/>
  <c r="AD277" i="1"/>
  <c r="AC277" i="1"/>
  <c r="AB277" i="1"/>
  <c r="Y277" i="1"/>
  <c r="J277" i="1"/>
  <c r="H277" i="1"/>
  <c r="AE276" i="1"/>
  <c r="AD276" i="1"/>
  <c r="AC276" i="1"/>
  <c r="AB276" i="1"/>
  <c r="Y276" i="1"/>
  <c r="J276" i="1"/>
  <c r="H276" i="1"/>
  <c r="AE275" i="1"/>
  <c r="AD275" i="1"/>
  <c r="AC275" i="1"/>
  <c r="AB275" i="1"/>
  <c r="Y275" i="1"/>
  <c r="J275" i="1"/>
  <c r="H275" i="1"/>
  <c r="AE274" i="1"/>
  <c r="AD274" i="1"/>
  <c r="AC274" i="1"/>
  <c r="AB274" i="1"/>
  <c r="Y274" i="1"/>
  <c r="J274" i="1"/>
  <c r="H274" i="1"/>
  <c r="AE273" i="1"/>
  <c r="AD273" i="1"/>
  <c r="AC273" i="1"/>
  <c r="AB273" i="1"/>
  <c r="Y273" i="1"/>
  <c r="J273" i="1"/>
  <c r="H273" i="1"/>
  <c r="AE272" i="1"/>
  <c r="AD272" i="1"/>
  <c r="AC272" i="1"/>
  <c r="AB272" i="1"/>
  <c r="Y272" i="1"/>
  <c r="J272" i="1"/>
  <c r="H272" i="1"/>
  <c r="AE271" i="1"/>
  <c r="AD271" i="1"/>
  <c r="AC271" i="1"/>
  <c r="AB271" i="1"/>
  <c r="Y271" i="1"/>
  <c r="J271" i="1"/>
  <c r="H271" i="1"/>
  <c r="AE270" i="1"/>
  <c r="AD270" i="1"/>
  <c r="AC270" i="1"/>
  <c r="AB270" i="1"/>
  <c r="Y270" i="1"/>
  <c r="J270" i="1"/>
  <c r="H270" i="1"/>
  <c r="AC269" i="1"/>
  <c r="Y269" i="1"/>
  <c r="H269" i="1"/>
  <c r="AC268" i="1"/>
  <c r="Y268" i="1"/>
  <c r="H268" i="1"/>
  <c r="AC267" i="1"/>
  <c r="Y267" i="1"/>
  <c r="H267" i="1"/>
  <c r="AC266" i="1"/>
  <c r="Y266" i="1"/>
  <c r="H266" i="1"/>
  <c r="AC265" i="1"/>
  <c r="Y265" i="1"/>
  <c r="H265" i="1"/>
  <c r="AC264" i="1"/>
  <c r="Y264" i="1"/>
  <c r="H264" i="1"/>
  <c r="AC263" i="1"/>
  <c r="Y263" i="1"/>
  <c r="H263" i="1"/>
  <c r="AC262" i="1"/>
  <c r="Y262" i="1"/>
  <c r="H262" i="1"/>
  <c r="AC261" i="1"/>
  <c r="Y261" i="1"/>
  <c r="H261" i="1"/>
  <c r="AC260" i="1"/>
  <c r="Y260" i="1"/>
  <c r="H260" i="1"/>
  <c r="AC259" i="1"/>
  <c r="Y259" i="1"/>
  <c r="H259" i="1"/>
  <c r="AC258" i="1"/>
  <c r="Y258" i="1"/>
  <c r="H258" i="1"/>
  <c r="AC257" i="1"/>
  <c r="Y257" i="1"/>
  <c r="H257" i="1"/>
  <c r="AC256" i="1"/>
  <c r="Y256" i="1"/>
  <c r="H256" i="1"/>
  <c r="AC255" i="1"/>
  <c r="Y255" i="1"/>
  <c r="H255" i="1"/>
  <c r="AC254" i="1"/>
  <c r="Y254" i="1"/>
  <c r="H254" i="1"/>
  <c r="AC253" i="1"/>
  <c r="Y253" i="1"/>
  <c r="H253" i="1"/>
  <c r="AC252" i="1"/>
  <c r="Y252" i="1"/>
  <c r="H252" i="1"/>
  <c r="AC251" i="1"/>
  <c r="Y251" i="1"/>
  <c r="H251" i="1"/>
  <c r="AC250" i="1"/>
  <c r="Y250" i="1"/>
  <c r="H250" i="1"/>
  <c r="AC249" i="1"/>
  <c r="Y249" i="1"/>
  <c r="H249" i="1"/>
  <c r="AC248" i="1"/>
  <c r="Y248" i="1"/>
  <c r="H248" i="1"/>
  <c r="AC247" i="1"/>
  <c r="Y247" i="1"/>
  <c r="H247" i="1"/>
  <c r="AC246" i="1"/>
  <c r="Y246" i="1"/>
  <c r="H246" i="1"/>
  <c r="AC245" i="1"/>
  <c r="Y245" i="1"/>
  <c r="H245" i="1"/>
  <c r="AC244" i="1"/>
  <c r="Y244" i="1"/>
  <c r="H244" i="1"/>
  <c r="AC243" i="1"/>
  <c r="Y243" i="1"/>
  <c r="H243" i="1"/>
  <c r="AC242" i="1"/>
  <c r="Y242" i="1"/>
  <c r="H242" i="1"/>
  <c r="AC241" i="1"/>
  <c r="Y241" i="1"/>
  <c r="H241" i="1"/>
  <c r="AC240" i="1"/>
  <c r="Y240" i="1"/>
  <c r="H240" i="1"/>
  <c r="AC239" i="1"/>
  <c r="Y239" i="1"/>
  <c r="H239" i="1"/>
  <c r="AC238" i="1"/>
  <c r="Y238" i="1"/>
  <c r="H238" i="1"/>
  <c r="AE237" i="1"/>
  <c r="AD237" i="1"/>
  <c r="AC237" i="1"/>
  <c r="AB237" i="1"/>
  <c r="Y237" i="1"/>
  <c r="J237" i="1"/>
  <c r="H237" i="1"/>
  <c r="AE236" i="1"/>
  <c r="AD236" i="1"/>
  <c r="AC236" i="1"/>
  <c r="AB236" i="1"/>
  <c r="Y236" i="1"/>
  <c r="J236" i="1"/>
  <c r="H236" i="1"/>
  <c r="AE235" i="1"/>
  <c r="AD235" i="1"/>
  <c r="AC235" i="1"/>
  <c r="AB235" i="1"/>
  <c r="Y235" i="1"/>
  <c r="J235" i="1"/>
  <c r="H235" i="1"/>
  <c r="AE234" i="1"/>
  <c r="AD234" i="1"/>
  <c r="AC234" i="1"/>
  <c r="AB234" i="1"/>
  <c r="Y234" i="1"/>
  <c r="J234" i="1"/>
  <c r="H234" i="1"/>
  <c r="AE233" i="1"/>
  <c r="AD233" i="1"/>
  <c r="AC233" i="1"/>
  <c r="AB233" i="1"/>
  <c r="Y233" i="1"/>
  <c r="J233" i="1"/>
  <c r="H233" i="1"/>
  <c r="AE232" i="1"/>
  <c r="AD232" i="1"/>
  <c r="AC232" i="1"/>
  <c r="AB232" i="1"/>
  <c r="Y232" i="1"/>
  <c r="J232" i="1"/>
  <c r="H232" i="1"/>
  <c r="AE231" i="1"/>
  <c r="AD231" i="1"/>
  <c r="AC231" i="1"/>
  <c r="AB231" i="1"/>
  <c r="Y231" i="1"/>
  <c r="J231" i="1"/>
  <c r="H231" i="1"/>
  <c r="AE230" i="1"/>
  <c r="AD230" i="1"/>
  <c r="AC230" i="1"/>
  <c r="AB230" i="1"/>
  <c r="Y230" i="1"/>
  <c r="J230" i="1"/>
  <c r="H230" i="1"/>
  <c r="AE229" i="1"/>
  <c r="AD229" i="1"/>
  <c r="AC229" i="1"/>
  <c r="AB229" i="1"/>
  <c r="Y229" i="1"/>
  <c r="J229" i="1"/>
  <c r="H229" i="1"/>
  <c r="AE228" i="1"/>
  <c r="AD228" i="1"/>
  <c r="AC228" i="1"/>
  <c r="AB228" i="1"/>
  <c r="Y228" i="1"/>
  <c r="J228" i="1"/>
  <c r="H228" i="1"/>
  <c r="AE227" i="1"/>
  <c r="AD227" i="1"/>
  <c r="AC227" i="1"/>
  <c r="AB227" i="1"/>
  <c r="Y227" i="1"/>
  <c r="J227" i="1"/>
  <c r="H227" i="1"/>
  <c r="AE226" i="1"/>
  <c r="AD226" i="1"/>
  <c r="AC226" i="1"/>
  <c r="AB226" i="1"/>
  <c r="Y226" i="1"/>
  <c r="J226" i="1"/>
  <c r="H226" i="1"/>
  <c r="AE225" i="1"/>
  <c r="AD225" i="1"/>
  <c r="AC225" i="1"/>
  <c r="AB225" i="1"/>
  <c r="Y225" i="1"/>
  <c r="J225" i="1"/>
  <c r="H225" i="1"/>
  <c r="AE224" i="1"/>
  <c r="AD224" i="1"/>
  <c r="AC224" i="1"/>
  <c r="AB224" i="1"/>
  <c r="Y224" i="1"/>
  <c r="J224" i="1"/>
  <c r="H224" i="1"/>
  <c r="AE223" i="1"/>
  <c r="AD223" i="1"/>
  <c r="AC223" i="1"/>
  <c r="AB223" i="1"/>
  <c r="Y223" i="1"/>
  <c r="J223" i="1"/>
  <c r="H223" i="1"/>
  <c r="AE222" i="1"/>
  <c r="AD222" i="1"/>
  <c r="AC222" i="1"/>
  <c r="AB222" i="1"/>
  <c r="Y222" i="1"/>
  <c r="J222" i="1"/>
  <c r="H222" i="1"/>
  <c r="AE221" i="1"/>
  <c r="AD221" i="1"/>
  <c r="AC221" i="1"/>
  <c r="AB221" i="1"/>
  <c r="Y221" i="1"/>
  <c r="J221" i="1"/>
  <c r="H221" i="1"/>
  <c r="G221" i="1"/>
  <c r="AE220" i="1"/>
  <c r="AD220" i="1"/>
  <c r="AC220" i="1"/>
  <c r="AB220" i="1"/>
  <c r="Y220" i="1"/>
  <c r="J220" i="1"/>
  <c r="H220" i="1"/>
  <c r="G220" i="1"/>
  <c r="AE219" i="1"/>
  <c r="AD219" i="1"/>
  <c r="AC219" i="1"/>
  <c r="AB219" i="1"/>
  <c r="Y219" i="1"/>
  <c r="J219" i="1"/>
  <c r="H219" i="1"/>
  <c r="G219" i="1"/>
  <c r="AE218" i="1"/>
  <c r="AD218" i="1"/>
  <c r="AC218" i="1"/>
  <c r="AB218" i="1"/>
  <c r="Y218" i="1"/>
  <c r="J218" i="1"/>
  <c r="H218" i="1"/>
  <c r="G218" i="1"/>
  <c r="AE217" i="1"/>
  <c r="AD217" i="1"/>
  <c r="AC217" i="1"/>
  <c r="AB217" i="1"/>
  <c r="Y217" i="1"/>
  <c r="J217" i="1"/>
  <c r="H217" i="1"/>
  <c r="G217" i="1"/>
  <c r="AE216" i="1"/>
  <c r="AD216" i="1"/>
  <c r="AC216" i="1"/>
  <c r="AB216" i="1"/>
  <c r="Y216" i="1"/>
  <c r="J216" i="1"/>
  <c r="H216" i="1"/>
  <c r="G216" i="1"/>
  <c r="AE215" i="1"/>
  <c r="AD215" i="1"/>
  <c r="AC215" i="1"/>
  <c r="AB215" i="1"/>
  <c r="Y215" i="1"/>
  <c r="J215" i="1"/>
  <c r="H215" i="1"/>
  <c r="G215" i="1"/>
  <c r="AE214" i="1"/>
  <c r="AD214" i="1"/>
  <c r="AC214" i="1"/>
  <c r="AB214" i="1"/>
  <c r="Y214" i="1"/>
  <c r="J214" i="1"/>
  <c r="H214" i="1"/>
  <c r="G214" i="1"/>
  <c r="AE213" i="1"/>
  <c r="AD213" i="1"/>
  <c r="AC213" i="1"/>
  <c r="AB213" i="1"/>
  <c r="Y213" i="1"/>
  <c r="J213" i="1"/>
  <c r="H213" i="1"/>
  <c r="G213" i="1"/>
  <c r="AE212" i="1"/>
  <c r="AD212" i="1"/>
  <c r="AC212" i="1"/>
  <c r="AB212" i="1"/>
  <c r="Y212" i="1"/>
  <c r="J212" i="1"/>
  <c r="H212" i="1"/>
  <c r="G212" i="1"/>
  <c r="AE211" i="1"/>
  <c r="AD211" i="1"/>
  <c r="AC211" i="1"/>
  <c r="AB211" i="1"/>
  <c r="Y211" i="1"/>
  <c r="J211" i="1"/>
  <c r="H211" i="1"/>
  <c r="G211" i="1"/>
  <c r="AE210" i="1"/>
  <c r="AD210" i="1"/>
  <c r="AC210" i="1"/>
  <c r="AB210" i="1"/>
  <c r="Y210" i="1"/>
  <c r="J210" i="1"/>
  <c r="H210" i="1"/>
  <c r="G210" i="1"/>
  <c r="AE209" i="1"/>
  <c r="AD209" i="1"/>
  <c r="AC209" i="1"/>
  <c r="AB209" i="1"/>
  <c r="Y209" i="1"/>
  <c r="J209" i="1"/>
  <c r="H209" i="1"/>
  <c r="G209" i="1"/>
  <c r="AE208" i="1"/>
  <c r="AD208" i="1"/>
  <c r="AC208" i="1"/>
  <c r="AB208" i="1"/>
  <c r="Y208" i="1"/>
  <c r="J208" i="1"/>
  <c r="H208" i="1"/>
  <c r="G208" i="1"/>
  <c r="AE207" i="1"/>
  <c r="AD207" i="1"/>
  <c r="AC207" i="1"/>
  <c r="AB207" i="1"/>
  <c r="Y207" i="1"/>
  <c r="J207" i="1"/>
  <c r="H207" i="1"/>
  <c r="G207" i="1"/>
  <c r="AE206" i="1"/>
  <c r="AD206" i="1"/>
  <c r="AC206" i="1"/>
  <c r="AB206" i="1"/>
  <c r="Y206" i="1"/>
  <c r="J206" i="1"/>
  <c r="H206" i="1"/>
  <c r="G206" i="1"/>
  <c r="AE205" i="1"/>
  <c r="AD205" i="1"/>
  <c r="AC205" i="1"/>
  <c r="AB205" i="1"/>
  <c r="Y205" i="1"/>
  <c r="J205" i="1"/>
  <c r="H205" i="1"/>
  <c r="G205" i="1"/>
  <c r="AE204" i="1"/>
  <c r="AD204" i="1"/>
  <c r="AC204" i="1"/>
  <c r="AB204" i="1"/>
  <c r="Y204" i="1"/>
  <c r="J204" i="1"/>
  <c r="H204" i="1"/>
  <c r="G204" i="1"/>
  <c r="AE203" i="1"/>
  <c r="AD203" i="1"/>
  <c r="AC203" i="1"/>
  <c r="AB203" i="1"/>
  <c r="Y203" i="1"/>
  <c r="J203" i="1"/>
  <c r="H203" i="1"/>
  <c r="G203" i="1"/>
  <c r="AE202" i="1"/>
  <c r="AD202" i="1"/>
  <c r="AC202" i="1"/>
  <c r="AB202" i="1"/>
  <c r="Y202" i="1"/>
  <c r="J202" i="1"/>
  <c r="H202" i="1"/>
  <c r="G202" i="1"/>
  <c r="AE201" i="1"/>
  <c r="AD201" i="1"/>
  <c r="AC201" i="1"/>
  <c r="AB201" i="1"/>
  <c r="Y201" i="1"/>
  <c r="J201" i="1"/>
  <c r="H201" i="1"/>
  <c r="G201" i="1"/>
  <c r="AE200" i="1"/>
  <c r="AD200" i="1"/>
  <c r="AC200" i="1"/>
  <c r="AB200" i="1"/>
  <c r="Y200" i="1"/>
  <c r="J200" i="1"/>
  <c r="H200" i="1"/>
  <c r="G200" i="1"/>
  <c r="AE199" i="1"/>
  <c r="AD199" i="1"/>
  <c r="AC199" i="1"/>
  <c r="AB199" i="1"/>
  <c r="Y199" i="1"/>
  <c r="J199" i="1"/>
  <c r="H199" i="1"/>
  <c r="G199" i="1"/>
  <c r="AE198" i="1"/>
  <c r="AD198" i="1"/>
  <c r="AC198" i="1"/>
  <c r="AB198" i="1"/>
  <c r="Y198" i="1"/>
  <c r="J198" i="1"/>
  <c r="H198" i="1"/>
  <c r="G198" i="1"/>
  <c r="AE197" i="1"/>
  <c r="AD197" i="1"/>
  <c r="AC197" i="1"/>
  <c r="AB197" i="1"/>
  <c r="Y197" i="1"/>
  <c r="J197" i="1"/>
  <c r="H197" i="1"/>
  <c r="G197" i="1"/>
  <c r="AE196" i="1"/>
  <c r="AD196" i="1"/>
  <c r="AC196" i="1"/>
  <c r="AB196" i="1"/>
  <c r="Y196" i="1"/>
  <c r="J196" i="1"/>
  <c r="H196" i="1"/>
  <c r="G196" i="1"/>
  <c r="AE195" i="1"/>
  <c r="AD195" i="1"/>
  <c r="AC195" i="1"/>
  <c r="AB195" i="1"/>
  <c r="Y195" i="1"/>
  <c r="J195" i="1"/>
  <c r="H195" i="1"/>
  <c r="G195" i="1"/>
  <c r="AE194" i="1"/>
  <c r="AD194" i="1"/>
  <c r="AC194" i="1"/>
  <c r="AB194" i="1"/>
  <c r="Y194" i="1"/>
  <c r="J194" i="1"/>
  <c r="H194" i="1"/>
  <c r="G194" i="1"/>
  <c r="AE193" i="1"/>
  <c r="AD193" i="1"/>
  <c r="AC193" i="1"/>
  <c r="AB193" i="1"/>
  <c r="Y193" i="1"/>
  <c r="J193" i="1"/>
  <c r="H193" i="1"/>
  <c r="G193" i="1"/>
  <c r="AE192" i="1"/>
  <c r="AD192" i="1"/>
  <c r="AC192" i="1"/>
  <c r="AB192" i="1"/>
  <c r="Y192" i="1"/>
  <c r="J192" i="1"/>
  <c r="H192" i="1"/>
  <c r="G192" i="1"/>
  <c r="AE191" i="1"/>
  <c r="AD191" i="1"/>
  <c r="AC191" i="1"/>
  <c r="AB191" i="1"/>
  <c r="Y191" i="1"/>
  <c r="J191" i="1"/>
  <c r="H191" i="1"/>
  <c r="G191" i="1"/>
  <c r="AE190" i="1"/>
  <c r="AD190" i="1"/>
  <c r="AC190" i="1"/>
  <c r="AB190" i="1"/>
  <c r="Y190" i="1"/>
  <c r="J190" i="1"/>
  <c r="H190" i="1"/>
  <c r="G190" i="1"/>
  <c r="AE189" i="1"/>
  <c r="AD189" i="1"/>
  <c r="AC189" i="1"/>
  <c r="AB189" i="1"/>
  <c r="Y189" i="1"/>
  <c r="J189" i="1"/>
  <c r="H189" i="1"/>
  <c r="G189" i="1"/>
  <c r="AE188" i="1"/>
  <c r="AD188" i="1"/>
  <c r="AC188" i="1"/>
  <c r="AB188" i="1"/>
  <c r="Y188" i="1"/>
  <c r="J188" i="1"/>
  <c r="H188" i="1"/>
  <c r="G188" i="1"/>
  <c r="AE187" i="1"/>
  <c r="AD187" i="1"/>
  <c r="AC187" i="1"/>
  <c r="AB187" i="1"/>
  <c r="Y187" i="1"/>
  <c r="J187" i="1"/>
  <c r="H187" i="1"/>
  <c r="G187" i="1"/>
  <c r="AE186" i="1"/>
  <c r="AD186" i="1"/>
  <c r="AC186" i="1"/>
  <c r="AB186" i="1"/>
  <c r="Y186" i="1"/>
  <c r="J186" i="1"/>
  <c r="H186" i="1"/>
  <c r="G186" i="1"/>
  <c r="AE185" i="1"/>
  <c r="AD185" i="1"/>
  <c r="AC185" i="1"/>
  <c r="AB185" i="1"/>
  <c r="Y185" i="1"/>
  <c r="J185" i="1"/>
  <c r="H185" i="1"/>
  <c r="G185" i="1"/>
  <c r="AE184" i="1"/>
  <c r="AD184" i="1"/>
  <c r="AC184" i="1"/>
  <c r="AB184" i="1"/>
  <c r="Y184" i="1"/>
  <c r="J184" i="1"/>
  <c r="H184" i="1"/>
  <c r="G184" i="1"/>
  <c r="AE183" i="1"/>
  <c r="AD183" i="1"/>
  <c r="AC183" i="1"/>
  <c r="AB183" i="1"/>
  <c r="Y183" i="1"/>
  <c r="J183" i="1"/>
  <c r="H183" i="1"/>
  <c r="G183" i="1"/>
  <c r="AE182" i="1"/>
  <c r="AD182" i="1"/>
  <c r="AC182" i="1"/>
  <c r="AB182" i="1"/>
  <c r="Y182" i="1"/>
  <c r="J182" i="1"/>
  <c r="H182" i="1"/>
  <c r="G182" i="1"/>
  <c r="AE181" i="1"/>
  <c r="AD181" i="1"/>
  <c r="AC181" i="1"/>
  <c r="AB181" i="1"/>
  <c r="Y181" i="1"/>
  <c r="J181" i="1"/>
  <c r="H181" i="1"/>
  <c r="G181" i="1"/>
  <c r="AE180" i="1"/>
  <c r="AD180" i="1"/>
  <c r="AC180" i="1"/>
  <c r="AB180" i="1"/>
  <c r="Y180" i="1"/>
  <c r="J180" i="1"/>
  <c r="H180" i="1"/>
  <c r="G180" i="1"/>
  <c r="AE179" i="1"/>
  <c r="AD179" i="1"/>
  <c r="AC179" i="1"/>
  <c r="AB179" i="1"/>
  <c r="Y179" i="1"/>
  <c r="J179" i="1"/>
  <c r="H179" i="1"/>
  <c r="G179" i="1"/>
  <c r="AE178" i="1"/>
  <c r="AD178" i="1"/>
  <c r="AC178" i="1"/>
  <c r="AB178" i="1"/>
  <c r="Y178" i="1"/>
  <c r="J178" i="1"/>
  <c r="H178" i="1"/>
  <c r="G178" i="1"/>
  <c r="AE177" i="1"/>
  <c r="AD177" i="1"/>
  <c r="AC177" i="1"/>
  <c r="AB177" i="1"/>
  <c r="Y177" i="1"/>
  <c r="J177" i="1"/>
  <c r="H177" i="1"/>
  <c r="G177" i="1"/>
  <c r="AE176" i="1"/>
  <c r="AD176" i="1"/>
  <c r="AC176" i="1"/>
  <c r="AB176" i="1"/>
  <c r="Y176" i="1"/>
  <c r="J176" i="1"/>
  <c r="H176" i="1"/>
  <c r="G176" i="1"/>
  <c r="AE175" i="1"/>
  <c r="AD175" i="1"/>
  <c r="AC175" i="1"/>
  <c r="AB175" i="1"/>
  <c r="Y175" i="1"/>
  <c r="J175" i="1"/>
  <c r="H175" i="1"/>
  <c r="G175" i="1"/>
  <c r="AE174" i="1"/>
  <c r="AD174" i="1"/>
  <c r="AC174" i="1"/>
  <c r="AB174" i="1"/>
  <c r="Y174" i="1"/>
  <c r="J174" i="1"/>
  <c r="H174" i="1"/>
  <c r="G174" i="1"/>
  <c r="AE173" i="1"/>
  <c r="AD173" i="1"/>
  <c r="AC173" i="1"/>
  <c r="AB173" i="1"/>
  <c r="Y173" i="1"/>
  <c r="J173" i="1"/>
  <c r="H173" i="1"/>
  <c r="G173" i="1"/>
  <c r="AE172" i="1"/>
  <c r="AD172" i="1"/>
  <c r="AC172" i="1"/>
  <c r="AB172" i="1"/>
  <c r="Y172" i="1"/>
  <c r="J172" i="1"/>
  <c r="H172" i="1"/>
  <c r="G172" i="1"/>
  <c r="AE171" i="1"/>
  <c r="AD171" i="1"/>
  <c r="AC171" i="1"/>
  <c r="AB171" i="1"/>
  <c r="Y171" i="1"/>
  <c r="J171" i="1"/>
  <c r="H171" i="1"/>
  <c r="G171" i="1"/>
  <c r="AE170" i="1"/>
  <c r="AD170" i="1"/>
  <c r="AC170" i="1"/>
  <c r="AB170" i="1"/>
  <c r="Y170" i="1"/>
  <c r="J170" i="1"/>
  <c r="H170" i="1"/>
  <c r="G170" i="1"/>
  <c r="AE169" i="1"/>
  <c r="AD169" i="1"/>
  <c r="AC169" i="1"/>
  <c r="AB169" i="1"/>
  <c r="Y169" i="1"/>
  <c r="J169" i="1"/>
  <c r="H169" i="1"/>
  <c r="G169" i="1"/>
  <c r="AE168" i="1"/>
  <c r="AD168" i="1"/>
  <c r="AC168" i="1"/>
  <c r="AB168" i="1"/>
  <c r="Y168" i="1"/>
  <c r="J168" i="1"/>
  <c r="H168" i="1"/>
  <c r="G168" i="1"/>
  <c r="AE167" i="1"/>
  <c r="AD167" i="1"/>
  <c r="AC167" i="1"/>
  <c r="AB167" i="1"/>
  <c r="Y167" i="1"/>
  <c r="J167" i="1"/>
  <c r="H167" i="1"/>
  <c r="G167" i="1"/>
  <c r="AE166" i="1"/>
  <c r="AD166" i="1"/>
  <c r="AC166" i="1"/>
  <c r="AB166" i="1"/>
  <c r="Y166" i="1"/>
  <c r="J166" i="1"/>
  <c r="H166" i="1"/>
  <c r="G166" i="1"/>
  <c r="AE165" i="1"/>
  <c r="AD165" i="1"/>
  <c r="AC165" i="1"/>
  <c r="AB165" i="1"/>
  <c r="Y165" i="1"/>
  <c r="J165" i="1"/>
  <c r="H165" i="1"/>
  <c r="G165" i="1"/>
  <c r="AE164" i="1"/>
  <c r="AD164" i="1"/>
  <c r="AC164" i="1"/>
  <c r="AB164" i="1"/>
  <c r="Y164" i="1"/>
  <c r="J164" i="1"/>
  <c r="H164" i="1"/>
  <c r="G164" i="1"/>
  <c r="AE163" i="1"/>
  <c r="AD163" i="1"/>
  <c r="AC163" i="1"/>
  <c r="AB163" i="1"/>
  <c r="Y163" i="1"/>
  <c r="J163" i="1"/>
  <c r="H163" i="1"/>
  <c r="G163" i="1"/>
  <c r="AE162" i="1"/>
  <c r="AD162" i="1"/>
  <c r="AC162" i="1"/>
  <c r="AB162" i="1"/>
  <c r="Y162" i="1"/>
  <c r="J162" i="1"/>
  <c r="H162" i="1"/>
  <c r="G162" i="1"/>
  <c r="AE161" i="1"/>
  <c r="AD161" i="1"/>
  <c r="AC161" i="1"/>
  <c r="AB161" i="1"/>
  <c r="Y161" i="1"/>
  <c r="J161" i="1"/>
  <c r="H161" i="1"/>
  <c r="G161" i="1"/>
  <c r="AE160" i="1"/>
  <c r="AD160" i="1"/>
  <c r="AC160" i="1"/>
  <c r="AB160" i="1"/>
  <c r="Y160" i="1"/>
  <c r="J160" i="1"/>
  <c r="H160" i="1"/>
  <c r="G160" i="1"/>
  <c r="AE159" i="1"/>
  <c r="AD159" i="1"/>
  <c r="AC159" i="1"/>
  <c r="AB159" i="1"/>
  <c r="Y159" i="1"/>
  <c r="J159" i="1"/>
  <c r="H159" i="1"/>
  <c r="G159" i="1"/>
  <c r="AE158" i="1"/>
  <c r="AD158" i="1"/>
  <c r="AC158" i="1"/>
  <c r="AB158" i="1"/>
  <c r="Y158" i="1"/>
  <c r="J158" i="1"/>
  <c r="H158" i="1"/>
  <c r="G158" i="1"/>
  <c r="AE157" i="1"/>
  <c r="AD157" i="1"/>
  <c r="AC157" i="1"/>
  <c r="AB157" i="1"/>
  <c r="Y157" i="1"/>
  <c r="J157" i="1"/>
  <c r="H157" i="1"/>
  <c r="G157" i="1"/>
  <c r="AE156" i="1"/>
  <c r="AD156" i="1"/>
  <c r="AC156" i="1"/>
  <c r="AB156" i="1"/>
  <c r="Y156" i="1"/>
  <c r="J156" i="1"/>
  <c r="H156" i="1"/>
  <c r="G156" i="1"/>
  <c r="AE155" i="1"/>
  <c r="AD155" i="1"/>
  <c r="AC155" i="1"/>
  <c r="AB155" i="1"/>
  <c r="Y155" i="1"/>
  <c r="J155" i="1"/>
  <c r="H155" i="1"/>
  <c r="G155" i="1"/>
  <c r="AE154" i="1"/>
  <c r="AD154" i="1"/>
  <c r="AC154" i="1"/>
  <c r="AB154" i="1"/>
  <c r="Y154" i="1"/>
  <c r="J154" i="1"/>
  <c r="H154" i="1"/>
  <c r="G154" i="1"/>
  <c r="AE153" i="1"/>
  <c r="AD153" i="1"/>
  <c r="AC153" i="1"/>
  <c r="AB153" i="1"/>
  <c r="Y153" i="1"/>
  <c r="J153" i="1"/>
  <c r="H153" i="1"/>
  <c r="G153" i="1"/>
  <c r="AE152" i="1"/>
  <c r="AD152" i="1"/>
  <c r="AC152" i="1"/>
  <c r="AB152" i="1"/>
  <c r="Y152" i="1"/>
  <c r="J152" i="1"/>
  <c r="H152" i="1"/>
  <c r="G152" i="1"/>
  <c r="AE151" i="1"/>
  <c r="AD151" i="1"/>
  <c r="AC151" i="1"/>
  <c r="AB151" i="1"/>
  <c r="Y151" i="1"/>
  <c r="J151" i="1"/>
  <c r="H151" i="1"/>
  <c r="G151" i="1"/>
  <c r="AE150" i="1"/>
  <c r="AD150" i="1"/>
  <c r="AC150" i="1"/>
  <c r="AB150" i="1"/>
  <c r="Y150" i="1"/>
  <c r="J150" i="1"/>
  <c r="H150" i="1"/>
  <c r="G150" i="1"/>
  <c r="AE149" i="1"/>
  <c r="AD149" i="1"/>
  <c r="AC149" i="1"/>
  <c r="AB149" i="1"/>
  <c r="Y149" i="1"/>
  <c r="J149" i="1"/>
  <c r="H149" i="1"/>
  <c r="G149" i="1"/>
  <c r="AE148" i="1"/>
  <c r="AD148" i="1"/>
  <c r="AC148" i="1"/>
  <c r="AB148" i="1"/>
  <c r="Y148" i="1"/>
  <c r="J148" i="1"/>
  <c r="H148" i="1"/>
  <c r="G148" i="1"/>
  <c r="AE147" i="1"/>
  <c r="AD147" i="1"/>
  <c r="AC147" i="1"/>
  <c r="AB147" i="1"/>
  <c r="Y147" i="1"/>
  <c r="J147" i="1"/>
  <c r="H147" i="1"/>
  <c r="G147" i="1"/>
  <c r="AE146" i="1"/>
  <c r="AD146" i="1"/>
  <c r="AC146" i="1"/>
  <c r="AB146" i="1"/>
  <c r="Y146" i="1"/>
  <c r="J146" i="1"/>
  <c r="H146" i="1"/>
  <c r="G146" i="1"/>
  <c r="AE145" i="1"/>
  <c r="AD145" i="1"/>
  <c r="AC145" i="1"/>
  <c r="AB145" i="1"/>
  <c r="Y145" i="1"/>
  <c r="J145" i="1"/>
  <c r="G145" i="1"/>
  <c r="D145" i="1"/>
  <c r="H145" i="1" s="1"/>
  <c r="AE144" i="1"/>
  <c r="AD144" i="1"/>
  <c r="AC144" i="1"/>
  <c r="AB144" i="1"/>
  <c r="Y144" i="1"/>
  <c r="J144" i="1"/>
  <c r="G144" i="1"/>
  <c r="D144" i="1"/>
  <c r="H144" i="1" s="1"/>
  <c r="AE143" i="1"/>
  <c r="AD143" i="1"/>
  <c r="AC143" i="1"/>
  <c r="AB143" i="1"/>
  <c r="Y143" i="1"/>
  <c r="J143" i="1"/>
  <c r="G143" i="1"/>
  <c r="D143" i="1"/>
  <c r="H143" i="1" s="1"/>
  <c r="AE142" i="1"/>
  <c r="AD142" i="1"/>
  <c r="AC142" i="1"/>
  <c r="AB142" i="1"/>
  <c r="Y142" i="1"/>
  <c r="J142" i="1"/>
  <c r="G142" i="1"/>
  <c r="D142" i="1"/>
  <c r="H142" i="1" s="1"/>
  <c r="AE141" i="1"/>
  <c r="AD141" i="1"/>
  <c r="AC141" i="1"/>
  <c r="AB141" i="1"/>
  <c r="Y141" i="1"/>
  <c r="J141" i="1"/>
  <c r="G141" i="1"/>
  <c r="D141" i="1"/>
  <c r="H141" i="1" s="1"/>
  <c r="AE140" i="1"/>
  <c r="AD140" i="1"/>
  <c r="AC140" i="1"/>
  <c r="AB140" i="1"/>
  <c r="Y140" i="1"/>
  <c r="J140" i="1"/>
  <c r="H140" i="1"/>
  <c r="G140" i="1"/>
  <c r="E140" i="1"/>
  <c r="AE139" i="1"/>
  <c r="AD139" i="1"/>
  <c r="AC139" i="1"/>
  <c r="AB139" i="1"/>
  <c r="Y139" i="1"/>
  <c r="J139" i="1"/>
  <c r="H139" i="1"/>
  <c r="G139" i="1"/>
  <c r="E139" i="1"/>
  <c r="AE138" i="1"/>
  <c r="AD138" i="1"/>
  <c r="AC138" i="1"/>
  <c r="AB138" i="1"/>
  <c r="Y138" i="1"/>
  <c r="J138" i="1"/>
  <c r="H138" i="1"/>
  <c r="G138" i="1"/>
  <c r="E138" i="1"/>
  <c r="AE137" i="1"/>
  <c r="AD137" i="1"/>
  <c r="AC137" i="1"/>
  <c r="AB137" i="1"/>
  <c r="Y137" i="1"/>
  <c r="J137" i="1"/>
  <c r="H137" i="1"/>
  <c r="G137" i="1"/>
  <c r="E137" i="1"/>
  <c r="AE136" i="1"/>
  <c r="AD136" i="1"/>
  <c r="AC136" i="1"/>
  <c r="AB136" i="1"/>
  <c r="Y136" i="1"/>
  <c r="J136" i="1"/>
  <c r="H136" i="1"/>
  <c r="G136" i="1"/>
  <c r="E136" i="1"/>
  <c r="AE135" i="1"/>
  <c r="AD135" i="1"/>
  <c r="AC135" i="1"/>
  <c r="AB135" i="1"/>
  <c r="Y135" i="1"/>
  <c r="J135" i="1"/>
  <c r="H135" i="1"/>
  <c r="G135" i="1"/>
  <c r="E135" i="1"/>
  <c r="AE134" i="1"/>
  <c r="AD134" i="1"/>
  <c r="AC134" i="1"/>
  <c r="AB134" i="1"/>
  <c r="Y134" i="1"/>
  <c r="J134" i="1"/>
  <c r="H134" i="1"/>
  <c r="G134" i="1"/>
  <c r="E134" i="1"/>
  <c r="AE133" i="1"/>
  <c r="AD133" i="1"/>
  <c r="AC133" i="1"/>
  <c r="AB133" i="1"/>
  <c r="Y133" i="1"/>
  <c r="J133" i="1"/>
  <c r="H133" i="1"/>
  <c r="G133" i="1"/>
  <c r="E133" i="1"/>
  <c r="AE132" i="1"/>
  <c r="AD132" i="1"/>
  <c r="AC132" i="1"/>
  <c r="AB132" i="1"/>
  <c r="Y132" i="1"/>
  <c r="J132" i="1"/>
  <c r="H132" i="1"/>
  <c r="G132" i="1"/>
  <c r="E132" i="1"/>
  <c r="AE131" i="1"/>
  <c r="AD131" i="1"/>
  <c r="AC131" i="1"/>
  <c r="AB131" i="1"/>
  <c r="Y131" i="1"/>
  <c r="J131" i="1"/>
  <c r="H131" i="1"/>
  <c r="G131" i="1"/>
  <c r="E131" i="1"/>
  <c r="AE130" i="1"/>
  <c r="AD130" i="1"/>
  <c r="AC130" i="1"/>
  <c r="AB130" i="1"/>
  <c r="Y130" i="1"/>
  <c r="J130" i="1"/>
  <c r="H130" i="1"/>
  <c r="G130" i="1"/>
  <c r="E130" i="1"/>
  <c r="AE129" i="1"/>
  <c r="AD129" i="1"/>
  <c r="AC129" i="1"/>
  <c r="AB129" i="1"/>
  <c r="Y129" i="1"/>
  <c r="J129" i="1"/>
  <c r="H129" i="1"/>
  <c r="G129" i="1"/>
  <c r="E129" i="1"/>
  <c r="AE128" i="1"/>
  <c r="AD128" i="1"/>
  <c r="AC128" i="1"/>
  <c r="AB128" i="1"/>
  <c r="Y128" i="1"/>
  <c r="J128" i="1"/>
  <c r="H128" i="1"/>
  <c r="G128" i="1"/>
  <c r="E128" i="1"/>
  <c r="AE127" i="1"/>
  <c r="AD127" i="1"/>
  <c r="AC127" i="1"/>
  <c r="AB127" i="1"/>
  <c r="Y127" i="1"/>
  <c r="J127" i="1"/>
  <c r="H127" i="1"/>
  <c r="G127" i="1"/>
  <c r="E127" i="1"/>
  <c r="AE126" i="1"/>
  <c r="AD126" i="1"/>
  <c r="AC126" i="1"/>
  <c r="AB126" i="1"/>
  <c r="Y126" i="1"/>
  <c r="J126" i="1"/>
  <c r="H126" i="1"/>
  <c r="G126" i="1"/>
  <c r="E126" i="1"/>
  <c r="AE125" i="1"/>
  <c r="AD125" i="1"/>
  <c r="AC125" i="1"/>
  <c r="AB125" i="1"/>
  <c r="Y125" i="1"/>
  <c r="J125" i="1"/>
  <c r="H125" i="1"/>
  <c r="G125" i="1"/>
  <c r="E125" i="1"/>
  <c r="AE124" i="1"/>
  <c r="AD124" i="1"/>
  <c r="AC124" i="1"/>
  <c r="AB124" i="1"/>
  <c r="Y124" i="1"/>
  <c r="J124" i="1"/>
  <c r="H124" i="1"/>
  <c r="G124" i="1"/>
  <c r="E124" i="1"/>
  <c r="AE123" i="1"/>
  <c r="AD123" i="1"/>
  <c r="AC123" i="1"/>
  <c r="AB123" i="1"/>
  <c r="Y123" i="1"/>
  <c r="J123" i="1"/>
  <c r="G123" i="1"/>
  <c r="D123" i="1"/>
  <c r="H123" i="1" s="1"/>
  <c r="AE122" i="1"/>
  <c r="AD122" i="1"/>
  <c r="AC122" i="1"/>
  <c r="AB122" i="1"/>
  <c r="Y122" i="1"/>
  <c r="J122" i="1"/>
  <c r="G122" i="1"/>
  <c r="D122" i="1"/>
  <c r="H122" i="1" s="1"/>
  <c r="AE121" i="1"/>
  <c r="AD121" i="1"/>
  <c r="AC121" i="1"/>
  <c r="AB121" i="1"/>
  <c r="Y121" i="1"/>
  <c r="J121" i="1"/>
  <c r="G121" i="1"/>
  <c r="D121" i="1"/>
  <c r="H121" i="1" s="1"/>
  <c r="AE120" i="1"/>
  <c r="AD120" i="1"/>
  <c r="AC120" i="1"/>
  <c r="AB120" i="1"/>
  <c r="Y120" i="1"/>
  <c r="J120" i="1"/>
  <c r="G120" i="1"/>
  <c r="D120" i="1"/>
  <c r="H120" i="1" s="1"/>
  <c r="AE119" i="1"/>
  <c r="AD119" i="1"/>
  <c r="AC119" i="1"/>
  <c r="AB119" i="1"/>
  <c r="Y119" i="1"/>
  <c r="J119" i="1"/>
  <c r="G119" i="1"/>
  <c r="D119" i="1"/>
  <c r="H119" i="1" s="1"/>
  <c r="AE118" i="1"/>
  <c r="AD118" i="1"/>
  <c r="AC118" i="1"/>
  <c r="AB118" i="1"/>
  <c r="Y118" i="1"/>
  <c r="H118" i="1"/>
  <c r="G118" i="1"/>
  <c r="E118" i="1"/>
  <c r="AE117" i="1"/>
  <c r="AD117" i="1"/>
  <c r="AC117" i="1"/>
  <c r="AB117" i="1"/>
  <c r="Y117" i="1"/>
  <c r="H117" i="1"/>
  <c r="G117" i="1"/>
  <c r="E117" i="1"/>
  <c r="AE116" i="1"/>
  <c r="AD116" i="1"/>
  <c r="AC116" i="1"/>
  <c r="AB116" i="1"/>
  <c r="Y116" i="1"/>
  <c r="H116" i="1"/>
  <c r="G116" i="1"/>
  <c r="E116" i="1"/>
  <c r="AE115" i="1"/>
  <c r="AD115" i="1"/>
  <c r="AC115" i="1"/>
  <c r="AB115" i="1"/>
  <c r="Y115" i="1"/>
  <c r="H115" i="1"/>
  <c r="G115" i="1"/>
  <c r="E115" i="1"/>
  <c r="AE114" i="1"/>
  <c r="AD114" i="1"/>
  <c r="AC114" i="1"/>
  <c r="AB114" i="1"/>
  <c r="Y114" i="1"/>
  <c r="H114" i="1"/>
  <c r="G114" i="1"/>
  <c r="E114" i="1"/>
  <c r="AE113" i="1"/>
  <c r="AD113" i="1"/>
  <c r="AC113" i="1"/>
  <c r="AB113" i="1"/>
  <c r="Y113" i="1"/>
  <c r="H113" i="1"/>
  <c r="G113" i="1"/>
  <c r="E113" i="1"/>
  <c r="AE112" i="1"/>
  <c r="AD112" i="1"/>
  <c r="AC112" i="1"/>
  <c r="AB112" i="1"/>
  <c r="Y112" i="1"/>
  <c r="H112" i="1"/>
  <c r="G112" i="1"/>
  <c r="E112" i="1"/>
  <c r="AE111" i="1"/>
  <c r="AD111" i="1"/>
  <c r="AC111" i="1"/>
  <c r="H111" i="1"/>
  <c r="AE110" i="1"/>
  <c r="AD110" i="1"/>
  <c r="AC110" i="1"/>
  <c r="H110" i="1"/>
  <c r="AE109" i="1"/>
  <c r="AD109" i="1"/>
  <c r="AC109" i="1"/>
  <c r="H109" i="1"/>
  <c r="AE108" i="1"/>
  <c r="AD108" i="1"/>
  <c r="AC108" i="1"/>
  <c r="H108" i="1"/>
  <c r="AE107" i="1"/>
  <c r="AD107" i="1"/>
  <c r="AC107" i="1"/>
  <c r="H107" i="1"/>
  <c r="AE106" i="1"/>
  <c r="AD106" i="1"/>
  <c r="AC106" i="1"/>
  <c r="AB106" i="1"/>
  <c r="Y106" i="1"/>
  <c r="J106" i="1"/>
  <c r="H106" i="1"/>
  <c r="G106" i="1"/>
  <c r="E106" i="1"/>
  <c r="AE105" i="1"/>
  <c r="AD105" i="1"/>
  <c r="AC105" i="1"/>
  <c r="AB105" i="1"/>
  <c r="Y105" i="1"/>
  <c r="J105" i="1"/>
  <c r="H105" i="1"/>
  <c r="G105" i="1"/>
  <c r="E105" i="1"/>
  <c r="AE104" i="1"/>
  <c r="AD104" i="1"/>
  <c r="AC104" i="1"/>
  <c r="AB104" i="1"/>
  <c r="Y104" i="1"/>
  <c r="J104" i="1"/>
  <c r="H104" i="1"/>
  <c r="G104" i="1"/>
  <c r="E104" i="1"/>
  <c r="AE103" i="1"/>
  <c r="AD103" i="1"/>
  <c r="AC103" i="1"/>
  <c r="AB103" i="1"/>
  <c r="Y103" i="1"/>
  <c r="J103" i="1"/>
  <c r="H103" i="1"/>
  <c r="G103" i="1"/>
  <c r="E103" i="1"/>
  <c r="AE102" i="1"/>
  <c r="AD102" i="1"/>
  <c r="AC102" i="1"/>
  <c r="AB102" i="1"/>
  <c r="Y102" i="1"/>
  <c r="J102" i="1"/>
  <c r="H102" i="1"/>
  <c r="G102" i="1"/>
  <c r="E102" i="1"/>
  <c r="AE101" i="1"/>
  <c r="AD101" i="1"/>
  <c r="AC101" i="1"/>
  <c r="AB101" i="1"/>
  <c r="Y101" i="1"/>
  <c r="J101" i="1"/>
  <c r="H101" i="1"/>
  <c r="G101" i="1"/>
  <c r="E101" i="1"/>
  <c r="AD100" i="1"/>
  <c r="AB100" i="1"/>
  <c r="H100" i="1"/>
  <c r="G100" i="1"/>
  <c r="E100" i="1"/>
  <c r="AD99" i="1"/>
  <c r="AB99" i="1"/>
  <c r="H99" i="1"/>
  <c r="G99" i="1"/>
  <c r="E99" i="1"/>
  <c r="AD98" i="1"/>
  <c r="AB98" i="1"/>
  <c r="H98" i="1"/>
  <c r="G98" i="1"/>
  <c r="E98" i="1"/>
  <c r="AD97" i="1"/>
  <c r="AB97" i="1"/>
  <c r="H97" i="1"/>
  <c r="G97" i="1"/>
  <c r="E97" i="1"/>
  <c r="AE96" i="1"/>
  <c r="AD96" i="1"/>
  <c r="AC96" i="1"/>
  <c r="AB96" i="1"/>
  <c r="Y96" i="1"/>
  <c r="H96" i="1"/>
  <c r="G96" i="1"/>
  <c r="AE95" i="1"/>
  <c r="AD95" i="1"/>
  <c r="AC95" i="1"/>
  <c r="AB95" i="1"/>
  <c r="Y95" i="1"/>
  <c r="H95" i="1"/>
  <c r="G95" i="1"/>
  <c r="AE94" i="1"/>
  <c r="AD94" i="1"/>
  <c r="AC94" i="1"/>
  <c r="AB94" i="1"/>
  <c r="Y94" i="1"/>
  <c r="H94" i="1"/>
  <c r="G94" i="1"/>
  <c r="AE93" i="1"/>
  <c r="AD93" i="1"/>
  <c r="AC93" i="1"/>
  <c r="AB93" i="1"/>
  <c r="Y93" i="1"/>
  <c r="H93" i="1"/>
  <c r="G93" i="1"/>
  <c r="AE92" i="1"/>
  <c r="AD92" i="1"/>
  <c r="AC92" i="1"/>
  <c r="AB92" i="1"/>
  <c r="Y92" i="1"/>
  <c r="H92" i="1"/>
  <c r="G92" i="1"/>
  <c r="AE91" i="1"/>
  <c r="AD91" i="1"/>
  <c r="AC91" i="1"/>
  <c r="AB91" i="1"/>
  <c r="Y91" i="1"/>
  <c r="M91" i="1"/>
  <c r="H91" i="1"/>
  <c r="G91" i="1"/>
  <c r="AE90" i="1"/>
  <c r="AD90" i="1"/>
  <c r="AC90" i="1"/>
  <c r="AB90" i="1"/>
  <c r="Y90" i="1"/>
  <c r="H90" i="1"/>
  <c r="G90" i="1"/>
  <c r="AE89" i="1"/>
  <c r="AD89" i="1"/>
  <c r="AC89" i="1"/>
  <c r="AB89" i="1"/>
  <c r="Y89" i="1"/>
  <c r="H89" i="1"/>
  <c r="G89" i="1"/>
  <c r="AE88" i="1"/>
  <c r="AD88" i="1"/>
  <c r="AC88" i="1"/>
  <c r="AB88" i="1"/>
  <c r="Y88" i="1"/>
  <c r="J88" i="1"/>
  <c r="H88" i="1"/>
  <c r="G88" i="1"/>
  <c r="E88" i="1"/>
  <c r="AE87" i="1"/>
  <c r="AD87" i="1"/>
  <c r="AC87" i="1"/>
  <c r="AB87" i="1"/>
  <c r="Y87" i="1"/>
  <c r="J87" i="1"/>
  <c r="H87" i="1"/>
  <c r="G87" i="1"/>
  <c r="E87" i="1"/>
  <c r="AE86" i="1"/>
  <c r="AD86" i="1"/>
  <c r="AC86" i="1"/>
  <c r="AB86" i="1"/>
  <c r="Y86" i="1"/>
  <c r="J86" i="1"/>
  <c r="H86" i="1"/>
  <c r="G86" i="1"/>
  <c r="E86" i="1"/>
  <c r="AE85" i="1"/>
  <c r="AD85" i="1"/>
  <c r="AC85" i="1"/>
  <c r="AB85" i="1"/>
  <c r="Y85" i="1"/>
  <c r="J85" i="1"/>
  <c r="H85" i="1"/>
  <c r="G85" i="1"/>
  <c r="E85" i="1"/>
  <c r="AE84" i="1"/>
  <c r="AD84" i="1"/>
  <c r="AC84" i="1"/>
  <c r="AB84" i="1"/>
  <c r="Y84" i="1"/>
  <c r="J84" i="1"/>
  <c r="H84" i="1"/>
  <c r="G84" i="1"/>
  <c r="E84" i="1"/>
  <c r="AE83" i="1"/>
  <c r="AD83" i="1"/>
  <c r="AC83" i="1"/>
  <c r="AB83" i="1"/>
  <c r="Y83" i="1"/>
  <c r="J83" i="1"/>
  <c r="H83" i="1"/>
  <c r="G83" i="1"/>
  <c r="E83" i="1"/>
  <c r="AE82" i="1"/>
  <c r="AD82" i="1"/>
  <c r="AC82" i="1"/>
  <c r="AB82" i="1"/>
  <c r="Y82" i="1"/>
  <c r="J82" i="1"/>
  <c r="H82" i="1"/>
  <c r="G82" i="1"/>
  <c r="E82" i="1"/>
  <c r="AE81" i="1"/>
  <c r="AD81" i="1"/>
  <c r="AC81" i="1"/>
  <c r="AB81" i="1"/>
  <c r="Y81" i="1"/>
  <c r="J81" i="1"/>
  <c r="H81" i="1"/>
  <c r="G81" i="1"/>
  <c r="E81" i="1"/>
  <c r="AE80" i="1"/>
  <c r="AD80" i="1"/>
  <c r="AC80" i="1"/>
  <c r="AB80" i="1"/>
  <c r="Y80" i="1"/>
  <c r="J80" i="1"/>
  <c r="H80" i="1"/>
  <c r="G80" i="1"/>
  <c r="E80" i="1"/>
  <c r="AE79" i="1"/>
  <c r="AD79" i="1"/>
  <c r="AC79" i="1"/>
  <c r="AB79" i="1"/>
  <c r="Y79" i="1"/>
  <c r="J79" i="1"/>
  <c r="H79" i="1"/>
  <c r="G79" i="1"/>
  <c r="E79" i="1"/>
  <c r="AE78" i="1"/>
  <c r="AD78" i="1"/>
  <c r="AC78" i="1"/>
  <c r="AB78" i="1"/>
  <c r="Y78" i="1"/>
  <c r="J78" i="1"/>
  <c r="H78" i="1"/>
  <c r="G78" i="1"/>
  <c r="E78" i="1"/>
  <c r="AE77" i="1"/>
  <c r="AD77" i="1"/>
  <c r="AC77" i="1"/>
  <c r="AB77" i="1"/>
  <c r="Y77" i="1"/>
  <c r="J77" i="1"/>
  <c r="H77" i="1"/>
  <c r="G77" i="1"/>
  <c r="E77" i="1"/>
  <c r="AE76" i="1"/>
  <c r="AD76" i="1"/>
  <c r="AC76" i="1"/>
  <c r="AB76" i="1"/>
  <c r="Y76" i="1"/>
  <c r="J76" i="1"/>
  <c r="H76" i="1"/>
  <c r="G76" i="1"/>
  <c r="E76" i="1"/>
  <c r="AE75" i="1"/>
  <c r="AD75" i="1"/>
  <c r="AC75" i="1"/>
  <c r="AB75" i="1"/>
  <c r="Y75" i="1"/>
  <c r="J75" i="1"/>
  <c r="H75" i="1"/>
  <c r="G75" i="1"/>
  <c r="E75" i="1"/>
  <c r="AE74" i="1"/>
  <c r="AD74" i="1"/>
  <c r="AC74" i="1"/>
  <c r="AB74" i="1"/>
  <c r="Y74" i="1"/>
  <c r="J74" i="1"/>
  <c r="H74" i="1"/>
  <c r="G74" i="1"/>
  <c r="E74" i="1"/>
  <c r="AE73" i="1"/>
  <c r="AD73" i="1"/>
  <c r="AC73" i="1"/>
  <c r="AB73" i="1"/>
  <c r="Y73" i="1"/>
  <c r="J73" i="1"/>
  <c r="H73" i="1"/>
  <c r="G73" i="1"/>
  <c r="E73" i="1"/>
  <c r="AE72" i="1"/>
  <c r="AD72" i="1"/>
  <c r="AC72" i="1"/>
  <c r="AB72" i="1"/>
  <c r="Y72" i="1"/>
  <c r="J72" i="1"/>
  <c r="H72" i="1"/>
  <c r="G72" i="1"/>
  <c r="E72" i="1"/>
  <c r="AE71" i="1"/>
  <c r="AD71" i="1"/>
  <c r="AC71" i="1"/>
  <c r="AB71" i="1"/>
  <c r="Y71" i="1"/>
  <c r="J71" i="1"/>
  <c r="H71" i="1"/>
  <c r="G71" i="1"/>
  <c r="E71" i="1"/>
  <c r="AE70" i="1"/>
  <c r="AD70" i="1"/>
  <c r="AC70" i="1"/>
  <c r="AB70" i="1"/>
  <c r="Y70" i="1"/>
  <c r="J70" i="1"/>
  <c r="H70" i="1"/>
  <c r="G70" i="1"/>
  <c r="E70" i="1"/>
  <c r="AE69" i="1"/>
  <c r="AD69" i="1"/>
  <c r="AC69" i="1"/>
  <c r="AB69" i="1"/>
  <c r="Y69" i="1"/>
  <c r="J69" i="1"/>
  <c r="H69" i="1"/>
  <c r="G69" i="1"/>
  <c r="E69" i="1"/>
  <c r="AE68" i="1"/>
  <c r="AD68" i="1"/>
  <c r="AC68" i="1"/>
  <c r="AB68" i="1"/>
  <c r="Y68" i="1"/>
  <c r="J68" i="1"/>
  <c r="H68" i="1"/>
  <c r="G68" i="1"/>
  <c r="E68" i="1"/>
  <c r="AE67" i="1"/>
  <c r="AD67" i="1"/>
  <c r="AC67" i="1"/>
  <c r="AB67" i="1"/>
  <c r="Y67" i="1"/>
  <c r="J67" i="1"/>
  <c r="H67" i="1"/>
  <c r="G67" i="1"/>
  <c r="E67" i="1"/>
  <c r="AE66" i="1"/>
  <c r="AD66" i="1"/>
  <c r="AC66" i="1"/>
  <c r="AB66" i="1"/>
  <c r="Y66" i="1"/>
  <c r="J66" i="1"/>
  <c r="H66" i="1"/>
  <c r="G66" i="1"/>
  <c r="E66" i="1"/>
  <c r="AE65" i="1"/>
  <c r="AD65" i="1"/>
  <c r="AC65" i="1"/>
  <c r="AB65" i="1"/>
  <c r="Y65" i="1"/>
  <c r="J65" i="1"/>
  <c r="H65" i="1"/>
  <c r="G65" i="1"/>
  <c r="E65" i="1"/>
  <c r="AE64" i="1"/>
  <c r="AD64" i="1"/>
  <c r="AC64" i="1"/>
  <c r="AB64" i="1"/>
  <c r="Y64" i="1"/>
  <c r="J64" i="1"/>
  <c r="H64" i="1"/>
  <c r="G64" i="1"/>
  <c r="E64" i="1"/>
  <c r="AE63" i="1"/>
  <c r="AD63" i="1"/>
  <c r="AC63" i="1"/>
  <c r="AB63" i="1"/>
  <c r="Y63" i="1"/>
  <c r="J63" i="1"/>
  <c r="H63" i="1"/>
  <c r="G63" i="1"/>
  <c r="E63" i="1"/>
  <c r="AE62" i="1"/>
  <c r="AD62" i="1"/>
  <c r="AC62" i="1"/>
  <c r="AB62" i="1"/>
  <c r="Y62" i="1"/>
  <c r="J62" i="1"/>
  <c r="H62" i="1"/>
  <c r="G62" i="1"/>
  <c r="E62" i="1"/>
  <c r="AE61" i="1"/>
  <c r="AD61" i="1"/>
  <c r="AC61" i="1"/>
  <c r="AB61" i="1"/>
  <c r="Y61" i="1"/>
  <c r="J61" i="1"/>
  <c r="H61" i="1"/>
  <c r="G61" i="1"/>
  <c r="E61" i="1"/>
  <c r="AE60" i="1"/>
  <c r="AD60" i="1"/>
  <c r="AC60" i="1"/>
  <c r="AB60" i="1"/>
  <c r="Y60" i="1"/>
  <c r="J60" i="1"/>
  <c r="H60" i="1"/>
  <c r="G60" i="1"/>
  <c r="E60" i="1"/>
  <c r="AE59" i="1"/>
  <c r="AD59" i="1"/>
  <c r="AC59" i="1"/>
  <c r="AB59" i="1"/>
  <c r="Y59" i="1"/>
  <c r="J59" i="1"/>
  <c r="H59" i="1"/>
  <c r="G59" i="1"/>
  <c r="E59" i="1"/>
  <c r="AE58" i="1"/>
  <c r="AD58" i="1"/>
  <c r="AC58" i="1"/>
  <c r="AB58" i="1"/>
  <c r="Y58" i="1"/>
  <c r="J58" i="1"/>
  <c r="H58" i="1"/>
  <c r="G58" i="1"/>
  <c r="E58" i="1"/>
  <c r="AE57" i="1"/>
  <c r="AD57" i="1"/>
  <c r="AC57" i="1"/>
  <c r="AB57" i="1"/>
  <c r="Y57" i="1"/>
  <c r="J57" i="1"/>
  <c r="H57" i="1"/>
  <c r="G57" i="1"/>
  <c r="E57" i="1"/>
  <c r="AE56" i="1"/>
  <c r="AD56" i="1"/>
  <c r="AC56" i="1"/>
  <c r="AB56" i="1"/>
  <c r="Y56" i="1"/>
  <c r="J56" i="1"/>
  <c r="H56" i="1"/>
  <c r="G56" i="1"/>
  <c r="E56" i="1"/>
  <c r="AE55" i="1"/>
  <c r="AD55" i="1"/>
  <c r="AC55" i="1"/>
  <c r="AB55" i="1"/>
  <c r="Y55" i="1"/>
  <c r="J55" i="1"/>
  <c r="H55" i="1"/>
  <c r="G55" i="1"/>
  <c r="E55" i="1"/>
  <c r="AE54" i="1"/>
  <c r="AD54" i="1"/>
  <c r="AC54" i="1"/>
  <c r="AB54" i="1"/>
  <c r="Y54" i="1"/>
  <c r="J54" i="1"/>
  <c r="H54" i="1"/>
  <c r="G54" i="1"/>
  <c r="E54" i="1"/>
  <c r="AE53" i="1"/>
  <c r="AD53" i="1"/>
  <c r="AC53" i="1"/>
  <c r="AB53" i="1"/>
  <c r="Y53" i="1"/>
  <c r="J53" i="1"/>
  <c r="H53" i="1"/>
  <c r="G53" i="1"/>
  <c r="E53" i="1"/>
  <c r="AE52" i="1"/>
  <c r="AD52" i="1"/>
  <c r="AC52" i="1"/>
  <c r="AB52" i="1"/>
  <c r="Y52" i="1"/>
  <c r="J52" i="1"/>
  <c r="H52" i="1"/>
  <c r="G52" i="1"/>
  <c r="E52" i="1"/>
  <c r="AE51" i="1"/>
  <c r="AD51" i="1"/>
  <c r="AC51" i="1"/>
  <c r="AB51" i="1"/>
  <c r="Y51" i="1"/>
  <c r="J51" i="1"/>
  <c r="H51" i="1"/>
  <c r="G51" i="1"/>
  <c r="E51" i="1"/>
  <c r="AE50" i="1"/>
  <c r="AD50" i="1"/>
  <c r="AC50" i="1"/>
  <c r="AB50" i="1"/>
  <c r="Y50" i="1"/>
  <c r="J50" i="1"/>
  <c r="H50" i="1"/>
  <c r="G50" i="1"/>
  <c r="E50" i="1"/>
  <c r="AE49" i="1"/>
  <c r="AD49" i="1"/>
  <c r="AC49" i="1"/>
  <c r="AB49" i="1"/>
  <c r="Y49" i="1"/>
  <c r="J49" i="1"/>
  <c r="H49" i="1"/>
  <c r="G49" i="1"/>
  <c r="E49" i="1"/>
  <c r="AE48" i="1"/>
  <c r="AD48" i="1"/>
  <c r="AC48" i="1"/>
  <c r="AB48" i="1"/>
  <c r="Y48" i="1"/>
  <c r="J48" i="1"/>
  <c r="H48" i="1"/>
  <c r="G48" i="1"/>
  <c r="E48" i="1"/>
  <c r="AE47" i="1"/>
  <c r="AD47" i="1"/>
  <c r="AC47" i="1"/>
  <c r="AB47" i="1"/>
  <c r="Y47" i="1"/>
  <c r="J47" i="1"/>
  <c r="H47" i="1"/>
  <c r="G47" i="1"/>
  <c r="E47" i="1"/>
  <c r="AE46" i="1"/>
  <c r="AD46" i="1"/>
  <c r="AC46" i="1"/>
  <c r="AB46" i="1"/>
  <c r="Y46" i="1"/>
  <c r="J46" i="1"/>
  <c r="H46" i="1"/>
  <c r="G46" i="1"/>
  <c r="E46" i="1"/>
  <c r="AE45" i="1"/>
  <c r="AD45" i="1"/>
  <c r="AC45" i="1"/>
  <c r="AB45" i="1"/>
  <c r="Y45" i="1"/>
  <c r="J45" i="1"/>
  <c r="H45" i="1"/>
  <c r="G45" i="1"/>
  <c r="E45" i="1"/>
  <c r="AE44" i="1"/>
  <c r="AD44" i="1"/>
  <c r="AC44" i="1"/>
  <c r="AB44" i="1"/>
  <c r="Y44" i="1"/>
  <c r="J44" i="1"/>
  <c r="H44" i="1"/>
  <c r="G44" i="1"/>
  <c r="E44" i="1"/>
  <c r="AE43" i="1"/>
  <c r="AD43" i="1"/>
  <c r="AC43" i="1"/>
  <c r="AB43" i="1"/>
  <c r="Y43" i="1"/>
  <c r="J43" i="1"/>
  <c r="H43" i="1"/>
  <c r="G43" i="1"/>
  <c r="E43" i="1"/>
  <c r="AE42" i="1"/>
  <c r="AD42" i="1"/>
  <c r="AC42" i="1"/>
  <c r="AB42" i="1"/>
  <c r="Y42" i="1"/>
  <c r="J42" i="1"/>
  <c r="H42" i="1"/>
  <c r="G42" i="1"/>
  <c r="E42" i="1"/>
  <c r="AE41" i="1"/>
  <c r="AD41" i="1"/>
  <c r="AC41" i="1"/>
  <c r="AB41" i="1"/>
  <c r="Y41" i="1"/>
  <c r="J41" i="1"/>
  <c r="H41" i="1"/>
  <c r="G41" i="1"/>
  <c r="E41" i="1"/>
  <c r="AE40" i="1"/>
  <c r="AD40" i="1"/>
  <c r="AC40" i="1"/>
  <c r="AB40" i="1"/>
  <c r="Y40" i="1"/>
  <c r="J40" i="1"/>
  <c r="H40" i="1"/>
  <c r="G40" i="1"/>
  <c r="E40" i="1"/>
  <c r="AE39" i="1"/>
  <c r="AD39" i="1"/>
  <c r="AC39" i="1"/>
  <c r="AB39" i="1"/>
  <c r="Y39" i="1"/>
  <c r="J39" i="1"/>
  <c r="H39" i="1"/>
  <c r="G39" i="1"/>
  <c r="E39" i="1"/>
  <c r="AE38" i="1"/>
  <c r="AD38" i="1"/>
  <c r="AC38" i="1"/>
  <c r="AB38" i="1"/>
  <c r="Y38" i="1"/>
  <c r="J38" i="1"/>
  <c r="H38" i="1"/>
  <c r="G38" i="1"/>
  <c r="E38" i="1"/>
  <c r="AE37" i="1"/>
  <c r="AD37" i="1"/>
  <c r="AC37" i="1"/>
  <c r="AB37" i="1"/>
  <c r="Y37" i="1"/>
  <c r="J37" i="1"/>
  <c r="H37" i="1"/>
  <c r="G37" i="1"/>
  <c r="E37" i="1"/>
  <c r="AE36" i="1"/>
  <c r="AD36" i="1"/>
  <c r="AC36" i="1"/>
  <c r="AB36" i="1"/>
  <c r="Y36" i="1"/>
  <c r="J36" i="1"/>
  <c r="H36" i="1"/>
  <c r="G36" i="1"/>
  <c r="E36" i="1"/>
  <c r="AE35" i="1"/>
  <c r="AD35" i="1"/>
  <c r="AC35" i="1"/>
  <c r="AB35" i="1"/>
  <c r="Y35" i="1"/>
  <c r="J35" i="1"/>
  <c r="H35" i="1"/>
  <c r="G35" i="1"/>
  <c r="E35" i="1"/>
  <c r="AE34" i="1"/>
  <c r="AD34" i="1"/>
  <c r="AC34" i="1"/>
  <c r="AB34" i="1"/>
  <c r="Y34" i="1"/>
  <c r="J34" i="1"/>
  <c r="H34" i="1"/>
  <c r="G34" i="1"/>
  <c r="E34" i="1"/>
  <c r="AE33" i="1"/>
  <c r="AD33" i="1"/>
  <c r="AC33" i="1"/>
  <c r="AB33" i="1"/>
  <c r="Y33" i="1"/>
  <c r="J33" i="1"/>
  <c r="H33" i="1"/>
  <c r="G33" i="1"/>
  <c r="E33" i="1"/>
  <c r="AE32" i="1"/>
  <c r="AD32" i="1"/>
  <c r="AC32" i="1"/>
  <c r="AB32" i="1"/>
  <c r="Y32" i="1"/>
  <c r="J32" i="1"/>
  <c r="H32" i="1"/>
  <c r="G32" i="1"/>
  <c r="E32" i="1"/>
  <c r="AE31" i="1"/>
  <c r="AD31" i="1"/>
  <c r="AC31" i="1"/>
  <c r="AB31" i="1"/>
  <c r="Y31" i="1"/>
  <c r="J31" i="1"/>
  <c r="H31" i="1"/>
  <c r="G31" i="1"/>
  <c r="E31" i="1"/>
  <c r="AE30" i="1"/>
  <c r="AD30" i="1"/>
  <c r="AC30" i="1"/>
  <c r="AB30" i="1"/>
  <c r="Y30" i="1"/>
  <c r="J30" i="1"/>
  <c r="H30" i="1"/>
  <c r="G30" i="1"/>
  <c r="E30" i="1"/>
  <c r="AE29" i="1"/>
  <c r="AD29" i="1"/>
  <c r="AC29" i="1"/>
  <c r="AB29" i="1"/>
  <c r="Y29" i="1"/>
  <c r="J29" i="1"/>
  <c r="H29" i="1"/>
  <c r="G29" i="1"/>
  <c r="E29" i="1"/>
  <c r="AE28" i="1"/>
  <c r="AD28" i="1"/>
  <c r="AC28" i="1"/>
  <c r="AB28" i="1"/>
  <c r="Y28" i="1"/>
  <c r="J28" i="1"/>
  <c r="H28" i="1"/>
  <c r="G28" i="1"/>
  <c r="E28" i="1"/>
  <c r="AE27" i="1"/>
  <c r="AD27" i="1"/>
  <c r="AC27" i="1"/>
  <c r="AB27" i="1"/>
  <c r="Y27" i="1"/>
  <c r="J27" i="1"/>
  <c r="H27" i="1"/>
  <c r="G27" i="1"/>
  <c r="E27" i="1"/>
  <c r="AE26" i="1"/>
  <c r="AD26" i="1"/>
  <c r="AC26" i="1"/>
  <c r="AB26" i="1"/>
  <c r="Y26" i="1"/>
  <c r="J26" i="1"/>
  <c r="H26" i="1"/>
  <c r="G26" i="1"/>
  <c r="E26" i="1"/>
  <c r="AE25" i="1"/>
  <c r="AD25" i="1"/>
  <c r="AC25" i="1"/>
  <c r="AB25" i="1"/>
  <c r="Y25" i="1"/>
  <c r="J25" i="1"/>
  <c r="H25" i="1"/>
  <c r="G25" i="1"/>
  <c r="E25" i="1"/>
  <c r="AE24" i="1"/>
  <c r="AD24" i="1"/>
  <c r="AC24" i="1"/>
  <c r="AB24" i="1"/>
  <c r="Y24" i="1"/>
  <c r="J24" i="1"/>
  <c r="H24" i="1"/>
  <c r="G24" i="1"/>
  <c r="E24" i="1"/>
  <c r="AE23" i="1"/>
  <c r="AD23" i="1"/>
  <c r="AC23" i="1"/>
  <c r="AB23" i="1"/>
  <c r="Y23" i="1"/>
  <c r="J23" i="1"/>
  <c r="H23" i="1"/>
  <c r="G23" i="1"/>
  <c r="E23" i="1"/>
  <c r="AE22" i="1"/>
  <c r="AD22" i="1"/>
  <c r="AC22" i="1"/>
  <c r="AB22" i="1"/>
  <c r="Y22" i="1"/>
  <c r="J22" i="1"/>
  <c r="H22" i="1"/>
  <c r="G22" i="1"/>
  <c r="E22" i="1"/>
  <c r="AE21" i="1"/>
  <c r="AD21" i="1"/>
  <c r="AC21" i="1"/>
  <c r="AB21" i="1"/>
  <c r="Y21" i="1"/>
  <c r="J21" i="1"/>
  <c r="H21" i="1"/>
  <c r="G21" i="1"/>
  <c r="E21" i="1"/>
  <c r="AE20" i="1"/>
  <c r="AD20" i="1"/>
  <c r="AC20" i="1"/>
  <c r="AB20" i="1"/>
  <c r="Y20" i="1"/>
  <c r="J20" i="1"/>
  <c r="H20" i="1"/>
  <c r="G20" i="1"/>
  <c r="E20" i="1"/>
  <c r="AE19" i="1"/>
  <c r="AD19" i="1"/>
  <c r="AC19" i="1"/>
  <c r="AB19" i="1"/>
  <c r="Y19" i="1"/>
  <c r="J19" i="1"/>
  <c r="H19" i="1"/>
  <c r="G19" i="1"/>
  <c r="E19" i="1"/>
  <c r="AE18" i="1"/>
  <c r="AD18" i="1"/>
  <c r="AC18" i="1"/>
  <c r="AB18" i="1"/>
  <c r="Y18" i="1"/>
  <c r="J18" i="1"/>
  <c r="H18" i="1"/>
  <c r="G18" i="1"/>
  <c r="E18" i="1"/>
  <c r="AE17" i="1"/>
  <c r="AD17" i="1"/>
  <c r="AC17" i="1"/>
  <c r="AB17" i="1"/>
  <c r="Y17" i="1"/>
  <c r="J17" i="1"/>
  <c r="H17" i="1"/>
  <c r="G17" i="1"/>
  <c r="E17" i="1"/>
  <c r="AE16" i="1"/>
  <c r="AD16" i="1"/>
  <c r="AC16" i="1"/>
  <c r="AB16" i="1"/>
  <c r="Y16" i="1"/>
  <c r="J16" i="1"/>
  <c r="H16" i="1"/>
  <c r="G16" i="1"/>
  <c r="E16" i="1"/>
  <c r="AE15" i="1"/>
  <c r="AD15" i="1"/>
  <c r="AC15" i="1"/>
  <c r="AB15" i="1"/>
  <c r="Y15" i="1"/>
  <c r="J15" i="1"/>
  <c r="H15" i="1"/>
  <c r="G15" i="1"/>
  <c r="E15" i="1"/>
  <c r="AE14" i="1"/>
  <c r="AD14" i="1"/>
  <c r="AC14" i="1"/>
  <c r="AB14" i="1"/>
  <c r="Y14" i="1"/>
  <c r="J14" i="1"/>
  <c r="H14" i="1"/>
  <c r="G14" i="1"/>
  <c r="E14" i="1"/>
  <c r="AE13" i="1"/>
  <c r="AD13" i="1"/>
  <c r="AC13" i="1"/>
  <c r="AB13" i="1"/>
  <c r="Y13" i="1"/>
  <c r="J13" i="1"/>
  <c r="H13" i="1"/>
  <c r="G13" i="1"/>
  <c r="E13" i="1"/>
  <c r="AE12" i="1"/>
  <c r="AD12" i="1"/>
  <c r="AC12" i="1"/>
  <c r="AB12" i="1"/>
  <c r="Y12" i="1"/>
  <c r="J12" i="1"/>
  <c r="H12" i="1"/>
  <c r="G12" i="1"/>
  <c r="E12" i="1"/>
  <c r="AE11" i="1"/>
  <c r="AD11" i="1"/>
  <c r="AC11" i="1"/>
  <c r="AB11" i="1"/>
  <c r="Y11" i="1"/>
  <c r="J11" i="1"/>
  <c r="H11" i="1"/>
  <c r="G11" i="1"/>
  <c r="E11" i="1"/>
  <c r="AE10" i="1"/>
  <c r="AD10" i="1"/>
  <c r="AC10" i="1"/>
  <c r="AB10" i="1"/>
  <c r="Y10" i="1"/>
  <c r="J10" i="1"/>
  <c r="H10" i="1"/>
  <c r="G10" i="1"/>
  <c r="E10" i="1"/>
  <c r="AE9" i="1"/>
  <c r="AD9" i="1"/>
  <c r="AC9" i="1"/>
  <c r="AB9" i="1"/>
  <c r="Y9" i="1"/>
  <c r="J9" i="1"/>
  <c r="H9" i="1"/>
  <c r="G9" i="1"/>
  <c r="E9" i="1"/>
  <c r="AE8" i="1"/>
  <c r="AD8" i="1"/>
  <c r="AC8" i="1"/>
  <c r="AB8" i="1"/>
  <c r="Y8" i="1"/>
  <c r="J8" i="1"/>
  <c r="H8" i="1"/>
  <c r="G8" i="1"/>
  <c r="E8" i="1"/>
  <c r="AE7" i="1"/>
  <c r="AD7" i="1"/>
  <c r="AC7" i="1"/>
  <c r="AB7" i="1"/>
  <c r="Y7" i="1"/>
  <c r="J7" i="1"/>
  <c r="H7" i="1"/>
  <c r="G7" i="1"/>
  <c r="E7" i="1"/>
  <c r="AE6" i="1"/>
  <c r="AD6" i="1"/>
  <c r="AC6" i="1"/>
  <c r="AB6" i="1"/>
  <c r="Y6" i="1"/>
  <c r="J6" i="1"/>
  <c r="H6" i="1"/>
  <c r="G6" i="1"/>
  <c r="E6" i="1"/>
  <c r="AE5" i="1"/>
  <c r="AD5" i="1"/>
  <c r="AC5" i="1"/>
  <c r="AB5" i="1"/>
  <c r="Y5" i="1"/>
  <c r="J5" i="1"/>
  <c r="H5" i="1"/>
  <c r="G5" i="1"/>
  <c r="E5" i="1"/>
  <c r="AE4" i="1"/>
  <c r="AD4" i="1"/>
  <c r="AC4" i="1"/>
  <c r="AB4" i="1"/>
  <c r="Y4" i="1"/>
  <c r="J4" i="1"/>
  <c r="H4" i="1"/>
  <c r="G4" i="1"/>
  <c r="E4" i="1"/>
  <c r="AE3" i="1"/>
  <c r="AD3" i="1"/>
  <c r="AC3" i="1"/>
  <c r="AB3" i="1"/>
  <c r="Y3" i="1"/>
  <c r="J3" i="1"/>
  <c r="H3" i="1"/>
  <c r="G3" i="1"/>
  <c r="E3" i="1"/>
  <c r="AE2" i="1"/>
  <c r="AD2" i="1"/>
  <c r="AC2" i="1"/>
  <c r="AB2" i="1"/>
  <c r="Y2" i="1"/>
  <c r="J2" i="1"/>
  <c r="H2" i="1"/>
  <c r="G2" i="1"/>
  <c r="E2" i="1"/>
  <c r="G334" i="1" l="1"/>
  <c r="H334" i="1"/>
  <c r="J334" i="1"/>
</calcChain>
</file>

<file path=xl/sharedStrings.xml><?xml version="1.0" encoding="utf-8"?>
<sst xmlns="http://schemas.openxmlformats.org/spreadsheetml/2006/main" count="2791" uniqueCount="626">
  <si>
    <t>Location</t>
  </si>
  <si>
    <t>Literature</t>
  </si>
  <si>
    <t>Sample</t>
  </si>
  <si>
    <t>Mn_wt</t>
  </si>
  <si>
    <t>Mn_ppm</t>
  </si>
  <si>
    <t>Fe_wt</t>
  </si>
  <si>
    <t>Fe_ppm</t>
  </si>
  <si>
    <t>Fe_Mn</t>
  </si>
  <si>
    <t>Mg_wt</t>
  </si>
  <si>
    <t>Mg_10</t>
  </si>
  <si>
    <t>Na_wt</t>
  </si>
  <si>
    <t>Ca_wt</t>
  </si>
  <si>
    <t>Ba</t>
  </si>
  <si>
    <t>Cu</t>
  </si>
  <si>
    <t>Co</t>
  </si>
  <si>
    <t>Mo</t>
  </si>
  <si>
    <t>Ni</t>
  </si>
  <si>
    <t>Zn</t>
  </si>
  <si>
    <t>Li</t>
  </si>
  <si>
    <t>Rb</t>
  </si>
  <si>
    <t>Sr</t>
  </si>
  <si>
    <t>Mn_Species</t>
  </si>
  <si>
    <t>Formation</t>
  </si>
  <si>
    <t>Type</t>
  </si>
  <si>
    <t>Co_Cu_Ni</t>
  </si>
  <si>
    <t>Sediment</t>
  </si>
  <si>
    <t>Notes</t>
  </si>
  <si>
    <t>Zn_10</t>
  </si>
  <si>
    <t>Co_Ni_Cu</t>
  </si>
  <si>
    <t>Zn_Ni_Cu</t>
  </si>
  <si>
    <t>Co_Zn</t>
  </si>
  <si>
    <t>Pacific Ocean</t>
  </si>
  <si>
    <t>Calvert and Price 1977</t>
  </si>
  <si>
    <t>JYN V 47PG</t>
  </si>
  <si>
    <t>Oxide</t>
  </si>
  <si>
    <t>Mixed</t>
  </si>
  <si>
    <t>Marine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</si>
  <si>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</si>
  <si>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</si>
  <si>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</si>
  <si>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</si>
  <si>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</si>
  <si>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</si>
  <si>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</si>
  <si>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</si>
  <si>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</si>
  <si>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</si>
  <si>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</si>
  <si>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</si>
  <si>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</si>
  <si>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</si>
  <si>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</si>
  <si>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</si>
  <si>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</si>
  <si>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Peru Basin</t>
  </si>
  <si>
    <t>vonStackelberg, 1997</t>
  </si>
  <si>
    <t>01-1</t>
  </si>
  <si>
    <t>Diagenetic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</si>
  <si>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</si>
  <si>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</si>
  <si>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</si>
  <si>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</si>
  <si>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</si>
  <si>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</si>
  <si>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</si>
  <si>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</si>
  <si>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</si>
  <si>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</si>
  <si>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</si>
  <si>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</si>
  <si>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</si>
  <si>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</si>
  <si>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</si>
  <si>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</si>
  <si>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</si>
  <si>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</si>
  <si>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</si>
  <si>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</si>
  <si>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</si>
  <si>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</si>
  <si>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</si>
  <si>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</si>
  <si>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</si>
  <si>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</si>
  <si>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</si>
  <si>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</si>
  <si>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</si>
  <si>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</si>
  <si>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</si>
  <si>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</si>
  <si>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</si>
  <si>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</si>
  <si>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</si>
  <si>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</si>
  <si>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</si>
  <si>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</si>
  <si>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</si>
  <si>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</si>
  <si>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</si>
  <si>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Ita-MaiTai Guyot (Magellan Seamounts, Pacific Ocean)</t>
  </si>
  <si>
    <t>Asavin et al., 2010</t>
  </si>
  <si>
    <t>115_11</t>
  </si>
  <si>
    <t>Hydrogenetic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</si>
  <si>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</si>
  <si>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</si>
  <si>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</si>
  <si>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</si>
  <si>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</si>
  <si>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</si>
  <si>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</si>
  <si>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</si>
  <si>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</si>
  <si>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</si>
  <si>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</si>
  <si>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</si>
  <si>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</si>
  <si>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</si>
  <si>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</si>
  <si>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</si>
  <si>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</si>
  <si>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</si>
  <si>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</si>
  <si>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</si>
  <si>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</si>
  <si>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</si>
  <si>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</si>
  <si>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</si>
  <si>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</si>
  <si>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Windermere Lake</t>
  </si>
  <si>
    <t>Gorham and Swain 1965</t>
  </si>
  <si>
    <t>Freshwater</t>
  </si>
  <si>
    <t>Windermere</t>
  </si>
  <si>
    <t>Ullswater</t>
  </si>
  <si>
    <t>Second Connecticut Lake</t>
  </si>
  <si>
    <t>Asikainen &amp; Werle 2007</t>
  </si>
  <si>
    <t>Domed-plate</t>
  </si>
  <si>
    <t>Pavement (pustular layer only)</t>
  </si>
  <si>
    <t>Pavement (full thickness)</t>
  </si>
  <si>
    <t>Lattice</t>
  </si>
  <si>
    <t>Clearwater Lake</t>
  </si>
  <si>
    <t>Belzile 2001</t>
  </si>
  <si>
    <t>B</t>
  </si>
  <si>
    <t>K</t>
  </si>
  <si>
    <t>silty sediments, ellipsoidal with sand grain as nucleus</t>
  </si>
  <si>
    <t>C</t>
  </si>
  <si>
    <t>D</t>
  </si>
  <si>
    <t>silty sediments, circular with pebble as nucleus</t>
  </si>
  <si>
    <t>F</t>
  </si>
  <si>
    <t>silty sediments, ellipsoidal with pebble as nucleus</t>
  </si>
  <si>
    <t>Lake Ontario</t>
  </si>
  <si>
    <t>Cronan and Thomas 1970</t>
  </si>
  <si>
    <t>Average (n=33)</t>
  </si>
  <si>
    <t>NA</t>
  </si>
  <si>
    <t>Cronan and Thomas 1972</t>
  </si>
  <si>
    <t>Average from K2 (n=11)</t>
  </si>
  <si>
    <t>N</t>
  </si>
  <si>
    <t>Associated with gravel and coarse sands</t>
  </si>
  <si>
    <t>Oneida Lake</t>
  </si>
  <si>
    <t>Moore et al., 1980</t>
  </si>
  <si>
    <t>75-123A-avg</t>
  </si>
  <si>
    <t>75-123B-avg</t>
  </si>
  <si>
    <t>75-123C-avg</t>
  </si>
  <si>
    <t>75-123D-avg</t>
  </si>
  <si>
    <t>75-123E-avg</t>
  </si>
  <si>
    <t>Lake George</t>
  </si>
  <si>
    <t>Schoettle &amp; Friedman 1971</t>
  </si>
  <si>
    <t>Lake_George_S1-1</t>
  </si>
  <si>
    <t>Might be interacting with sed</t>
  </si>
  <si>
    <t>Lake_George_S3-1</t>
  </si>
  <si>
    <t>Lake_George_S6-1</t>
  </si>
  <si>
    <t>Lake_George_S8-1</t>
  </si>
  <si>
    <t>Lake_George_S9-1</t>
  </si>
  <si>
    <t>Lake_George_S10-1</t>
  </si>
  <si>
    <t>Lake_George_S11-1</t>
  </si>
  <si>
    <t>Brownie Lake</t>
  </si>
  <si>
    <t>This Study</t>
  </si>
  <si>
    <t>POX6_13</t>
  </si>
  <si>
    <t>Other</t>
  </si>
  <si>
    <t>Y</t>
  </si>
  <si>
    <t>PAN1_2C</t>
  </si>
  <si>
    <t>Lake Wentworth</t>
  </si>
  <si>
    <t>LW_Nod</t>
  </si>
  <si>
    <t>LW_Mass</t>
  </si>
  <si>
    <t>Lake Vermillion</t>
  </si>
  <si>
    <t>LV_FM</t>
  </si>
  <si>
    <t>Indian Subcontinent</t>
  </si>
  <si>
    <t>Bandopadhyay, 1988</t>
  </si>
  <si>
    <t>Carbonate</t>
  </si>
  <si>
    <t>Carbonates</t>
  </si>
  <si>
    <t>Turkey &amp; Middle East</t>
  </si>
  <si>
    <t>Gultekin, 1998</t>
  </si>
  <si>
    <t>Former Soviet Union</t>
  </si>
  <si>
    <t>Varentsov and Rakhmanov, 1980</t>
  </si>
  <si>
    <t>Asia Pacific</t>
  </si>
  <si>
    <t>Fan et al.,  1999</t>
  </si>
  <si>
    <t>Europe</t>
  </si>
  <si>
    <t>Pfeifer et al., 1988</t>
  </si>
  <si>
    <t>Xie et al., 2006, 2013</t>
  </si>
  <si>
    <t>Rantitsch et al., 2003</t>
  </si>
  <si>
    <t>North America</t>
  </si>
  <si>
    <t>Okita, 1992</t>
  </si>
  <si>
    <t>Africa</t>
  </si>
  <si>
    <t>Mücke and Annor, 1999</t>
  </si>
  <si>
    <t>Nachev, 1995</t>
  </si>
  <si>
    <t>Manikyamba, 1995</t>
  </si>
  <si>
    <t>South America</t>
  </si>
  <si>
    <t xml:space="preserve">Scarpelli, 1973 </t>
  </si>
  <si>
    <t>Okita and Shanks, 1992</t>
  </si>
  <si>
    <t>Grasselly, 1988</t>
  </si>
  <si>
    <t>Fan et al., 1999</t>
  </si>
  <si>
    <t>Gunflint Range - Animikie Basin</t>
  </si>
  <si>
    <t>CB_14</t>
  </si>
  <si>
    <t>CB_38</t>
  </si>
  <si>
    <t>CY_25</t>
  </si>
  <si>
    <t>Lake Malawi</t>
  </si>
  <si>
    <t>MO5_57</t>
  </si>
  <si>
    <t>Otter Lake</t>
  </si>
  <si>
    <t>099_63</t>
  </si>
  <si>
    <t>Calvert and Piper 1984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</si>
  <si>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</si>
  <si>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</si>
  <si>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</si>
  <si>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</si>
  <si>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</si>
  <si>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</si>
  <si>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</si>
  <si>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</si>
  <si>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</si>
  <si>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</si>
  <si>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</si>
  <si>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</si>
  <si>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</si>
  <si>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</si>
  <si>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</si>
  <si>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</si>
  <si>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</si>
  <si>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</si>
  <si>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</si>
  <si>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</si>
  <si>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</si>
  <si>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</si>
  <si>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</si>
  <si>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</si>
  <si>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</si>
  <si>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</si>
  <si>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</si>
  <si>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</si>
  <si>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</si>
  <si>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</si>
  <si>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</si>
  <si>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</si>
  <si>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</si>
  <si>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</si>
  <si>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</si>
  <si>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</si>
  <si>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</si>
  <si>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</si>
  <si>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</si>
  <si>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</si>
  <si>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</si>
  <si>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</si>
  <si>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</si>
  <si>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</si>
  <si>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</si>
  <si>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</si>
  <si>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</si>
  <si>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</si>
  <si>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</si>
  <si>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</si>
  <si>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</si>
  <si>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</si>
  <si>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</si>
  <si>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</si>
  <si>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</si>
  <si>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</si>
  <si>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</si>
  <si>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</si>
  <si>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</si>
  <si>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</si>
  <si>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</si>
  <si>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</si>
  <si>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</si>
  <si>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</si>
  <si>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</si>
  <si>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</si>
  <si>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</si>
  <si>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</si>
  <si>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</si>
  <si>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</si>
  <si>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</si>
  <si>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</si>
  <si>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</si>
  <si>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</si>
  <si>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</si>
  <si>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Echo seamount</t>
  </si>
  <si>
    <t>Marino et al., 2017</t>
  </si>
  <si>
    <t>DR2-9</t>
  </si>
  <si>
    <t>DR3-1</t>
  </si>
  <si>
    <t>DR04-14</t>
  </si>
  <si>
    <t>The Paps seamount</t>
  </si>
  <si>
    <t>DR7-8</t>
  </si>
  <si>
    <t>DR9-10</t>
  </si>
  <si>
    <t>DR9-11</t>
  </si>
  <si>
    <t>DR10-7</t>
  </si>
  <si>
    <t>DR11-2</t>
  </si>
  <si>
    <t>DR14-1</t>
  </si>
  <si>
    <t>Drago seamount</t>
  </si>
  <si>
    <t>DR13-11</t>
  </si>
  <si>
    <t>DR13-12</t>
  </si>
  <si>
    <t>DR13-13</t>
  </si>
  <si>
    <t>Tropic seamount</t>
  </si>
  <si>
    <t>DR15-14A</t>
  </si>
  <si>
    <t>DR15-15</t>
  </si>
  <si>
    <t>DR16-5</t>
  </si>
  <si>
    <t>DR16-13</t>
  </si>
  <si>
    <t>Central Pacific</t>
  </si>
  <si>
    <t>De Carlo and McMurtry 1992</t>
  </si>
  <si>
    <t>PD08SI</t>
  </si>
  <si>
    <t>RD27S7</t>
  </si>
  <si>
    <t>RD66S5</t>
  </si>
  <si>
    <t>PD 10S4</t>
  </si>
  <si>
    <t>RD67S3</t>
  </si>
  <si>
    <t>PDI8S6</t>
  </si>
  <si>
    <t>RC4SI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</si>
  <si>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</si>
  <si>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</si>
  <si>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</si>
  <si>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</si>
  <si>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</si>
  <si>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</si>
  <si>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</si>
  <si>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</si>
  <si>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</si>
  <si>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</si>
  <si>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</si>
  <si>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</si>
  <si>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</si>
  <si>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</si>
  <si>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</si>
  <si>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</si>
  <si>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</si>
  <si>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</si>
  <si>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</si>
  <si>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</si>
  <si>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</si>
  <si>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</si>
  <si>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</si>
  <si>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</si>
  <si>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</si>
  <si>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Indian Ocean</t>
  </si>
  <si>
    <t>Baturin and Dubinchuk, 2010</t>
  </si>
  <si>
    <t>Pattan &amp; Banakar 1993</t>
  </si>
  <si>
    <t>Shebandowan Lakes</t>
  </si>
  <si>
    <t>Sozanski et al., 1979</t>
  </si>
  <si>
    <t>SOZAN1-1</t>
  </si>
  <si>
    <t>SOZAN2-1</t>
  </si>
  <si>
    <t>SOZAN3-1</t>
  </si>
  <si>
    <t>SOZAN4-1</t>
  </si>
  <si>
    <t>SOZAN6-1</t>
  </si>
  <si>
    <t>SOZAN7A1-1</t>
  </si>
  <si>
    <t>SOZAN8-1</t>
  </si>
  <si>
    <t>SOZAN9-1</t>
  </si>
  <si>
    <t>SOZAN10-1</t>
  </si>
  <si>
    <t>SOZAN11-1</t>
  </si>
  <si>
    <t>SOZAN12-1</t>
  </si>
  <si>
    <t>SOZAN13-1</t>
  </si>
  <si>
    <t>SOZAN14-1</t>
  </si>
  <si>
    <t>SOZAN15-1</t>
  </si>
  <si>
    <t>SOZAN16-1</t>
  </si>
  <si>
    <t>SOZAN17-1</t>
  </si>
  <si>
    <t>SOZAN18-1</t>
  </si>
  <si>
    <t>SOZAN19-1</t>
  </si>
  <si>
    <t>SOZAN20-1</t>
  </si>
  <si>
    <t>SOZAN21-1</t>
  </si>
  <si>
    <t>SOZAN22A-1</t>
  </si>
  <si>
    <t>SOZAN23A-1</t>
  </si>
  <si>
    <t>SOZAN24-1</t>
  </si>
  <si>
    <t>SOZAN25-1</t>
  </si>
  <si>
    <t>SOZAN26A-1</t>
  </si>
  <si>
    <t>SOZAN27-1</t>
  </si>
  <si>
    <t>SOZAN28-1</t>
  </si>
  <si>
    <t>SOZAN29-1</t>
  </si>
  <si>
    <t>SOZAN30A-1</t>
  </si>
  <si>
    <t>SOZAN31-1</t>
  </si>
  <si>
    <t>SOZAN32-1</t>
  </si>
  <si>
    <t>SOZAN33-1</t>
  </si>
  <si>
    <t>SOZAN34-1</t>
  </si>
  <si>
    <t>SOZAN35-1</t>
  </si>
  <si>
    <t>SOZAN37-1</t>
  </si>
  <si>
    <t>SOZAN38-1</t>
  </si>
  <si>
    <t>SOZAN39-1</t>
  </si>
  <si>
    <t>SOZAN40-1</t>
  </si>
  <si>
    <t>SOZAN41-1</t>
  </si>
  <si>
    <t>SOZAN42-1</t>
  </si>
  <si>
    <t>SOZAN43-1</t>
  </si>
  <si>
    <t>SOZAN44A-1</t>
  </si>
  <si>
    <t>SOZAN45-1</t>
  </si>
  <si>
    <t>SOZAN46-1</t>
  </si>
  <si>
    <t>SOZAN47 -1</t>
  </si>
  <si>
    <t>SOZAN48-1</t>
  </si>
  <si>
    <t>SOZAN49-1</t>
  </si>
  <si>
    <t>SOZAN50-1</t>
  </si>
  <si>
    <t>Gale Crater</t>
  </si>
  <si>
    <t>Caribou</t>
  </si>
  <si>
    <t>Soldat</t>
  </si>
  <si>
    <t>Stephen</t>
  </si>
  <si>
    <t>McKinnon</t>
  </si>
  <si>
    <t>Mondooma</t>
  </si>
  <si>
    <t>Neil</t>
  </si>
  <si>
    <t>Shieldaig</t>
  </si>
  <si>
    <t>East_Point</t>
  </si>
  <si>
    <t>Yampi</t>
  </si>
  <si>
    <t>Eastern_Point_Harbor</t>
  </si>
  <si>
    <t>Alvord</t>
  </si>
  <si>
    <t>Knight_Nubble</t>
  </si>
  <si>
    <t>Denning_Brook</t>
  </si>
  <si>
    <t>Sparkle</t>
  </si>
  <si>
    <t>John_Klein_CCAM_new</t>
  </si>
  <si>
    <t>aegis_post_2730a</t>
  </si>
  <si>
    <t>Kittery</t>
  </si>
  <si>
    <t>Delaware_River</t>
  </si>
  <si>
    <t>aegis_post_1685a</t>
  </si>
  <si>
    <t>Hillhead_ccam</t>
  </si>
  <si>
    <t>Pillara</t>
  </si>
  <si>
    <t>Doran</t>
  </si>
  <si>
    <t>Ripple_Pond_ccam</t>
  </si>
  <si>
    <t>Alloway</t>
  </si>
  <si>
    <t>Beagle</t>
  </si>
  <si>
    <t>Little_Dal</t>
  </si>
  <si>
    <t>Green_Nubble</t>
  </si>
  <si>
    <t>Hooper</t>
  </si>
  <si>
    <t>Lauderdale</t>
  </si>
  <si>
    <t>Gordon</t>
  </si>
  <si>
    <t>Eaglesham</t>
  </si>
  <si>
    <t>Newport_Ledge_ccam</t>
  </si>
  <si>
    <t>Leland_Point</t>
  </si>
  <si>
    <t>Chalifornia</t>
  </si>
  <si>
    <t>Mary_River</t>
  </si>
  <si>
    <t>Redstone</t>
  </si>
  <si>
    <t>Stephen_DP_2</t>
  </si>
  <si>
    <t>Exeter</t>
  </si>
  <si>
    <t>Stephen_DP</t>
  </si>
  <si>
    <t>Clyde</t>
  </si>
  <si>
    <t>Ely_Springs</t>
  </si>
  <si>
    <t>Edinburgh_drillhole_ccam3</t>
  </si>
  <si>
    <t>Dragons_Teeth</t>
  </si>
  <si>
    <t>aegis_post_1662a</t>
  </si>
  <si>
    <t>Cobblestone_Bridge</t>
  </si>
  <si>
    <t>Peg</t>
  </si>
  <si>
    <t>Rocknest3</t>
  </si>
  <si>
    <t>Exshaw</t>
  </si>
  <si>
    <t>Bald_Mountain2</t>
  </si>
  <si>
    <t>CC_BT_0466a</t>
  </si>
  <si>
    <t>Edinburgh_drillhole_ccam</t>
  </si>
  <si>
    <t>aegis_post_2658a</t>
  </si>
  <si>
    <t>Beaver_Dam_Pond</t>
  </si>
  <si>
    <t>Ulster</t>
  </si>
  <si>
    <t>Ai_Ais</t>
  </si>
  <si>
    <t>Pardee</t>
  </si>
  <si>
    <t>Badcall_ccam</t>
  </si>
  <si>
    <t>Heron_Island</t>
  </si>
  <si>
    <t>Waterfall_Bridge</t>
  </si>
  <si>
    <t>Cuttyhill</t>
  </si>
  <si>
    <t>Khoabendus</t>
  </si>
  <si>
    <t>Mariental</t>
  </si>
  <si>
    <t>Jake</t>
  </si>
  <si>
    <t>Rocknest3_2</t>
  </si>
  <si>
    <t>Ranford</t>
  </si>
  <si>
    <t>Beinn_Alligin</t>
  </si>
  <si>
    <t>Chocolate_Sundae_Mountain</t>
  </si>
  <si>
    <t>Maple_Spring_ccam</t>
  </si>
  <si>
    <t>aegis_post_1754a</t>
  </si>
  <si>
    <t>aegis_post_1691a</t>
  </si>
  <si>
    <t>Edinburgh_ccam</t>
  </si>
  <si>
    <t>Eliot</t>
  </si>
  <si>
    <t>Beinn_Fhada</t>
  </si>
  <si>
    <t>Inverness_Shire</t>
  </si>
  <si>
    <t>Shebandowan Lakes Averaged</t>
  </si>
  <si>
    <t>Averaged (n=48)</t>
  </si>
  <si>
    <t>CL5_401484238CCS_F0042002CCAM01045P3</t>
  </si>
  <si>
    <t>CL5_402549621CCS_F0043474CCAM01057P3</t>
  </si>
  <si>
    <t>CL5_402549698CCS_F0043474CCAM01057P3</t>
  </si>
  <si>
    <t>CL5_402549850CCS_F0043474CCAM01057P3</t>
  </si>
  <si>
    <t>CL5_403795327CCS_F0050104CCAM03071P3</t>
  </si>
  <si>
    <t>CL5_404934568CCS_F0050104CCAM01083P3</t>
  </si>
  <si>
    <t>CL5_404934704CCS_F0050104CCAM01083P3</t>
  </si>
  <si>
    <t>CL5_410896358CCS_F0051902CCAM03151P3</t>
  </si>
  <si>
    <t>CL5_410898017CCS_F0051902CCAM04151P3</t>
  </si>
  <si>
    <t>CL5_411253077CCS_F0051954CCAM01155P3</t>
  </si>
  <si>
    <t>CL5_425562619CCS_F0060704CCAM04316P3</t>
  </si>
  <si>
    <t>CL5_427848603CCS_F0090000CCAM01342P3</t>
  </si>
  <si>
    <t>CL5_429447742CCS_F0120000CCAM02360P3</t>
  </si>
  <si>
    <t>CL5_432111183CCS_F0151230CCAM02390P3</t>
  </si>
  <si>
    <t>CL5_432111249CCS_F0151230CCAM02390P3</t>
  </si>
  <si>
    <t>CL5_432111315CCS_F0151230CCAM02390P3</t>
  </si>
  <si>
    <t>CL5_433087998CCS_F0160148CCAM01401P3</t>
  </si>
  <si>
    <t>CL5_433090508CCS_F0160148CCAM03401P3</t>
  </si>
  <si>
    <t>CL5_436550254CCS_F0211572CCAM01440P3</t>
  </si>
  <si>
    <t>CL5_438865270CCS_F0230890CCAM15025P3</t>
  </si>
  <si>
    <t>CL5_438865449CCS_F0230890CCAM15025P3</t>
  </si>
  <si>
    <t>CL5_442055993CCS_F0250000CCAM01502P3</t>
  </si>
  <si>
    <t>CL5_443119093CCS_F0250540CCAM01514P3</t>
  </si>
  <si>
    <t>CL5_443652369CCS_F0251070CCAM01520P3</t>
  </si>
  <si>
    <t>CL5_443652909CCS_F0251070CCAM01520P3</t>
  </si>
  <si>
    <t>CL5_447825059CCS_F0290566CCAM01567P3</t>
  </si>
  <si>
    <t>CL5_447825478CCS_F0290566CCAM01567P3</t>
  </si>
  <si>
    <t>CL5_447825834CCS_F0290566CCAM01567P3</t>
  </si>
  <si>
    <t>CL5_447826265CCS_F0290566CCAM02567P3</t>
  </si>
  <si>
    <t>CL5_447826342CCS_F0290566CCAM02567P3</t>
  </si>
  <si>
    <t>CL5_447826696CCS_F0290566CCAM02567P3</t>
  </si>
  <si>
    <t>CL5_447827051CCS_F0290566CCAM02567P3</t>
  </si>
  <si>
    <t>CL5_447827623CCS_F0290566CCAM03567P3</t>
  </si>
  <si>
    <t>CL5_447827809CCS_F0290566CCAM03567P3</t>
  </si>
  <si>
    <t>CL5_447828043CCS_F0290566CCAM03567P3</t>
  </si>
  <si>
    <t>CL5_447828403CCS_F0290566CCAM03567P3</t>
  </si>
  <si>
    <t>CL5_449257798CCS_F0300786CCAM01583P3</t>
  </si>
  <si>
    <t>CL5_451729935CCS_F0311330CCAM01611P3</t>
  </si>
  <si>
    <t>CL5_451730004CCS_F0311330CCAM01611P3</t>
  </si>
  <si>
    <t>CL5_451730067CCS_F0311330CCAM01611P3</t>
  </si>
  <si>
    <t>CL5_451730188CCS_F0311330CCAM01611P3</t>
  </si>
  <si>
    <t>CL5_451730354CCS_F0311330CCAM01611P3</t>
  </si>
  <si>
    <t>CL5_451730418CCS_F0311330CCAM01611P3</t>
  </si>
  <si>
    <t>CL5_451730770CCS_F0311330CCAM01611P3</t>
  </si>
  <si>
    <t>CL5_451743236CCS_F0311330CCAM06611P3</t>
  </si>
  <si>
    <t>CL5_451743299CCS_F0311330CCAM06611P3</t>
  </si>
  <si>
    <t>CL5_451743359CCS_F0311330CCAM06611P3</t>
  </si>
  <si>
    <t>CL5_451743419CCS_F0311330CCAM06611P3</t>
  </si>
  <si>
    <t>CL5_451743479CCS_F0311330CCAM06611P3</t>
  </si>
  <si>
    <t>CL5_451743539CCS_F0311330CCAM06611P3</t>
  </si>
  <si>
    <t>CL5_451743599CCS_F0311330CCAM06611P3</t>
  </si>
  <si>
    <t>CL5_451743659CCS_F0311330CCAM06611P3</t>
  </si>
  <si>
    <t>CL5_452357510CCS_F0311330CCAM01618P3</t>
  </si>
  <si>
    <t>CL5_452534799CCS_F0311330CCAM03619P3</t>
  </si>
  <si>
    <t>CL5_452535044CCS_F0311330CCAM03619P3</t>
  </si>
  <si>
    <t>CL5_452535848CCS_F0311330CCAM04619P3</t>
  </si>
  <si>
    <t>CL5_452535924CCS_F0311330CCAM04619P3</t>
  </si>
  <si>
    <t>CL5_452536055CCS_F0311330CCAM04619P3</t>
  </si>
  <si>
    <t>CL5_452536222CCS_F0311330CCAM04619P3</t>
  </si>
  <si>
    <t>CL5_452536287CCS_F0311330CCAM04619P3</t>
  </si>
  <si>
    <t>CL5_452536353CCS_F0311330CCAM04619P3</t>
  </si>
  <si>
    <t>CL5_452536419CCS_F0311330CCAM04619P3</t>
  </si>
  <si>
    <t>CL5_452536587CCS_F0311330CCAM04619P3</t>
  </si>
  <si>
    <t>CL5_452536653CCS_F0311330CCAM04619P3</t>
  </si>
  <si>
    <t>CL5_453063967CCS_F0311330CCAM01625P3</t>
  </si>
  <si>
    <t>CL5_453064043CCS_F0311330CCAM01625P3</t>
  </si>
  <si>
    <t>CL5_453064384CCS_F0311330CCAM01625P3</t>
  </si>
  <si>
    <t>CL5_453415338CCS_F0311330CCAM01630P3</t>
  </si>
  <si>
    <t>CL5_453415925CCS_F0311330CCAM01630P3</t>
  </si>
  <si>
    <t>CL5_453416524CCS_F0311330CCAM01630P3</t>
  </si>
  <si>
    <t>CL5_454836890CCS_F0331036CCAM01646P3</t>
  </si>
  <si>
    <t>CL5_455726497CCS_F0340774CCAM02656P3</t>
  </si>
  <si>
    <t>CL5_456345138CCS_F0360000CCAM01663P3</t>
  </si>
  <si>
    <t>CL5_459720524CCS_F0391552CCAM07700P3</t>
  </si>
  <si>
    <t>CL5_459720733CCS_F0391552CCAM07700P3</t>
  </si>
  <si>
    <t>CL5_459721674CCS_F0391552CCAM08700P3</t>
  </si>
  <si>
    <t>CL5_459722044CCS_F0391552CCAM08700P3</t>
  </si>
  <si>
    <t>CL5_466559371CCS_F0430000CCAM05778P3</t>
  </si>
  <si>
    <t>CL5_480762584CCS_F0450852CCAM02937P3</t>
  </si>
  <si>
    <t>CL5_493814236CCS_F0491420CCAM02085P3</t>
  </si>
  <si>
    <t>CL5_499678376CCS_F0501116CCAM04150P3</t>
  </si>
  <si>
    <t>CL5_519821044CCS_F0550000CCAM02378P3</t>
  </si>
  <si>
    <t>CL5_519821107CCS_F0550000CCAM02378P3</t>
  </si>
  <si>
    <t>CL5_520096145CCS_F0550310CCAM03380P3</t>
  </si>
  <si>
    <t>CL5_522659979CCS_F0560000CCAM05409P3</t>
  </si>
  <si>
    <t>CL5_545050599CCS_F0620660CCAM15903P3</t>
  </si>
  <si>
    <t>CL5_546545072CCS_F0622026CCAM01679P3</t>
  </si>
  <si>
    <t>CL5_546545136CCS_F0622026CCAM01679P3</t>
  </si>
  <si>
    <t>CL5_546545200CCS_F0622026CCAM01679P3</t>
  </si>
  <si>
    <t>CL5_546718235CCS_F0622452CCAM02681P3</t>
  </si>
  <si>
    <t>CL5_546718638CCS_F0622452CCAM02681P3</t>
  </si>
  <si>
    <t>CL5_546809064CCS_F0622452CCAM03681P3</t>
  </si>
  <si>
    <t>CL5_547090065CCS_F0623188CCAM15903P3</t>
  </si>
  <si>
    <t>CL5_547090142CCS_F0623188CCAM15903P3</t>
  </si>
  <si>
    <t>CL5_547090317CCS_F0623188CCAM15903P3</t>
  </si>
  <si>
    <t>CL5_547090624CCS_F0623188CCAM15903P3</t>
  </si>
  <si>
    <t>CL5_547165441CCS_F0623188CCAM01686P3</t>
  </si>
  <si>
    <t>CL5_547165510CCS_F0623188CCAM01686P3</t>
  </si>
  <si>
    <t>CL5_547165573CCS_F0623188CCAM01686P3</t>
  </si>
  <si>
    <t>CL5_547165637CCS_F0623188CCAM01686P3</t>
  </si>
  <si>
    <t>CL5_547165701CCS_F0623188CCAM01686P3</t>
  </si>
  <si>
    <t>CL5_547435969CCS_F0623350CCAM03688P3</t>
  </si>
  <si>
    <t>CL5_547436045CCS_F0623350CCAM03688P3</t>
  </si>
  <si>
    <t>CL5_547436425CCS_F0623350CCAM03688P3</t>
  </si>
  <si>
    <t>CL5_547436491CCS_F0623350CCAM03688P3</t>
  </si>
  <si>
    <t>CL5_547436726CCS_F0623350CCAM03688P3</t>
  </si>
  <si>
    <t>CL5_547609080CCS_F0630000CCAM01691P3</t>
  </si>
  <si>
    <t>CL5_547609317CCS_F0630000CCAM01691P3</t>
  </si>
  <si>
    <t>CL5_547609524CCS_F0630000CCAM01691P3</t>
  </si>
  <si>
    <t>CL5_547620429CCS_F0630100CCAM15903P3</t>
  </si>
  <si>
    <t>CL5_548240933CCS_F0630766CCAM03698P3</t>
  </si>
  <si>
    <t>CL5_548241009CCS_F0630766CCAM03698P3</t>
  </si>
  <si>
    <t>CL5_548241076CCS_F0630766CCAM03698P3</t>
  </si>
  <si>
    <t>CL5_548241208CCS_F0630766CCAM03698P3</t>
  </si>
  <si>
    <t>CL5_548408227CCS_F0631150CCAM01700P3</t>
  </si>
  <si>
    <t>CL5_548408303CCS_F0631150CCAM01700P3</t>
  </si>
  <si>
    <t>CL5_549650606CCS_F0632086CCAM01714P3</t>
  </si>
  <si>
    <t>CL5_550001706CCS_F0632372CCAM01718P3</t>
  </si>
  <si>
    <t>CL5_550003529CCS_F0632372CCAM03718P3</t>
  </si>
  <si>
    <t>CL5_550003599CCS_F0632372CCAM03718P3</t>
  </si>
  <si>
    <t>CL5_550003663CCS_F0632372CCAM03718P3</t>
  </si>
  <si>
    <t>CL5_550003727CCS_F0632372CCAM03718P3</t>
  </si>
  <si>
    <t>CL5_550004042CCS_F0632372CCAM03718P3</t>
  </si>
  <si>
    <t>CL5_550004235CCS_F0632372CCAM03718P3</t>
  </si>
  <si>
    <t>CL5_551252095CCS_F0640678CCAM03732P3</t>
  </si>
  <si>
    <t>CL5_551252159CCS_F0640678CCAM03732P3</t>
  </si>
  <si>
    <t>CL5_551252526CCS_F0640678CCAM03732P3</t>
  </si>
  <si>
    <t>CL5_551605170CCS_F0640996CCAM02736P3</t>
  </si>
  <si>
    <t>CL5_551605397CCS_F0640996CCAM02736P3</t>
  </si>
  <si>
    <t>CL5_553216183CCS_F0642790CCAM15903P3</t>
  </si>
  <si>
    <t>CL5_603360711CCS_F0740210CCAM05318P3</t>
  </si>
  <si>
    <t>CL5_605043365CCS_F0740540CCAM01338P3</t>
  </si>
  <si>
    <t>CL5_612231882CCS_F0752332CCAM01419P3</t>
  </si>
  <si>
    <t>CL5_614994664CCS_F0761384CCAM02450P3</t>
  </si>
  <si>
    <t>CL5_631496641CCS_F0781138CCAM04635P3</t>
  </si>
  <si>
    <t>CL5_633455324CCS_F0782228CCAM02658P3</t>
  </si>
  <si>
    <t>CL5_633468516CCS_F0782444CCAM03658P3</t>
  </si>
  <si>
    <t>CL5_637360468CCS_F0790588CCAM03701P3</t>
  </si>
  <si>
    <t>CL5_637361846CCS_F0790588CCAM04701P3</t>
  </si>
  <si>
    <t>CL5_637451833CCS_F0790654CCAM01703P3</t>
  </si>
  <si>
    <t>CL5_638073808CCS_F0790654CCAM02710P3</t>
  </si>
  <si>
    <t>CL5_638516459CCS_F0790654CCAM01715P3</t>
  </si>
  <si>
    <t>CL5_638872370CCS_F0790654CCAM03717P3</t>
  </si>
  <si>
    <t>CL5_639314104CCS_F0790654CCAM01724P3</t>
  </si>
  <si>
    <t>CL5_639847366CCS_F0790720CCAM04729P3</t>
  </si>
  <si>
    <t>CL5_639937346CCS_F0790720CCAM03731P3</t>
  </si>
  <si>
    <t>CL5_640468766CCS_F0791222CCAM03737P3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</si>
</sst>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000000"/>
      <name val="Arial"/>
      <family val="2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3" fontId="0" fillId="0" borderId="0" xfId="0" applyNumberForma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/>
    </xf>
    <xf numFmtId="2" fontId="0" fillId="0" borderId="0" xfId="0" applyNumberFormat="1" applyFill="1"/>
    <xf numFmtId="0" fontId="3" fillId="0" borderId="0" xfId="0" applyFont="1" applyFill="1"/>
    <xf numFmtId="1" fontId="0" fillId="0" borderId="0" xfId="0" applyNumberFormat="1" applyFill="1"/>
    <xf numFmtId="0" fontId="0" fillId="0" borderId="1" xfId="0" applyFill="1" applyBorder="1"/>
    <xf numFmtId="165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81567-1DA0-4D74-B718-BB880F46C82F}">
  <dimension ref="A1:AE481"/>
  <sheetViews>
    <sheetView tabSelected="1" zoomScale="108"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G345" sqref="G345"/>
    </sheetView>
  </sheetViews>
  <sheetFormatPr defaultRowHeight="14.4" x14ac:dyDescent="0.3"/>
  <cols>
    <col min="2" max="2" width="39" bestFit="1" customWidth="1"/>
    <col min="22" max="22" width="10.5546875" bestFit="1" customWidth="1"/>
  </cols>
  <sheetData>
    <row r="1" spans="1:3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 t="s">
        <v>32</v>
      </c>
      <c r="C2" s="2" t="s">
        <v>33</v>
      </c>
      <c r="D2" s="1">
        <v>24.9</v>
      </c>
      <c r="E2" s="1">
        <f>D2*10000</f>
        <v>249000</v>
      </c>
      <c r="F2" s="1">
        <v>6.4</v>
      </c>
      <c r="G2" s="1">
        <f>F2*10000</f>
        <v>64000</v>
      </c>
      <c r="H2" s="1">
        <f t="shared" ref="H2:H65" si="0">F2/D2</f>
        <v>0.25702811244979923</v>
      </c>
      <c r="I2" s="1">
        <v>1.7</v>
      </c>
      <c r="J2" s="1">
        <f>I2*10</f>
        <v>17</v>
      </c>
      <c r="K2" s="1"/>
      <c r="L2" s="1">
        <v>1.6</v>
      </c>
      <c r="M2" s="1">
        <v>2420</v>
      </c>
      <c r="N2" s="1">
        <v>10100</v>
      </c>
      <c r="O2" s="1">
        <v>2400</v>
      </c>
      <c r="P2" s="1">
        <v>610</v>
      </c>
      <c r="Q2" s="1">
        <v>12500</v>
      </c>
      <c r="R2" s="1">
        <v>860</v>
      </c>
      <c r="S2" s="1">
        <v>15</v>
      </c>
      <c r="T2" s="1">
        <v>530</v>
      </c>
      <c r="U2" s="1"/>
      <c r="V2" s="1" t="s">
        <v>34</v>
      </c>
      <c r="W2" s="1" t="s">
        <v>35</v>
      </c>
      <c r="X2" s="1" t="s">
        <v>36</v>
      </c>
      <c r="Y2" s="1">
        <f>(O2+N2+Q2)*10</f>
        <v>250000</v>
      </c>
      <c r="Z2" s="1"/>
      <c r="AA2" s="1"/>
      <c r="AB2" s="1">
        <f>R2*1000</f>
        <v>860000</v>
      </c>
      <c r="AC2" s="1">
        <f>O2/(Q2+N2)</f>
        <v>0.10619469026548672</v>
      </c>
      <c r="AD2" s="1">
        <f>R2/(Q2+N2)</f>
        <v>3.8053097345132743E-2</v>
      </c>
      <c r="AE2" s="1">
        <f>O2/R2</f>
        <v>2.7906976744186047</v>
      </c>
    </row>
    <row r="3" spans="1:31" x14ac:dyDescent="0.3">
      <c r="A3" s="1" t="s">
        <v>31</v>
      </c>
      <c r="B3" s="1" t="s">
        <v>32</v>
      </c>
      <c r="C3" s="2" t="s">
        <v>37</v>
      </c>
      <c r="D3" s="1">
        <v>23.1</v>
      </c>
      <c r="E3" s="1">
        <f t="shared" ref="E3:E66" si="1">D3*10000</f>
        <v>231000</v>
      </c>
      <c r="F3" s="1">
        <v>8.5</v>
      </c>
      <c r="G3" s="1">
        <f t="shared" ref="G3:G66" si="2">F3*10000</f>
        <v>85000</v>
      </c>
      <c r="H3" s="1">
        <f t="shared" si="0"/>
        <v>0.36796536796536794</v>
      </c>
      <c r="I3" s="1">
        <v>1.7</v>
      </c>
      <c r="J3" s="1">
        <f t="shared" ref="J3:J66" si="3">I3*10</f>
        <v>17</v>
      </c>
      <c r="K3" s="1"/>
      <c r="L3" s="1">
        <v>1.4</v>
      </c>
      <c r="M3" s="1">
        <v>2300</v>
      </c>
      <c r="N3" s="1">
        <v>8300</v>
      </c>
      <c r="O3" s="1">
        <v>3500</v>
      </c>
      <c r="P3" s="1">
        <v>660</v>
      </c>
      <c r="Q3" s="1">
        <v>11400</v>
      </c>
      <c r="R3" s="1">
        <v>670</v>
      </c>
      <c r="S3" s="1">
        <v>15</v>
      </c>
      <c r="T3" s="1">
        <v>600</v>
      </c>
      <c r="U3" s="1"/>
      <c r="V3" s="1" t="s">
        <v>34</v>
      </c>
      <c r="W3" s="1" t="s">
        <v>35</v>
      </c>
      <c r="X3" s="1" t="s">
        <v>36</v>
      </c>
      <c r="Y3" s="1">
        <f>(O3+N3+Q3)*10</f>
        <v>232000</v>
      </c>
      <c r="Z3" s="1"/>
      <c r="AA3" s="1"/>
      <c r="AB3" s="1">
        <f>R3*1000</f>
        <v>670000</v>
      </c>
      <c r="AC3" s="1">
        <f>O3/(Q3+N3)</f>
        <v>0.17766497461928935</v>
      </c>
      <c r="AD3" s="1">
        <f>R3/(Q3+N3)</f>
        <v>3.4010152284263961E-2</v>
      </c>
      <c r="AE3" s="1">
        <f>O3/R3</f>
        <v>5.2238805970149258</v>
      </c>
    </row>
    <row r="4" spans="1:31" x14ac:dyDescent="0.3">
      <c r="A4" s="1" t="s">
        <v>31</v>
      </c>
      <c r="B4" s="1" t="s">
        <v>32</v>
      </c>
      <c r="C4" s="2" t="s">
        <v>38</v>
      </c>
      <c r="D4" s="1">
        <v>13.2</v>
      </c>
      <c r="E4" s="1">
        <f t="shared" si="1"/>
        <v>132000</v>
      </c>
      <c r="F4" s="1">
        <v>11.4</v>
      </c>
      <c r="G4" s="1">
        <f t="shared" si="2"/>
        <v>114000</v>
      </c>
      <c r="H4" s="1">
        <f t="shared" si="0"/>
        <v>0.86363636363636376</v>
      </c>
      <c r="I4" s="1">
        <v>0.9</v>
      </c>
      <c r="J4" s="1">
        <f t="shared" si="3"/>
        <v>9</v>
      </c>
      <c r="K4" s="1"/>
      <c r="L4" s="1">
        <v>1.6</v>
      </c>
      <c r="M4" s="1">
        <v>730</v>
      </c>
      <c r="N4" s="1">
        <v>2300</v>
      </c>
      <c r="O4" s="1">
        <v>2000</v>
      </c>
      <c r="P4" s="1">
        <v>250</v>
      </c>
      <c r="Q4" s="1">
        <v>4600</v>
      </c>
      <c r="R4" s="1">
        <v>600</v>
      </c>
      <c r="S4" s="1">
        <v>25</v>
      </c>
      <c r="T4" s="1">
        <v>630</v>
      </c>
      <c r="U4" s="1"/>
      <c r="V4" s="1" t="s">
        <v>34</v>
      </c>
      <c r="W4" s="1" t="s">
        <v>35</v>
      </c>
      <c r="X4" s="1" t="s">
        <v>36</v>
      </c>
      <c r="Y4" s="1">
        <f>(O4+N4+Q4)*10</f>
        <v>89000</v>
      </c>
      <c r="Z4" s="1"/>
      <c r="AA4" s="1"/>
      <c r="AB4" s="1">
        <f>R4*1000</f>
        <v>600000</v>
      </c>
      <c r="AC4" s="1">
        <f>O4/(Q4+N4)</f>
        <v>0.28985507246376813</v>
      </c>
      <c r="AD4" s="1">
        <f>R4/(Q4+N4)</f>
        <v>8.6956521739130432E-2</v>
      </c>
      <c r="AE4" s="1">
        <f>O4/R4</f>
        <v>3.3333333333333335</v>
      </c>
    </row>
    <row r="5" spans="1:31" x14ac:dyDescent="0.3">
      <c r="A5" s="1" t="s">
        <v>31</v>
      </c>
      <c r="B5" s="1" t="s">
        <v>32</v>
      </c>
      <c r="C5" s="2" t="s">
        <v>39</v>
      </c>
      <c r="D5" s="1">
        <v>18.7</v>
      </c>
      <c r="E5" s="1">
        <f t="shared" si="1"/>
        <v>187000</v>
      </c>
      <c r="F5" s="1">
        <v>12.9</v>
      </c>
      <c r="G5" s="1">
        <f t="shared" si="2"/>
        <v>129000</v>
      </c>
      <c r="H5" s="1">
        <f t="shared" si="0"/>
        <v>0.68983957219251346</v>
      </c>
      <c r="I5" s="1">
        <v>1.4</v>
      </c>
      <c r="J5" s="1">
        <f t="shared" si="3"/>
        <v>14</v>
      </c>
      <c r="K5" s="1"/>
      <c r="L5" s="1">
        <v>1.6</v>
      </c>
      <c r="M5" s="1">
        <v>1080</v>
      </c>
      <c r="N5" s="1">
        <v>3600</v>
      </c>
      <c r="O5" s="1">
        <v>2600</v>
      </c>
      <c r="P5" s="1">
        <v>560</v>
      </c>
      <c r="Q5" s="1">
        <v>7100</v>
      </c>
      <c r="R5" s="1">
        <v>530</v>
      </c>
      <c r="S5" s="1">
        <v>20</v>
      </c>
      <c r="T5" s="1">
        <v>650</v>
      </c>
      <c r="U5" s="1"/>
      <c r="V5" s="1" t="s">
        <v>34</v>
      </c>
      <c r="W5" s="1" t="s">
        <v>35</v>
      </c>
      <c r="X5" s="1" t="s">
        <v>36</v>
      </c>
      <c r="Y5" s="1">
        <f>(O5+N5+Q5)*10</f>
        <v>133000</v>
      </c>
      <c r="Z5" s="1"/>
      <c r="AA5" s="1"/>
      <c r="AB5" s="1">
        <f>R5*1000</f>
        <v>530000</v>
      </c>
      <c r="AC5" s="1">
        <f>O5/(Q5+N5)</f>
        <v>0.24299065420560748</v>
      </c>
      <c r="AD5" s="1">
        <f>R5/(Q5+N5)</f>
        <v>4.9532710280373829E-2</v>
      </c>
      <c r="AE5" s="1">
        <f>O5/R5</f>
        <v>4.9056603773584904</v>
      </c>
    </row>
    <row r="6" spans="1:31" x14ac:dyDescent="0.3">
      <c r="A6" s="1" t="s">
        <v>31</v>
      </c>
      <c r="B6" s="1" t="s">
        <v>32</v>
      </c>
      <c r="C6" s="2" t="s">
        <v>40</v>
      </c>
      <c r="D6" s="1">
        <v>21.1</v>
      </c>
      <c r="E6" s="1">
        <f t="shared" si="1"/>
        <v>211000</v>
      </c>
      <c r="F6" s="1">
        <v>9.3000000000000007</v>
      </c>
      <c r="G6" s="1">
        <f t="shared" si="2"/>
        <v>93000</v>
      </c>
      <c r="H6" s="1">
        <f t="shared" si="0"/>
        <v>0.44075829383886256</v>
      </c>
      <c r="I6" s="1">
        <v>1.5</v>
      </c>
      <c r="J6" s="1">
        <f t="shared" si="3"/>
        <v>15</v>
      </c>
      <c r="K6" s="1"/>
      <c r="L6" s="1">
        <v>1.9</v>
      </c>
      <c r="M6" s="1">
        <v>1650</v>
      </c>
      <c r="N6" s="1">
        <v>6100</v>
      </c>
      <c r="O6" s="1">
        <v>2400</v>
      </c>
      <c r="P6" s="1">
        <v>635</v>
      </c>
      <c r="Q6" s="1">
        <v>8600</v>
      </c>
      <c r="R6" s="1">
        <v>590</v>
      </c>
      <c r="S6" s="1">
        <v>15</v>
      </c>
      <c r="T6" s="1">
        <v>660</v>
      </c>
      <c r="U6" s="1"/>
      <c r="V6" s="1" t="s">
        <v>34</v>
      </c>
      <c r="W6" s="1" t="s">
        <v>35</v>
      </c>
      <c r="X6" s="1" t="s">
        <v>36</v>
      </c>
      <c r="Y6" s="1">
        <f>(O6+N6+Q6)*10</f>
        <v>171000</v>
      </c>
      <c r="Z6" s="1"/>
      <c r="AA6" s="1"/>
      <c r="AB6" s="1">
        <f>R6*1000</f>
        <v>590000</v>
      </c>
      <c r="AC6" s="1">
        <f>O6/(Q6+N6)</f>
        <v>0.16326530612244897</v>
      </c>
      <c r="AD6" s="1">
        <f>R6/(Q6+N6)</f>
        <v>4.0136054421768708E-2</v>
      </c>
      <c r="AE6" s="1">
        <f>O6/R6</f>
        <v>4.0677966101694913</v>
      </c>
    </row>
    <row r="7" spans="1:31" x14ac:dyDescent="0.3">
      <c r="A7" s="1" t="s">
        <v>31</v>
      </c>
      <c r="B7" s="1" t="s">
        <v>32</v>
      </c>
      <c r="C7" s="2" t="s">
        <v>41</v>
      </c>
      <c r="D7" s="1">
        <v>19.600000000000001</v>
      </c>
      <c r="E7" s="1">
        <f t="shared" si="1"/>
        <v>196000</v>
      </c>
      <c r="F7" s="1">
        <v>5.8</v>
      </c>
      <c r="G7" s="1">
        <f t="shared" si="2"/>
        <v>58000</v>
      </c>
      <c r="H7" s="1">
        <f t="shared" si="0"/>
        <v>0.29591836734693877</v>
      </c>
      <c r="I7" s="1">
        <v>1.1000000000000001</v>
      </c>
      <c r="J7" s="1">
        <f t="shared" si="3"/>
        <v>11</v>
      </c>
      <c r="K7" s="1"/>
      <c r="L7" s="1">
        <v>1.7</v>
      </c>
      <c r="M7" s="1">
        <v>1980</v>
      </c>
      <c r="N7" s="1">
        <v>9200</v>
      </c>
      <c r="O7" s="1">
        <v>1700</v>
      </c>
      <c r="P7" s="1">
        <v>580</v>
      </c>
      <c r="Q7" s="1">
        <v>9700</v>
      </c>
      <c r="R7" s="1">
        <v>900</v>
      </c>
      <c r="S7" s="1">
        <v>20</v>
      </c>
      <c r="T7" s="1">
        <v>490</v>
      </c>
      <c r="U7" s="1"/>
      <c r="V7" s="1" t="s">
        <v>34</v>
      </c>
      <c r="W7" s="1" t="s">
        <v>35</v>
      </c>
      <c r="X7" s="1" t="s">
        <v>36</v>
      </c>
      <c r="Y7" s="1">
        <f>(O7+N7+Q7)*10</f>
        <v>206000</v>
      </c>
      <c r="Z7" s="1"/>
      <c r="AA7" s="1"/>
      <c r="AB7" s="1">
        <f>R7*1000</f>
        <v>900000</v>
      </c>
      <c r="AC7" s="1">
        <f>O7/(Q7+N7)</f>
        <v>8.9947089947089942E-2</v>
      </c>
      <c r="AD7" s="1">
        <f>R7/(Q7+N7)</f>
        <v>4.7619047619047616E-2</v>
      </c>
      <c r="AE7" s="1">
        <f>O7/R7</f>
        <v>1.8888888888888888</v>
      </c>
    </row>
    <row r="8" spans="1:31" x14ac:dyDescent="0.3">
      <c r="A8" s="1" t="s">
        <v>31</v>
      </c>
      <c r="B8" s="1" t="s">
        <v>32</v>
      </c>
      <c r="C8" s="2" t="s">
        <v>42</v>
      </c>
      <c r="D8" s="1">
        <v>17.7</v>
      </c>
      <c r="E8" s="1">
        <f t="shared" si="1"/>
        <v>177000</v>
      </c>
      <c r="F8" s="1">
        <v>15.5</v>
      </c>
      <c r="G8" s="1">
        <f t="shared" si="2"/>
        <v>155000</v>
      </c>
      <c r="H8" s="1">
        <f t="shared" si="0"/>
        <v>0.87570621468926557</v>
      </c>
      <c r="I8" s="1">
        <v>1.1000000000000001</v>
      </c>
      <c r="J8" s="1">
        <f t="shared" si="3"/>
        <v>11</v>
      </c>
      <c r="K8" s="1"/>
      <c r="L8" s="1">
        <v>2</v>
      </c>
      <c r="M8" s="1">
        <v>1530</v>
      </c>
      <c r="N8" s="1">
        <v>4800</v>
      </c>
      <c r="O8" s="1">
        <v>2400</v>
      </c>
      <c r="P8" s="1">
        <v>290</v>
      </c>
      <c r="Q8" s="1">
        <v>5100</v>
      </c>
      <c r="R8" s="1">
        <v>630</v>
      </c>
      <c r="S8" s="1">
        <v>5</v>
      </c>
      <c r="T8" s="1">
        <v>890</v>
      </c>
      <c r="U8" s="1"/>
      <c r="V8" s="1" t="s">
        <v>34</v>
      </c>
      <c r="W8" s="1" t="s">
        <v>35</v>
      </c>
      <c r="X8" s="1" t="s">
        <v>36</v>
      </c>
      <c r="Y8" s="1">
        <f>(O8+N8+Q8)*10</f>
        <v>123000</v>
      </c>
      <c r="Z8" s="1"/>
      <c r="AA8" s="1"/>
      <c r="AB8" s="1">
        <f>R8*1000</f>
        <v>630000</v>
      </c>
      <c r="AC8" s="1">
        <f>O8/(Q8+N8)</f>
        <v>0.24242424242424243</v>
      </c>
      <c r="AD8" s="1">
        <f>R8/(Q8+N8)</f>
        <v>6.363636363636363E-2</v>
      </c>
      <c r="AE8" s="1">
        <f>O8/R8</f>
        <v>3.8095238095238093</v>
      </c>
    </row>
    <row r="9" spans="1:31" x14ac:dyDescent="0.3">
      <c r="A9" s="1" t="s">
        <v>31</v>
      </c>
      <c r="B9" s="1" t="s">
        <v>32</v>
      </c>
      <c r="C9" s="2" t="s">
        <v>43</v>
      </c>
      <c r="D9" s="1">
        <v>13.2</v>
      </c>
      <c r="E9" s="1">
        <f t="shared" si="1"/>
        <v>132000</v>
      </c>
      <c r="F9" s="1">
        <v>13</v>
      </c>
      <c r="G9" s="1">
        <f t="shared" si="2"/>
        <v>130000</v>
      </c>
      <c r="H9" s="1">
        <f t="shared" si="0"/>
        <v>0.98484848484848486</v>
      </c>
      <c r="I9" s="1">
        <v>1.2</v>
      </c>
      <c r="J9" s="1">
        <f t="shared" si="3"/>
        <v>12</v>
      </c>
      <c r="K9" s="1"/>
      <c r="L9" s="1">
        <v>1.6</v>
      </c>
      <c r="M9" s="1">
        <v>1010</v>
      </c>
      <c r="N9" s="1">
        <v>2800</v>
      </c>
      <c r="O9" s="1">
        <v>2100</v>
      </c>
      <c r="P9" s="1">
        <v>300</v>
      </c>
      <c r="Q9" s="1">
        <v>3100</v>
      </c>
      <c r="R9" s="1">
        <v>480</v>
      </c>
      <c r="S9" s="1">
        <v>5</v>
      </c>
      <c r="T9" s="1">
        <v>650</v>
      </c>
      <c r="U9" s="1"/>
      <c r="V9" s="1" t="s">
        <v>34</v>
      </c>
      <c r="W9" s="1" t="s">
        <v>35</v>
      </c>
      <c r="X9" s="1" t="s">
        <v>36</v>
      </c>
      <c r="Y9" s="1">
        <f>(O9+N9+Q9)*10</f>
        <v>80000</v>
      </c>
      <c r="Z9" s="1"/>
      <c r="AA9" s="1"/>
      <c r="AB9" s="1">
        <f>R9*1000</f>
        <v>480000</v>
      </c>
      <c r="AC9" s="1">
        <f>O9/(Q9+N9)</f>
        <v>0.3559322033898305</v>
      </c>
      <c r="AD9" s="1">
        <f>R9/(Q9+N9)</f>
        <v>8.1355932203389825E-2</v>
      </c>
      <c r="AE9" s="1">
        <f>O9/R9</f>
        <v>4.375</v>
      </c>
    </row>
    <row r="10" spans="1:31" x14ac:dyDescent="0.3">
      <c r="A10" s="1" t="s">
        <v>31</v>
      </c>
      <c r="B10" s="1" t="s">
        <v>32</v>
      </c>
      <c r="C10" s="2" t="s">
        <v>44</v>
      </c>
      <c r="D10" s="1">
        <v>9.1</v>
      </c>
      <c r="E10" s="1">
        <f t="shared" si="1"/>
        <v>91000</v>
      </c>
      <c r="F10" s="1">
        <v>17.899999999999999</v>
      </c>
      <c r="G10" s="1">
        <f t="shared" si="2"/>
        <v>179000</v>
      </c>
      <c r="H10" s="1">
        <f t="shared" si="0"/>
        <v>1.9670329670329669</v>
      </c>
      <c r="I10" s="1">
        <v>1.1000000000000001</v>
      </c>
      <c r="J10" s="1">
        <f t="shared" si="3"/>
        <v>11</v>
      </c>
      <c r="K10" s="1"/>
      <c r="L10" s="1">
        <v>2.1</v>
      </c>
      <c r="M10" s="1">
        <v>930</v>
      </c>
      <c r="N10" s="1">
        <v>800</v>
      </c>
      <c r="O10" s="1">
        <v>2400</v>
      </c>
      <c r="P10" s="1">
        <v>95</v>
      </c>
      <c r="Q10" s="1">
        <v>900</v>
      </c>
      <c r="R10" s="1">
        <v>420</v>
      </c>
      <c r="S10" s="1">
        <v>5</v>
      </c>
      <c r="T10" s="1">
        <v>750</v>
      </c>
      <c r="U10" s="1"/>
      <c r="V10" s="1" t="s">
        <v>34</v>
      </c>
      <c r="W10" s="1" t="s">
        <v>35</v>
      </c>
      <c r="X10" s="1" t="s">
        <v>36</v>
      </c>
      <c r="Y10" s="1">
        <f>(O10+N10+Q10)*10</f>
        <v>41000</v>
      </c>
      <c r="Z10" s="1"/>
      <c r="AA10" s="1"/>
      <c r="AB10" s="1">
        <f>R10*1000</f>
        <v>420000</v>
      </c>
      <c r="AC10" s="1">
        <f>O10/(Q10+N10)</f>
        <v>1.411764705882353</v>
      </c>
      <c r="AD10" s="1">
        <f>R10/(Q10+N10)</f>
        <v>0.24705882352941178</v>
      </c>
      <c r="AE10" s="1">
        <f>O10/R10</f>
        <v>5.7142857142857144</v>
      </c>
    </row>
    <row r="11" spans="1:31" x14ac:dyDescent="0.3">
      <c r="A11" s="1" t="s">
        <v>31</v>
      </c>
      <c r="B11" s="1" t="s">
        <v>32</v>
      </c>
      <c r="C11" s="2" t="s">
        <v>45</v>
      </c>
      <c r="D11" s="1">
        <v>18.600000000000001</v>
      </c>
      <c r="E11" s="1">
        <f t="shared" si="1"/>
        <v>186000</v>
      </c>
      <c r="F11" s="1">
        <v>14.1</v>
      </c>
      <c r="G11" s="1">
        <f t="shared" si="2"/>
        <v>141000</v>
      </c>
      <c r="H11" s="1">
        <f t="shared" si="0"/>
        <v>0.75806451612903214</v>
      </c>
      <c r="I11" s="1">
        <v>1.1000000000000001</v>
      </c>
      <c r="J11" s="1">
        <f t="shared" si="3"/>
        <v>11</v>
      </c>
      <c r="K11" s="1"/>
      <c r="L11" s="1">
        <v>2.1</v>
      </c>
      <c r="M11" s="1">
        <v>930</v>
      </c>
      <c r="N11" s="1">
        <v>3100</v>
      </c>
      <c r="O11" s="1">
        <v>4700</v>
      </c>
      <c r="P11" s="1">
        <v>385</v>
      </c>
      <c r="Q11" s="1">
        <v>4600</v>
      </c>
      <c r="R11" s="1">
        <v>490</v>
      </c>
      <c r="S11" s="1">
        <v>5</v>
      </c>
      <c r="T11" s="1">
        <v>890</v>
      </c>
      <c r="U11" s="1"/>
      <c r="V11" s="1" t="s">
        <v>34</v>
      </c>
      <c r="W11" s="1" t="s">
        <v>35</v>
      </c>
      <c r="X11" s="1" t="s">
        <v>36</v>
      </c>
      <c r="Y11" s="1">
        <f>(O11+N11+Q11)*10</f>
        <v>124000</v>
      </c>
      <c r="Z11" s="1"/>
      <c r="AA11" s="1"/>
      <c r="AB11" s="1">
        <f>R11*1000</f>
        <v>490000</v>
      </c>
      <c r="AC11" s="1">
        <f>O11/(Q11+N11)</f>
        <v>0.61038961038961037</v>
      </c>
      <c r="AD11" s="1">
        <f>R11/(Q11+N11)</f>
        <v>6.363636363636363E-2</v>
      </c>
      <c r="AE11" s="1">
        <f>O11/R11</f>
        <v>9.591836734693878</v>
      </c>
    </row>
    <row r="12" spans="1:31" x14ac:dyDescent="0.3">
      <c r="A12" s="1" t="s">
        <v>31</v>
      </c>
      <c r="B12" s="1" t="s">
        <v>32</v>
      </c>
      <c r="C12" s="2" t="s">
        <v>46</v>
      </c>
      <c r="D12" s="1">
        <v>16.7</v>
      </c>
      <c r="E12" s="1">
        <f t="shared" si="1"/>
        <v>167000</v>
      </c>
      <c r="F12" s="1">
        <v>16.899999999999999</v>
      </c>
      <c r="G12" s="1">
        <f t="shared" si="2"/>
        <v>169000</v>
      </c>
      <c r="H12" s="1">
        <f t="shared" si="0"/>
        <v>1.0119760479041915</v>
      </c>
      <c r="I12" s="1">
        <v>0.9</v>
      </c>
      <c r="J12" s="1">
        <f t="shared" si="3"/>
        <v>9</v>
      </c>
      <c r="K12" s="1"/>
      <c r="L12" s="1">
        <v>1.4</v>
      </c>
      <c r="M12" s="1">
        <v>1080</v>
      </c>
      <c r="N12" s="1">
        <v>1600</v>
      </c>
      <c r="O12" s="1">
        <v>4700</v>
      </c>
      <c r="P12" s="1">
        <v>320</v>
      </c>
      <c r="Q12" s="1">
        <v>2600</v>
      </c>
      <c r="R12" s="1">
        <v>50</v>
      </c>
      <c r="S12" s="1">
        <v>5</v>
      </c>
      <c r="T12" s="1">
        <v>980</v>
      </c>
      <c r="U12" s="1"/>
      <c r="V12" s="1" t="s">
        <v>34</v>
      </c>
      <c r="W12" s="1" t="s">
        <v>35</v>
      </c>
      <c r="X12" s="1" t="s">
        <v>36</v>
      </c>
      <c r="Y12" s="1">
        <f>(O12+N12+Q12)*10</f>
        <v>89000</v>
      </c>
      <c r="Z12" s="1"/>
      <c r="AA12" s="1"/>
      <c r="AB12" s="1">
        <f>R12*1000</f>
        <v>50000</v>
      </c>
      <c r="AC12" s="1">
        <f>O12/(Q12+N12)</f>
        <v>1.1190476190476191</v>
      </c>
      <c r="AD12" s="1">
        <f>R12/(Q12+N12)</f>
        <v>1.1904761904761904E-2</v>
      </c>
      <c r="AE12" s="1">
        <f>O12/R12</f>
        <v>94</v>
      </c>
    </row>
    <row r="13" spans="1:31" x14ac:dyDescent="0.3">
      <c r="A13" s="1" t="s">
        <v>31</v>
      </c>
      <c r="B13" s="1" t="s">
        <v>32</v>
      </c>
      <c r="C13" s="2" t="s">
        <v>47</v>
      </c>
      <c r="D13" s="1">
        <v>16</v>
      </c>
      <c r="E13" s="1">
        <f t="shared" si="1"/>
        <v>160000</v>
      </c>
      <c r="F13" s="1">
        <v>16.399999999999999</v>
      </c>
      <c r="G13" s="1">
        <f t="shared" si="2"/>
        <v>164000</v>
      </c>
      <c r="H13" s="1">
        <f t="shared" si="0"/>
        <v>1.0249999999999999</v>
      </c>
      <c r="I13" s="1">
        <v>1.4</v>
      </c>
      <c r="J13" s="1">
        <f t="shared" si="3"/>
        <v>14</v>
      </c>
      <c r="K13" s="1"/>
      <c r="L13" s="1">
        <v>2.2000000000000002</v>
      </c>
      <c r="M13" s="1">
        <v>1280</v>
      </c>
      <c r="N13" s="1">
        <v>900</v>
      </c>
      <c r="O13" s="1">
        <v>4400</v>
      </c>
      <c r="P13" s="1">
        <v>375</v>
      </c>
      <c r="Q13" s="1">
        <v>2000</v>
      </c>
      <c r="R13" s="1">
        <v>390</v>
      </c>
      <c r="S13" s="1">
        <v>7</v>
      </c>
      <c r="T13" s="1">
        <v>820</v>
      </c>
      <c r="U13" s="1"/>
      <c r="V13" s="1" t="s">
        <v>34</v>
      </c>
      <c r="W13" s="1" t="s">
        <v>35</v>
      </c>
      <c r="X13" s="1" t="s">
        <v>36</v>
      </c>
      <c r="Y13" s="1">
        <f>(O13+N13+Q13)*10</f>
        <v>73000</v>
      </c>
      <c r="Z13" s="1"/>
      <c r="AA13" s="1"/>
      <c r="AB13" s="1">
        <f>R13*1000</f>
        <v>390000</v>
      </c>
      <c r="AC13" s="1">
        <f>O13/(Q13+N13)</f>
        <v>1.5172413793103448</v>
      </c>
      <c r="AD13" s="1">
        <f>R13/(Q13+N13)</f>
        <v>0.13448275862068965</v>
      </c>
      <c r="AE13" s="1">
        <f>O13/R13</f>
        <v>11.282051282051283</v>
      </c>
    </row>
    <row r="14" spans="1:31" x14ac:dyDescent="0.3">
      <c r="A14" s="1" t="s">
        <v>31</v>
      </c>
      <c r="B14" s="1" t="s">
        <v>32</v>
      </c>
      <c r="C14" s="2" t="s">
        <v>48</v>
      </c>
      <c r="D14" s="1">
        <v>18.100000000000001</v>
      </c>
      <c r="E14" s="1">
        <f t="shared" si="1"/>
        <v>181000</v>
      </c>
      <c r="F14" s="1">
        <v>11.8</v>
      </c>
      <c r="G14" s="1">
        <f t="shared" si="2"/>
        <v>118000</v>
      </c>
      <c r="H14" s="1">
        <f t="shared" si="0"/>
        <v>0.65193370165745856</v>
      </c>
      <c r="I14" s="1">
        <v>1.4</v>
      </c>
      <c r="J14" s="1">
        <f t="shared" si="3"/>
        <v>14</v>
      </c>
      <c r="K14" s="1"/>
      <c r="L14" s="1">
        <v>1.8</v>
      </c>
      <c r="M14" s="1">
        <v>1530</v>
      </c>
      <c r="N14" s="1">
        <v>4200</v>
      </c>
      <c r="O14" s="1">
        <v>3000</v>
      </c>
      <c r="P14" s="1">
        <v>400</v>
      </c>
      <c r="Q14" s="1">
        <v>6400</v>
      </c>
      <c r="R14" s="1">
        <v>560</v>
      </c>
      <c r="S14" s="1">
        <v>7</v>
      </c>
      <c r="T14" s="1">
        <v>740</v>
      </c>
      <c r="U14" s="1"/>
      <c r="V14" s="1" t="s">
        <v>34</v>
      </c>
      <c r="W14" s="1" t="s">
        <v>35</v>
      </c>
      <c r="X14" s="1" t="s">
        <v>36</v>
      </c>
      <c r="Y14" s="1">
        <f>(O14+N14+Q14)*10</f>
        <v>136000</v>
      </c>
      <c r="Z14" s="1"/>
      <c r="AA14" s="1"/>
      <c r="AB14" s="1">
        <f>R14*1000</f>
        <v>560000</v>
      </c>
      <c r="AC14" s="1">
        <f>O14/(Q14+N14)</f>
        <v>0.28301886792452829</v>
      </c>
      <c r="AD14" s="1">
        <f>R14/(Q14+N14)</f>
        <v>5.2830188679245285E-2</v>
      </c>
      <c r="AE14" s="1">
        <f>O14/R14</f>
        <v>5.3571428571428568</v>
      </c>
    </row>
    <row r="15" spans="1:31" x14ac:dyDescent="0.3">
      <c r="A15" s="1" t="s">
        <v>31</v>
      </c>
      <c r="B15" s="1" t="s">
        <v>32</v>
      </c>
      <c r="C15" s="2" t="s">
        <v>49</v>
      </c>
      <c r="D15" s="1">
        <v>21.7</v>
      </c>
      <c r="E15" s="1">
        <f t="shared" si="1"/>
        <v>217000</v>
      </c>
      <c r="F15" s="1">
        <v>8.5</v>
      </c>
      <c r="G15" s="1">
        <f t="shared" si="2"/>
        <v>85000</v>
      </c>
      <c r="H15" s="1">
        <f t="shared" si="0"/>
        <v>0.39170506912442399</v>
      </c>
      <c r="I15" s="1">
        <v>1.5</v>
      </c>
      <c r="J15" s="1">
        <f t="shared" si="3"/>
        <v>15</v>
      </c>
      <c r="K15" s="1"/>
      <c r="L15" s="1">
        <v>1.3</v>
      </c>
      <c r="M15" s="1">
        <v>2121</v>
      </c>
      <c r="N15" s="1">
        <v>10400</v>
      </c>
      <c r="O15" s="1">
        <v>2800</v>
      </c>
      <c r="P15" s="1">
        <v>560</v>
      </c>
      <c r="Q15" s="1">
        <v>11800</v>
      </c>
      <c r="R15" s="1">
        <v>290</v>
      </c>
      <c r="S15" s="1">
        <v>20</v>
      </c>
      <c r="T15" s="1">
        <v>490</v>
      </c>
      <c r="U15" s="1"/>
      <c r="V15" s="1" t="s">
        <v>34</v>
      </c>
      <c r="W15" s="1" t="s">
        <v>35</v>
      </c>
      <c r="X15" s="1" t="s">
        <v>36</v>
      </c>
      <c r="Y15" s="1">
        <f>(O15+N15+Q15)*10</f>
        <v>250000</v>
      </c>
      <c r="Z15" s="1"/>
      <c r="AA15" s="1"/>
      <c r="AB15" s="1">
        <f>R15*1000</f>
        <v>290000</v>
      </c>
      <c r="AC15" s="1">
        <f>O15/(Q15+N15)</f>
        <v>0.12612612612612611</v>
      </c>
      <c r="AD15" s="1">
        <f>R15/(Q15+N15)</f>
        <v>1.3063063063063063E-2</v>
      </c>
      <c r="AE15" s="1">
        <f>O15/R15</f>
        <v>9.6551724137931032</v>
      </c>
    </row>
    <row r="16" spans="1:31" x14ac:dyDescent="0.3">
      <c r="A16" s="1" t="s">
        <v>31</v>
      </c>
      <c r="B16" s="1" t="s">
        <v>32</v>
      </c>
      <c r="C16" s="2" t="s">
        <v>50</v>
      </c>
      <c r="D16" s="1">
        <v>17</v>
      </c>
      <c r="E16" s="1">
        <f t="shared" si="1"/>
        <v>170000</v>
      </c>
      <c r="F16" s="1">
        <v>9.6</v>
      </c>
      <c r="G16" s="1">
        <f t="shared" si="2"/>
        <v>96000</v>
      </c>
      <c r="H16" s="1">
        <f t="shared" si="0"/>
        <v>0.56470588235294117</v>
      </c>
      <c r="I16" s="1">
        <v>1.6</v>
      </c>
      <c r="J16" s="1">
        <f t="shared" si="3"/>
        <v>16</v>
      </c>
      <c r="K16" s="1"/>
      <c r="L16" s="1">
        <v>1.6</v>
      </c>
      <c r="M16" s="1">
        <v>1180</v>
      </c>
      <c r="N16" s="1">
        <v>5500</v>
      </c>
      <c r="O16" s="1">
        <v>2300</v>
      </c>
      <c r="P16" s="1">
        <v>360</v>
      </c>
      <c r="Q16" s="1">
        <v>6600</v>
      </c>
      <c r="R16" s="1">
        <v>570</v>
      </c>
      <c r="S16" s="1">
        <v>10</v>
      </c>
      <c r="T16" s="1">
        <v>580</v>
      </c>
      <c r="U16" s="1"/>
      <c r="V16" s="1" t="s">
        <v>34</v>
      </c>
      <c r="W16" s="1" t="s">
        <v>35</v>
      </c>
      <c r="X16" s="1" t="s">
        <v>36</v>
      </c>
      <c r="Y16" s="1">
        <f>(O16+N16+Q16)*10</f>
        <v>144000</v>
      </c>
      <c r="Z16" s="1"/>
      <c r="AA16" s="1"/>
      <c r="AB16" s="1">
        <f>R16*1000</f>
        <v>570000</v>
      </c>
      <c r="AC16" s="1">
        <f>O16/(Q16+N16)</f>
        <v>0.19008264462809918</v>
      </c>
      <c r="AD16" s="1">
        <f>R16/(Q16+N16)</f>
        <v>4.7107438016528926E-2</v>
      </c>
      <c r="AE16" s="1">
        <f>O16/R16</f>
        <v>4.0350877192982457</v>
      </c>
    </row>
    <row r="17" spans="1:31" x14ac:dyDescent="0.3">
      <c r="A17" s="1" t="s">
        <v>31</v>
      </c>
      <c r="B17" s="1" t="s">
        <v>32</v>
      </c>
      <c r="C17" s="2" t="s">
        <v>51</v>
      </c>
      <c r="D17" s="1">
        <v>17.899999999999999</v>
      </c>
      <c r="E17" s="1">
        <f t="shared" si="1"/>
        <v>179000</v>
      </c>
      <c r="F17" s="1">
        <v>12</v>
      </c>
      <c r="G17" s="1">
        <f t="shared" si="2"/>
        <v>120000</v>
      </c>
      <c r="H17" s="1">
        <f t="shared" si="0"/>
        <v>0.67039106145251404</v>
      </c>
      <c r="I17" s="1">
        <v>1.4</v>
      </c>
      <c r="J17" s="1">
        <f t="shared" si="3"/>
        <v>14</v>
      </c>
      <c r="K17" s="1"/>
      <c r="L17" s="1">
        <v>1.7</v>
      </c>
      <c r="M17" s="1">
        <v>880</v>
      </c>
      <c r="N17" s="1">
        <v>5300</v>
      </c>
      <c r="O17" s="1">
        <v>2600</v>
      </c>
      <c r="P17" s="1">
        <v>320</v>
      </c>
      <c r="Q17" s="1">
        <v>6100</v>
      </c>
      <c r="R17" s="1">
        <v>570</v>
      </c>
      <c r="S17" s="1">
        <v>5</v>
      </c>
      <c r="T17" s="1">
        <v>680</v>
      </c>
      <c r="U17" s="1"/>
      <c r="V17" s="1" t="s">
        <v>34</v>
      </c>
      <c r="W17" s="1" t="s">
        <v>35</v>
      </c>
      <c r="X17" s="1" t="s">
        <v>36</v>
      </c>
      <c r="Y17" s="1">
        <f>(O17+N17+Q17)*10</f>
        <v>140000</v>
      </c>
      <c r="Z17" s="1"/>
      <c r="AA17" s="1"/>
      <c r="AB17" s="1">
        <f>R17*1000</f>
        <v>570000</v>
      </c>
      <c r="AC17" s="1">
        <f>O17/(Q17+N17)</f>
        <v>0.22807017543859648</v>
      </c>
      <c r="AD17" s="1">
        <f>R17/(Q17+N17)</f>
        <v>0.05</v>
      </c>
      <c r="AE17" s="1">
        <f>O17/R17</f>
        <v>4.5614035087719298</v>
      </c>
    </row>
    <row r="18" spans="1:31" x14ac:dyDescent="0.3">
      <c r="A18" s="1" t="s">
        <v>31</v>
      </c>
      <c r="B18" s="1" t="s">
        <v>32</v>
      </c>
      <c r="C18" s="2" t="s">
        <v>52</v>
      </c>
      <c r="D18" s="1">
        <v>21.2</v>
      </c>
      <c r="E18" s="1">
        <f t="shared" si="1"/>
        <v>212000</v>
      </c>
      <c r="F18" s="1">
        <v>11.7</v>
      </c>
      <c r="G18" s="1">
        <f t="shared" si="2"/>
        <v>117000</v>
      </c>
      <c r="H18" s="1">
        <f t="shared" si="0"/>
        <v>0.55188679245283012</v>
      </c>
      <c r="I18" s="1">
        <v>1.4</v>
      </c>
      <c r="J18" s="1">
        <f t="shared" si="3"/>
        <v>14</v>
      </c>
      <c r="K18" s="1"/>
      <c r="L18" s="1">
        <v>1.6</v>
      </c>
      <c r="M18" s="1">
        <v>1840</v>
      </c>
      <c r="N18" s="1">
        <v>6000</v>
      </c>
      <c r="O18" s="1">
        <v>2000</v>
      </c>
      <c r="P18" s="1">
        <v>530</v>
      </c>
      <c r="Q18" s="1">
        <v>10100</v>
      </c>
      <c r="R18" s="1">
        <v>800</v>
      </c>
      <c r="S18" s="1">
        <v>5</v>
      </c>
      <c r="T18" s="1">
        <v>630</v>
      </c>
      <c r="U18" s="1"/>
      <c r="V18" s="1" t="s">
        <v>34</v>
      </c>
      <c r="W18" s="1" t="s">
        <v>35</v>
      </c>
      <c r="X18" s="1" t="s">
        <v>36</v>
      </c>
      <c r="Y18" s="1">
        <f>(O18+N18+Q18)*10</f>
        <v>181000</v>
      </c>
      <c r="Z18" s="1"/>
      <c r="AA18" s="1"/>
      <c r="AB18" s="1">
        <f>R18*1000</f>
        <v>800000</v>
      </c>
      <c r="AC18" s="1">
        <f>O18/(Q18+N18)</f>
        <v>0.12422360248447205</v>
      </c>
      <c r="AD18" s="1">
        <f>R18/(Q18+N18)</f>
        <v>4.9689440993788817E-2</v>
      </c>
      <c r="AE18" s="1">
        <f>O18/R18</f>
        <v>2.5</v>
      </c>
    </row>
    <row r="19" spans="1:31" x14ac:dyDescent="0.3">
      <c r="A19" s="1" t="s">
        <v>31</v>
      </c>
      <c r="B19" s="1" t="s">
        <v>32</v>
      </c>
      <c r="C19" s="2" t="s">
        <v>53</v>
      </c>
      <c r="D19" s="1">
        <v>4.4000000000000004</v>
      </c>
      <c r="E19" s="1">
        <f t="shared" si="1"/>
        <v>44000</v>
      </c>
      <c r="F19" s="1">
        <v>10.1</v>
      </c>
      <c r="G19" s="1">
        <f t="shared" si="2"/>
        <v>101000</v>
      </c>
      <c r="H19" s="1">
        <f t="shared" si="0"/>
        <v>2.295454545454545</v>
      </c>
      <c r="I19" s="1">
        <v>1.3</v>
      </c>
      <c r="J19" s="1">
        <f t="shared" si="3"/>
        <v>13</v>
      </c>
      <c r="K19" s="1"/>
      <c r="L19" s="1">
        <v>0.6</v>
      </c>
      <c r="M19" s="1">
        <v>500</v>
      </c>
      <c r="N19" s="1">
        <v>1200</v>
      </c>
      <c r="O19" s="1">
        <v>900</v>
      </c>
      <c r="P19" s="1">
        <v>90</v>
      </c>
      <c r="Q19" s="1">
        <v>2200</v>
      </c>
      <c r="R19" s="1">
        <v>350</v>
      </c>
      <c r="S19" s="1">
        <v>60</v>
      </c>
      <c r="T19" s="1">
        <v>320</v>
      </c>
      <c r="U19" s="1"/>
      <c r="V19" s="1" t="s">
        <v>34</v>
      </c>
      <c r="W19" s="1" t="s">
        <v>35</v>
      </c>
      <c r="X19" s="1" t="s">
        <v>36</v>
      </c>
      <c r="Y19" s="1">
        <f>(O19+N19+Q19)*10</f>
        <v>43000</v>
      </c>
      <c r="Z19" s="1"/>
      <c r="AA19" s="1"/>
      <c r="AB19" s="1">
        <f>R19*1000</f>
        <v>350000</v>
      </c>
      <c r="AC19" s="1">
        <f>O19/(Q19+N19)</f>
        <v>0.26470588235294118</v>
      </c>
      <c r="AD19" s="1">
        <f>R19/(Q19+N19)</f>
        <v>0.10294117647058823</v>
      </c>
      <c r="AE19" s="1">
        <f>O19/R19</f>
        <v>2.5714285714285716</v>
      </c>
    </row>
    <row r="20" spans="1:31" x14ac:dyDescent="0.3">
      <c r="A20" s="1" t="s">
        <v>54</v>
      </c>
      <c r="B20" s="1" t="s">
        <v>55</v>
      </c>
      <c r="C20" s="2" t="s">
        <v>56</v>
      </c>
      <c r="D20" s="1">
        <v>46.095746092752208</v>
      </c>
      <c r="E20" s="1">
        <f t="shared" si="1"/>
        <v>460957.4609275221</v>
      </c>
      <c r="F20" s="1">
        <v>0.24829325568288557</v>
      </c>
      <c r="G20" s="1">
        <f t="shared" si="2"/>
        <v>2482.9325568288559</v>
      </c>
      <c r="H20" s="1">
        <f t="shared" si="0"/>
        <v>5.3864678789074978E-3</v>
      </c>
      <c r="I20" s="1">
        <v>1.8271987673802363</v>
      </c>
      <c r="J20" s="1">
        <f t="shared" si="3"/>
        <v>18.271987673802364</v>
      </c>
      <c r="K20" s="1">
        <v>1.0163453539833718</v>
      </c>
      <c r="L20" s="1">
        <v>1.71</v>
      </c>
      <c r="M20" s="1">
        <v>3390</v>
      </c>
      <c r="N20" s="1">
        <v>1318</v>
      </c>
      <c r="O20" s="1">
        <v>112</v>
      </c>
      <c r="P20" s="1">
        <v>331</v>
      </c>
      <c r="Q20" s="1">
        <v>3036</v>
      </c>
      <c r="R20" s="1">
        <v>582</v>
      </c>
      <c r="S20" s="1"/>
      <c r="T20" s="1"/>
      <c r="U20" s="3">
        <v>471</v>
      </c>
      <c r="V20" s="1" t="s">
        <v>34</v>
      </c>
      <c r="W20" s="1" t="s">
        <v>57</v>
      </c>
      <c r="X20" s="1" t="s">
        <v>36</v>
      </c>
      <c r="Y20" s="1">
        <f>(O20+N20+Q20)*10</f>
        <v>44660</v>
      </c>
      <c r="Z20" s="1"/>
      <c r="AA20" s="1"/>
      <c r="AB20" s="1">
        <f>R20*1000</f>
        <v>582000</v>
      </c>
      <c r="AC20" s="1">
        <f>O20/(Q20+N20)</f>
        <v>2.5723472668810289E-2</v>
      </c>
      <c r="AD20" s="1">
        <f>R20/(Q20+N20)</f>
        <v>0.13367018833256775</v>
      </c>
      <c r="AE20" s="1">
        <f>O20/R20</f>
        <v>0.19243986254295534</v>
      </c>
    </row>
    <row r="21" spans="1:31" x14ac:dyDescent="0.3">
      <c r="A21" s="1" t="s">
        <v>54</v>
      </c>
      <c r="B21" s="1" t="s">
        <v>55</v>
      </c>
      <c r="C21" s="2" t="s">
        <v>58</v>
      </c>
      <c r="D21" s="1">
        <v>43.919518832660913</v>
      </c>
      <c r="E21" s="1">
        <f t="shared" si="1"/>
        <v>439195.18832660915</v>
      </c>
      <c r="F21" s="1">
        <v>0.20632819838436969</v>
      </c>
      <c r="G21" s="1">
        <f t="shared" si="2"/>
        <v>2063.2819838436967</v>
      </c>
      <c r="H21" s="1">
        <f t="shared" si="0"/>
        <v>4.6978701923057718E-3</v>
      </c>
      <c r="I21" s="1">
        <v>0.89249312730123742</v>
      </c>
      <c r="J21" s="1">
        <f t="shared" si="3"/>
        <v>8.9249312730123744</v>
      </c>
      <c r="K21" s="1">
        <v>1.5096808725227457</v>
      </c>
      <c r="L21" s="1">
        <v>1.87</v>
      </c>
      <c r="M21" s="1">
        <v>1672</v>
      </c>
      <c r="N21" s="1">
        <v>1969</v>
      </c>
      <c r="O21" s="1">
        <v>251</v>
      </c>
      <c r="P21" s="1">
        <v>286</v>
      </c>
      <c r="Q21" s="1">
        <v>2703</v>
      </c>
      <c r="R21" s="1">
        <v>312</v>
      </c>
      <c r="S21" s="1"/>
      <c r="T21" s="1"/>
      <c r="U21" s="3">
        <v>324</v>
      </c>
      <c r="V21" s="1" t="s">
        <v>34</v>
      </c>
      <c r="W21" s="1" t="s">
        <v>57</v>
      </c>
      <c r="X21" s="1" t="s">
        <v>36</v>
      </c>
      <c r="Y21" s="1">
        <f>(O21+N21+Q21)*10</f>
        <v>49230</v>
      </c>
      <c r="Z21" s="1"/>
      <c r="AA21" s="1"/>
      <c r="AB21" s="1">
        <f>R21*1000</f>
        <v>312000</v>
      </c>
      <c r="AC21" s="1">
        <f>O21/(Q21+N21)</f>
        <v>5.372431506849315E-2</v>
      </c>
      <c r="AD21" s="1">
        <f>R21/(Q21+N21)</f>
        <v>6.6780821917808222E-2</v>
      </c>
      <c r="AE21" s="1">
        <f>O21/R21</f>
        <v>0.80448717948717952</v>
      </c>
    </row>
    <row r="22" spans="1:31" x14ac:dyDescent="0.3">
      <c r="A22" s="1" t="s">
        <v>54</v>
      </c>
      <c r="B22" s="1" t="s">
        <v>55</v>
      </c>
      <c r="C22" s="2" t="s">
        <v>59</v>
      </c>
      <c r="D22" s="1">
        <v>41.944650678485537</v>
      </c>
      <c r="E22" s="1">
        <f t="shared" si="1"/>
        <v>419446.50678485539</v>
      </c>
      <c r="F22" s="1">
        <v>0.27626996054856284</v>
      </c>
      <c r="G22" s="1">
        <f t="shared" si="2"/>
        <v>2762.6996054856286</v>
      </c>
      <c r="H22" s="1">
        <f t="shared" si="0"/>
        <v>6.586536210927813E-3</v>
      </c>
      <c r="I22" s="1">
        <v>1.2603450243645855</v>
      </c>
      <c r="J22" s="1">
        <f t="shared" si="3"/>
        <v>12.603450243645856</v>
      </c>
      <c r="K22" s="1">
        <v>0.21513879755852391</v>
      </c>
      <c r="L22" s="1">
        <v>1.57</v>
      </c>
      <c r="M22" s="1">
        <v>1139</v>
      </c>
      <c r="N22" s="1">
        <v>1021</v>
      </c>
      <c r="O22" s="1">
        <v>51</v>
      </c>
      <c r="P22" s="1">
        <v>451</v>
      </c>
      <c r="Q22" s="1">
        <v>1369</v>
      </c>
      <c r="R22" s="1">
        <v>257</v>
      </c>
      <c r="S22" s="1"/>
      <c r="T22" s="1"/>
      <c r="U22" s="3">
        <v>325</v>
      </c>
      <c r="V22" s="1" t="s">
        <v>34</v>
      </c>
      <c r="W22" s="1" t="s">
        <v>57</v>
      </c>
      <c r="X22" s="1" t="s">
        <v>36</v>
      </c>
      <c r="Y22" s="1">
        <f>(O22+N22+Q22)*10</f>
        <v>24410</v>
      </c>
      <c r="Z22" s="1"/>
      <c r="AA22" s="1"/>
      <c r="AB22" s="1">
        <f>R22*1000</f>
        <v>257000</v>
      </c>
      <c r="AC22" s="1">
        <f>O22/(Q22+N22)</f>
        <v>2.1338912133891212E-2</v>
      </c>
      <c r="AD22" s="1">
        <f>R22/(Q22+N22)</f>
        <v>0.10753138075313808</v>
      </c>
      <c r="AE22" s="1">
        <f>O22/R22</f>
        <v>0.19844357976653695</v>
      </c>
    </row>
    <row r="23" spans="1:31" x14ac:dyDescent="0.3">
      <c r="A23" s="1" t="s">
        <v>54</v>
      </c>
      <c r="B23" s="1" t="s">
        <v>55</v>
      </c>
      <c r="C23" s="2" t="s">
        <v>60</v>
      </c>
      <c r="D23" s="1">
        <v>43.733648888738522</v>
      </c>
      <c r="E23" s="1">
        <f t="shared" si="1"/>
        <v>437336.48888738523</v>
      </c>
      <c r="F23" s="1">
        <v>0.30424666541424011</v>
      </c>
      <c r="G23" s="1">
        <f t="shared" si="2"/>
        <v>3042.4666541424012</v>
      </c>
      <c r="H23" s="1">
        <f t="shared" si="0"/>
        <v>6.9568095309921439E-3</v>
      </c>
      <c r="I23" s="1">
        <v>2.0684131261103005</v>
      </c>
      <c r="J23" s="1">
        <f t="shared" si="3"/>
        <v>20.684131261103005</v>
      </c>
      <c r="K23" s="1">
        <v>0.73073005377636568</v>
      </c>
      <c r="L23" s="1">
        <v>1.24</v>
      </c>
      <c r="M23" s="1">
        <v>5036</v>
      </c>
      <c r="N23" s="1">
        <v>2033</v>
      </c>
      <c r="O23" s="1">
        <v>202</v>
      </c>
      <c r="P23" s="1">
        <v>209</v>
      </c>
      <c r="Q23" s="1">
        <v>6168</v>
      </c>
      <c r="R23" s="1">
        <v>1117</v>
      </c>
      <c r="S23" s="1"/>
      <c r="T23" s="1"/>
      <c r="U23" s="3">
        <v>712</v>
      </c>
      <c r="V23" s="1" t="s">
        <v>34</v>
      </c>
      <c r="W23" s="1" t="s">
        <v>57</v>
      </c>
      <c r="X23" s="1" t="s">
        <v>36</v>
      </c>
      <c r="Y23" s="1">
        <f>(O23+N23+Q23)*10</f>
        <v>84030</v>
      </c>
      <c r="Z23" s="1"/>
      <c r="AA23" s="1"/>
      <c r="AB23" s="1">
        <f>R23*1000</f>
        <v>1117000</v>
      </c>
      <c r="AC23" s="1">
        <f>O23/(Q23+N23)</f>
        <v>2.4631142543592246E-2</v>
      </c>
      <c r="AD23" s="1">
        <f>R23/(Q23+N23)</f>
        <v>0.13620290208511157</v>
      </c>
      <c r="AE23" s="1">
        <f>O23/R23</f>
        <v>0.18084153983885407</v>
      </c>
    </row>
    <row r="24" spans="1:31" x14ac:dyDescent="0.3">
      <c r="A24" s="1" t="s">
        <v>54</v>
      </c>
      <c r="B24" s="1" t="s">
        <v>55</v>
      </c>
      <c r="C24" s="2" t="s">
        <v>61</v>
      </c>
      <c r="D24" s="1">
        <v>41.557421628647226</v>
      </c>
      <c r="E24" s="1">
        <f t="shared" si="1"/>
        <v>415574.21628647228</v>
      </c>
      <c r="F24" s="1">
        <v>0.26577869622393385</v>
      </c>
      <c r="G24" s="1">
        <f t="shared" si="2"/>
        <v>2657.7869622393387</v>
      </c>
      <c r="H24" s="1">
        <f t="shared" si="0"/>
        <v>6.3954568355781187E-3</v>
      </c>
      <c r="I24" s="1">
        <v>1.2301932295233275</v>
      </c>
      <c r="J24" s="1">
        <f t="shared" si="3"/>
        <v>12.301932295233275</v>
      </c>
      <c r="K24" s="1">
        <v>1.5059715829096674</v>
      </c>
      <c r="L24" s="1">
        <v>1.54</v>
      </c>
      <c r="M24" s="1">
        <v>1843</v>
      </c>
      <c r="N24" s="1">
        <v>1389</v>
      </c>
      <c r="O24" s="1">
        <v>92</v>
      </c>
      <c r="P24" s="1">
        <v>419</v>
      </c>
      <c r="Q24" s="1">
        <v>2450</v>
      </c>
      <c r="R24" s="1">
        <v>448</v>
      </c>
      <c r="S24" s="1"/>
      <c r="T24" s="1"/>
      <c r="U24" s="3">
        <v>362</v>
      </c>
      <c r="V24" s="1" t="s">
        <v>34</v>
      </c>
      <c r="W24" s="1" t="s">
        <v>57</v>
      </c>
      <c r="X24" s="1" t="s">
        <v>36</v>
      </c>
      <c r="Y24" s="1">
        <f>(O24+N24+Q24)*10</f>
        <v>39310</v>
      </c>
      <c r="Z24" s="1"/>
      <c r="AA24" s="1"/>
      <c r="AB24" s="1">
        <f>R24*1000</f>
        <v>448000</v>
      </c>
      <c r="AC24" s="1">
        <f>O24/(Q24+N24)</f>
        <v>2.3964574107840583E-2</v>
      </c>
      <c r="AD24" s="1">
        <f>R24/(Q24+N24)</f>
        <v>0.11669705652513676</v>
      </c>
      <c r="AE24" s="1">
        <f>O24/R24</f>
        <v>0.20535714285714285</v>
      </c>
    </row>
    <row r="25" spans="1:31" x14ac:dyDescent="0.3">
      <c r="A25" s="1" t="s">
        <v>54</v>
      </c>
      <c r="B25" s="1" t="s">
        <v>55</v>
      </c>
      <c r="C25" s="2" t="s">
        <v>62</v>
      </c>
      <c r="D25" s="1">
        <v>45.081205982175831</v>
      </c>
      <c r="E25" s="1">
        <f t="shared" si="1"/>
        <v>450812.0598217583</v>
      </c>
      <c r="F25" s="1">
        <v>0.29375540108961112</v>
      </c>
      <c r="G25" s="1">
        <f t="shared" si="2"/>
        <v>2937.5540108961113</v>
      </c>
      <c r="H25" s="1">
        <f t="shared" si="0"/>
        <v>6.5161389250712569E-3</v>
      </c>
      <c r="I25" s="1">
        <v>1.8814719980945009</v>
      </c>
      <c r="J25" s="1">
        <f t="shared" si="3"/>
        <v>18.814719980945011</v>
      </c>
      <c r="K25" s="1">
        <v>1.1943912554111158</v>
      </c>
      <c r="L25" s="1">
        <v>1.64</v>
      </c>
      <c r="M25" s="1">
        <v>3227</v>
      </c>
      <c r="N25" s="1">
        <v>1344</v>
      </c>
      <c r="O25" s="1">
        <v>50</v>
      </c>
      <c r="P25" s="1">
        <v>540</v>
      </c>
      <c r="Q25" s="1">
        <v>3053</v>
      </c>
      <c r="R25" s="1">
        <v>765</v>
      </c>
      <c r="S25" s="1"/>
      <c r="T25" s="1"/>
      <c r="U25" s="3">
        <v>447</v>
      </c>
      <c r="V25" s="1" t="s">
        <v>34</v>
      </c>
      <c r="W25" s="1" t="s">
        <v>57</v>
      </c>
      <c r="X25" s="1" t="s">
        <v>36</v>
      </c>
      <c r="Y25" s="1">
        <f>(O25+N25+Q25)*10</f>
        <v>44470</v>
      </c>
      <c r="Z25" s="1"/>
      <c r="AA25" s="1"/>
      <c r="AB25" s="1">
        <f>R25*1000</f>
        <v>765000</v>
      </c>
      <c r="AC25" s="1">
        <f>O25/(Q25+N25)</f>
        <v>1.1371389583807141E-2</v>
      </c>
      <c r="AD25" s="1">
        <f>R25/(Q25+N25)</f>
        <v>0.17398226063224925</v>
      </c>
      <c r="AE25" s="1">
        <f>O25/R25</f>
        <v>6.535947712418301E-2</v>
      </c>
    </row>
    <row r="26" spans="1:31" x14ac:dyDescent="0.3">
      <c r="A26" s="1" t="s">
        <v>54</v>
      </c>
      <c r="B26" s="1" t="s">
        <v>55</v>
      </c>
      <c r="C26" s="2" t="s">
        <v>63</v>
      </c>
      <c r="D26" s="1">
        <v>39.559319731481558</v>
      </c>
      <c r="E26" s="1">
        <f t="shared" si="1"/>
        <v>395593.1973148156</v>
      </c>
      <c r="F26" s="1">
        <v>0.26577869622393385</v>
      </c>
      <c r="G26" s="1">
        <f t="shared" si="2"/>
        <v>2657.7869622393387</v>
      </c>
      <c r="H26" s="1">
        <f t="shared" si="0"/>
        <v>6.7184849999436533E-3</v>
      </c>
      <c r="I26" s="1">
        <v>1.0914949732535404</v>
      </c>
      <c r="J26" s="1">
        <f t="shared" si="3"/>
        <v>10.914949732535405</v>
      </c>
      <c r="K26" s="1">
        <v>1.2018098346372716</v>
      </c>
      <c r="L26" s="1">
        <v>1.69</v>
      </c>
      <c r="M26" s="1">
        <v>1795</v>
      </c>
      <c r="N26" s="1">
        <v>1258</v>
      </c>
      <c r="O26" s="1">
        <v>175</v>
      </c>
      <c r="P26" s="1">
        <v>326</v>
      </c>
      <c r="Q26" s="1">
        <v>2656</v>
      </c>
      <c r="R26" s="1">
        <v>440</v>
      </c>
      <c r="S26" s="1"/>
      <c r="T26" s="1"/>
      <c r="U26" s="3">
        <v>350</v>
      </c>
      <c r="V26" s="1" t="s">
        <v>34</v>
      </c>
      <c r="W26" s="1" t="s">
        <v>57</v>
      </c>
      <c r="X26" s="1" t="s">
        <v>36</v>
      </c>
      <c r="Y26" s="1">
        <f>(O26+N26+Q26)*10</f>
        <v>40890</v>
      </c>
      <c r="Z26" s="1"/>
      <c r="AA26" s="1"/>
      <c r="AB26" s="1">
        <f>R26*1000</f>
        <v>440000</v>
      </c>
      <c r="AC26" s="1">
        <f>O26/(Q26+N26)</f>
        <v>4.4711292795094532E-2</v>
      </c>
      <c r="AD26" s="1">
        <f>R26/(Q26+N26)</f>
        <v>0.11241696474195197</v>
      </c>
      <c r="AE26" s="1">
        <f>O26/R26</f>
        <v>0.39772727272727271</v>
      </c>
    </row>
    <row r="27" spans="1:31" x14ac:dyDescent="0.3">
      <c r="A27" s="1" t="s">
        <v>54</v>
      </c>
      <c r="B27" s="1" t="s">
        <v>55</v>
      </c>
      <c r="C27" s="2" t="s">
        <v>64</v>
      </c>
      <c r="D27" s="1">
        <v>41.967884421475837</v>
      </c>
      <c r="E27" s="1">
        <f t="shared" si="1"/>
        <v>419678.84421475837</v>
      </c>
      <c r="F27" s="1">
        <v>0.23430490325004699</v>
      </c>
      <c r="G27" s="1">
        <f t="shared" si="2"/>
        <v>2343.0490325004698</v>
      </c>
      <c r="H27" s="1">
        <f t="shared" si="0"/>
        <v>5.5829572178803539E-3</v>
      </c>
      <c r="I27" s="1">
        <v>1.7427737418247138</v>
      </c>
      <c r="J27" s="1">
        <f t="shared" si="3"/>
        <v>17.427737418247137</v>
      </c>
      <c r="K27" s="1">
        <v>0.30045245865931791</v>
      </c>
      <c r="L27" s="1">
        <v>1.53</v>
      </c>
      <c r="M27" s="1">
        <v>2200</v>
      </c>
      <c r="N27" s="1">
        <v>1074</v>
      </c>
      <c r="O27" s="1">
        <v>34</v>
      </c>
      <c r="P27" s="1">
        <v>561</v>
      </c>
      <c r="Q27" s="1">
        <v>3505</v>
      </c>
      <c r="R27" s="1">
        <v>774</v>
      </c>
      <c r="S27" s="1"/>
      <c r="T27" s="1"/>
      <c r="U27" s="3">
        <v>372</v>
      </c>
      <c r="V27" s="1" t="s">
        <v>34</v>
      </c>
      <c r="W27" s="1" t="s">
        <v>57</v>
      </c>
      <c r="X27" s="1" t="s">
        <v>36</v>
      </c>
      <c r="Y27" s="1">
        <f>(O27+N27+Q27)*10</f>
        <v>46130</v>
      </c>
      <c r="Z27" s="1"/>
      <c r="AA27" s="1"/>
      <c r="AB27" s="1">
        <f>R27*1000</f>
        <v>774000</v>
      </c>
      <c r="AC27" s="1">
        <f>O27/(Q27+N27)</f>
        <v>7.4252020091723084E-3</v>
      </c>
      <c r="AD27" s="1">
        <f>R27/(Q27+N27)</f>
        <v>0.16903253985586372</v>
      </c>
      <c r="AE27" s="1">
        <f>O27/R27</f>
        <v>4.3927648578811367E-2</v>
      </c>
    </row>
    <row r="28" spans="1:31" x14ac:dyDescent="0.3">
      <c r="A28" s="1" t="s">
        <v>54</v>
      </c>
      <c r="B28" s="1" t="s">
        <v>55</v>
      </c>
      <c r="C28" s="2" t="s">
        <v>65</v>
      </c>
      <c r="D28" s="1">
        <v>41.239893807779822</v>
      </c>
      <c r="E28" s="1">
        <f t="shared" si="1"/>
        <v>412398.93807779823</v>
      </c>
      <c r="F28" s="1">
        <v>0.30424666541424011</v>
      </c>
      <c r="G28" s="1">
        <f t="shared" si="2"/>
        <v>3042.4666541424012</v>
      </c>
      <c r="H28" s="1">
        <f t="shared" si="0"/>
        <v>7.3774842106127001E-3</v>
      </c>
      <c r="I28" s="1">
        <v>1.3688914857931145</v>
      </c>
      <c r="J28" s="1">
        <f t="shared" si="3"/>
        <v>13.688914857931145</v>
      </c>
      <c r="K28" s="1">
        <v>0.24481311446314794</v>
      </c>
      <c r="L28" s="1">
        <v>1.46</v>
      </c>
      <c r="M28" s="1">
        <v>1309</v>
      </c>
      <c r="N28" s="1">
        <v>1161</v>
      </c>
      <c r="O28" s="1">
        <v>58</v>
      </c>
      <c r="P28" s="1">
        <v>585</v>
      </c>
      <c r="Q28" s="1">
        <v>1280</v>
      </c>
      <c r="R28" s="1">
        <v>357</v>
      </c>
      <c r="S28" s="1"/>
      <c r="T28" s="1"/>
      <c r="U28" s="3">
        <v>293</v>
      </c>
      <c r="V28" s="1" t="s">
        <v>34</v>
      </c>
      <c r="W28" s="1" t="s">
        <v>57</v>
      </c>
      <c r="X28" s="1" t="s">
        <v>36</v>
      </c>
      <c r="Y28" s="1">
        <f>(O28+N28+Q28)*10</f>
        <v>24990</v>
      </c>
      <c r="Z28" s="1"/>
      <c r="AA28" s="1"/>
      <c r="AB28" s="1">
        <f>R28*1000</f>
        <v>357000</v>
      </c>
      <c r="AC28" s="1">
        <f>O28/(Q28+N28)</f>
        <v>2.3760753789430562E-2</v>
      </c>
      <c r="AD28" s="1">
        <f>R28/(Q28+N28)</f>
        <v>0.14625153625563295</v>
      </c>
      <c r="AE28" s="1">
        <f>O28/R28</f>
        <v>0.16246498599439776</v>
      </c>
    </row>
    <row r="29" spans="1:31" x14ac:dyDescent="0.3">
      <c r="A29" s="1" t="s">
        <v>54</v>
      </c>
      <c r="B29" s="1" t="s">
        <v>55</v>
      </c>
      <c r="C29" s="2" t="s">
        <v>66</v>
      </c>
      <c r="D29" s="1">
        <v>39.814890904374842</v>
      </c>
      <c r="E29" s="1">
        <f t="shared" si="1"/>
        <v>398148.9090437484</v>
      </c>
      <c r="F29" s="1">
        <v>0.30074957730603041</v>
      </c>
      <c r="G29" s="1">
        <f t="shared" si="2"/>
        <v>3007.4957730603041</v>
      </c>
      <c r="H29" s="1">
        <f t="shared" si="0"/>
        <v>7.5536958779657036E-3</v>
      </c>
      <c r="I29" s="1">
        <v>1.067373537380534</v>
      </c>
      <c r="J29" s="1">
        <f t="shared" si="3"/>
        <v>10.673735373805339</v>
      </c>
      <c r="K29" s="1">
        <v>0.23368524562391393</v>
      </c>
      <c r="L29" s="1">
        <v>1.28</v>
      </c>
      <c r="M29" s="1">
        <v>1545</v>
      </c>
      <c r="N29" s="1">
        <v>1273</v>
      </c>
      <c r="O29" s="1">
        <v>47</v>
      </c>
      <c r="P29" s="1">
        <v>616</v>
      </c>
      <c r="Q29" s="1">
        <v>1016</v>
      </c>
      <c r="R29" s="1">
        <v>294</v>
      </c>
      <c r="S29" s="1"/>
      <c r="T29" s="1"/>
      <c r="U29" s="3">
        <v>229</v>
      </c>
      <c r="V29" s="1" t="s">
        <v>34</v>
      </c>
      <c r="W29" s="1" t="s">
        <v>57</v>
      </c>
      <c r="X29" s="1" t="s">
        <v>36</v>
      </c>
      <c r="Y29" s="1">
        <f>(O29+N29+Q29)*10</f>
        <v>23360</v>
      </c>
      <c r="Z29" s="1"/>
      <c r="AA29" s="1"/>
      <c r="AB29" s="1">
        <f>R29*1000</f>
        <v>294000</v>
      </c>
      <c r="AC29" s="1">
        <f>O29/(Q29+N29)</f>
        <v>2.0532983835736131E-2</v>
      </c>
      <c r="AD29" s="1">
        <f>R29/(Q29+N29)</f>
        <v>0.12844036697247707</v>
      </c>
      <c r="AE29" s="1">
        <f>O29/R29</f>
        <v>0.1598639455782313</v>
      </c>
    </row>
    <row r="30" spans="1:31" x14ac:dyDescent="0.3">
      <c r="A30" s="1" t="s">
        <v>54</v>
      </c>
      <c r="B30" s="1" t="s">
        <v>55</v>
      </c>
      <c r="C30" s="2" t="s">
        <v>67</v>
      </c>
      <c r="D30" s="1">
        <v>28.043127789290278</v>
      </c>
      <c r="E30" s="1">
        <f t="shared" si="1"/>
        <v>280431.27789290278</v>
      </c>
      <c r="F30" s="1">
        <v>2.986513244411046</v>
      </c>
      <c r="G30" s="1">
        <f t="shared" si="2"/>
        <v>29865.132444110459</v>
      </c>
      <c r="H30" s="1">
        <f t="shared" si="0"/>
        <v>0.10649715205989259</v>
      </c>
      <c r="I30" s="1">
        <v>1.2241628705550758</v>
      </c>
      <c r="J30" s="1">
        <f t="shared" si="3"/>
        <v>12.241628705550758</v>
      </c>
      <c r="K30" s="1">
        <v>0.25594098330238191</v>
      </c>
      <c r="L30" s="1">
        <v>2.0699999999999998</v>
      </c>
      <c r="M30" s="1">
        <v>856</v>
      </c>
      <c r="N30" s="1">
        <v>4005</v>
      </c>
      <c r="O30" s="1">
        <v>209</v>
      </c>
      <c r="P30" s="1">
        <v>544</v>
      </c>
      <c r="Q30" s="1">
        <v>12454</v>
      </c>
      <c r="R30" s="1">
        <v>1572</v>
      </c>
      <c r="S30" s="1"/>
      <c r="T30" s="1"/>
      <c r="U30" s="3">
        <v>542</v>
      </c>
      <c r="V30" s="1" t="s">
        <v>34</v>
      </c>
      <c r="W30" s="1" t="s">
        <v>57</v>
      </c>
      <c r="X30" s="1" t="s">
        <v>36</v>
      </c>
      <c r="Y30" s="1">
        <f>(O30+N30+Q30)*10</f>
        <v>166680</v>
      </c>
      <c r="Z30" s="1"/>
      <c r="AA30" s="1"/>
      <c r="AB30" s="1">
        <f>R30*1000</f>
        <v>1572000</v>
      </c>
      <c r="AC30" s="1">
        <f>O30/(Q30+N30)</f>
        <v>1.2698219818944043E-2</v>
      </c>
      <c r="AD30" s="1">
        <f>R30/(Q30+N30)</f>
        <v>9.5510055288899692E-2</v>
      </c>
      <c r="AE30" s="1">
        <f>O30/R30</f>
        <v>0.13295165394402036</v>
      </c>
    </row>
    <row r="31" spans="1:31" x14ac:dyDescent="0.3">
      <c r="A31" s="1" t="s">
        <v>54</v>
      </c>
      <c r="B31" s="1" t="s">
        <v>55</v>
      </c>
      <c r="C31" s="2" t="s">
        <v>68</v>
      </c>
      <c r="D31" s="1">
        <v>31.822483315712169</v>
      </c>
      <c r="E31" s="1">
        <f t="shared" si="1"/>
        <v>318224.83315712167</v>
      </c>
      <c r="F31" s="1">
        <v>1.8010003757279731</v>
      </c>
      <c r="G31" s="1">
        <f t="shared" si="2"/>
        <v>18010.00375727973</v>
      </c>
      <c r="H31" s="1">
        <f t="shared" si="0"/>
        <v>5.6595217848342448E-2</v>
      </c>
      <c r="I31" s="1">
        <v>1.9055934339675074</v>
      </c>
      <c r="J31" s="1">
        <f t="shared" si="3"/>
        <v>19.055934339675073</v>
      </c>
      <c r="K31" s="1">
        <v>0.28190601059392789</v>
      </c>
      <c r="L31" s="1">
        <v>1.86</v>
      </c>
      <c r="M31" s="1">
        <v>2096</v>
      </c>
      <c r="N31" s="1">
        <v>6652</v>
      </c>
      <c r="O31" s="1">
        <v>133</v>
      </c>
      <c r="P31" s="1">
        <v>445</v>
      </c>
      <c r="Q31" s="1">
        <v>10803</v>
      </c>
      <c r="R31" s="1">
        <v>2793</v>
      </c>
      <c r="S31" s="1"/>
      <c r="T31" s="1"/>
      <c r="U31" s="3">
        <v>493</v>
      </c>
      <c r="V31" s="1" t="s">
        <v>34</v>
      </c>
      <c r="W31" s="1" t="s">
        <v>57</v>
      </c>
      <c r="X31" s="1" t="s">
        <v>36</v>
      </c>
      <c r="Y31" s="1">
        <f>(O31+N31+Q31)*10</f>
        <v>175880</v>
      </c>
      <c r="Z31" s="1"/>
      <c r="AA31" s="1"/>
      <c r="AB31" s="1">
        <f>R31*1000</f>
        <v>2793000</v>
      </c>
      <c r="AC31" s="1">
        <f>O31/(Q31+N31)</f>
        <v>7.6195932397593816E-3</v>
      </c>
      <c r="AD31" s="1">
        <f>R31/(Q31+N31)</f>
        <v>0.16001145803494701</v>
      </c>
      <c r="AE31" s="1">
        <f>O31/R31</f>
        <v>4.7619047619047616E-2</v>
      </c>
    </row>
    <row r="32" spans="1:31" x14ac:dyDescent="0.3">
      <c r="A32" s="1" t="s">
        <v>54</v>
      </c>
      <c r="B32" s="1" t="s">
        <v>55</v>
      </c>
      <c r="C32" s="2" t="s">
        <v>69</v>
      </c>
      <c r="D32" s="1">
        <v>34.14585761474202</v>
      </c>
      <c r="E32" s="1">
        <f t="shared" si="1"/>
        <v>341458.57614742022</v>
      </c>
      <c r="F32" s="1">
        <v>0.70641179785835051</v>
      </c>
      <c r="G32" s="1">
        <f t="shared" si="2"/>
        <v>7064.1179785835047</v>
      </c>
      <c r="H32" s="1">
        <f t="shared" si="0"/>
        <v>2.0688067227029219E-2</v>
      </c>
      <c r="I32" s="1">
        <v>2.0442916902372943</v>
      </c>
      <c r="J32" s="1">
        <f t="shared" si="3"/>
        <v>20.442916902372943</v>
      </c>
      <c r="K32" s="1">
        <v>0.88652021752564181</v>
      </c>
      <c r="L32" s="1">
        <v>1.23</v>
      </c>
      <c r="M32" s="1">
        <v>5165</v>
      </c>
      <c r="N32" s="1">
        <v>5783</v>
      </c>
      <c r="O32" s="1">
        <v>671</v>
      </c>
      <c r="P32" s="1">
        <v>237</v>
      </c>
      <c r="Q32" s="1">
        <v>9954</v>
      </c>
      <c r="R32" s="1">
        <v>1277</v>
      </c>
      <c r="S32" s="1"/>
      <c r="T32" s="1"/>
      <c r="U32" s="3">
        <v>550</v>
      </c>
      <c r="V32" s="1" t="s">
        <v>34</v>
      </c>
      <c r="W32" s="1" t="s">
        <v>57</v>
      </c>
      <c r="X32" s="1" t="s">
        <v>36</v>
      </c>
      <c r="Y32" s="1">
        <f>(O32+N32+Q32)*10</f>
        <v>164080</v>
      </c>
      <c r="Z32" s="1"/>
      <c r="AA32" s="1"/>
      <c r="AB32" s="1">
        <f>R32*1000</f>
        <v>1277000</v>
      </c>
      <c r="AC32" s="1">
        <f>O32/(Q32+N32)</f>
        <v>4.2638368176907922E-2</v>
      </c>
      <c r="AD32" s="1">
        <f>R32/(Q32+N32)</f>
        <v>8.1146343013280803E-2</v>
      </c>
      <c r="AE32" s="1">
        <f>O32/R32</f>
        <v>0.52545027407987466</v>
      </c>
    </row>
    <row r="33" spans="1:31" x14ac:dyDescent="0.3">
      <c r="A33" s="1" t="s">
        <v>54</v>
      </c>
      <c r="B33" s="1" t="s">
        <v>55</v>
      </c>
      <c r="C33" s="2" t="s">
        <v>70</v>
      </c>
      <c r="D33" s="1">
        <v>38.622225430872852</v>
      </c>
      <c r="E33" s="1">
        <f t="shared" si="1"/>
        <v>386222.2543087285</v>
      </c>
      <c r="F33" s="1">
        <v>0.75537103137328576</v>
      </c>
      <c r="G33" s="1">
        <f t="shared" si="2"/>
        <v>7553.7103137328577</v>
      </c>
      <c r="H33" s="1">
        <f t="shared" si="0"/>
        <v>1.9557936471715491E-2</v>
      </c>
      <c r="I33" s="1">
        <v>1.7065915880152045</v>
      </c>
      <c r="J33" s="1">
        <f t="shared" si="3"/>
        <v>17.065915880152044</v>
      </c>
      <c r="K33" s="1">
        <v>1.1276240423757116</v>
      </c>
      <c r="L33" s="1">
        <v>1.72</v>
      </c>
      <c r="M33" s="1">
        <v>4048</v>
      </c>
      <c r="N33" s="1">
        <v>4691</v>
      </c>
      <c r="O33" s="1">
        <v>145</v>
      </c>
      <c r="P33" s="1">
        <v>588</v>
      </c>
      <c r="Q33" s="1">
        <v>9404</v>
      </c>
      <c r="R33" s="1">
        <v>1378</v>
      </c>
      <c r="S33" s="1"/>
      <c r="T33" s="1"/>
      <c r="U33" s="3">
        <v>453</v>
      </c>
      <c r="V33" s="1" t="s">
        <v>34</v>
      </c>
      <c r="W33" s="1" t="s">
        <v>57</v>
      </c>
      <c r="X33" s="1" t="s">
        <v>36</v>
      </c>
      <c r="Y33" s="1">
        <f>(O33+N33+Q33)*10</f>
        <v>142400</v>
      </c>
      <c r="Z33" s="1"/>
      <c r="AA33" s="1"/>
      <c r="AB33" s="1">
        <f>R33*1000</f>
        <v>1378000</v>
      </c>
      <c r="AC33" s="1">
        <f>O33/(Q33+N33)</f>
        <v>1.0287335934728628E-2</v>
      </c>
      <c r="AD33" s="1">
        <f>R33/(Q33+N33)</f>
        <v>9.7765164952110684E-2</v>
      </c>
      <c r="AE33" s="1">
        <f>O33/R33</f>
        <v>0.10522496371552975</v>
      </c>
    </row>
    <row r="34" spans="1:31" x14ac:dyDescent="0.3">
      <c r="A34" s="1" t="s">
        <v>54</v>
      </c>
      <c r="B34" s="1" t="s">
        <v>55</v>
      </c>
      <c r="C34" s="2" t="s">
        <v>71</v>
      </c>
      <c r="D34" s="1">
        <v>38.691926659843752</v>
      </c>
      <c r="E34" s="1">
        <f t="shared" si="1"/>
        <v>386919.26659843751</v>
      </c>
      <c r="F34" s="1">
        <v>0.51057486379860983</v>
      </c>
      <c r="G34" s="1">
        <f t="shared" si="2"/>
        <v>5105.7486379860984</v>
      </c>
      <c r="H34" s="1">
        <f t="shared" si="0"/>
        <v>1.3195901777838004E-2</v>
      </c>
      <c r="I34" s="1">
        <v>1.8995630749992556</v>
      </c>
      <c r="J34" s="1">
        <f t="shared" si="3"/>
        <v>18.995630749992557</v>
      </c>
      <c r="K34" s="1">
        <v>0.96441529940027981</v>
      </c>
      <c r="L34" s="1">
        <v>1.53</v>
      </c>
      <c r="M34" s="1">
        <v>4008</v>
      </c>
      <c r="N34" s="1">
        <v>3405</v>
      </c>
      <c r="O34" s="1">
        <v>96</v>
      </c>
      <c r="P34" s="1">
        <v>536</v>
      </c>
      <c r="Q34" s="1">
        <v>8401</v>
      </c>
      <c r="R34" s="1">
        <v>1333</v>
      </c>
      <c r="S34" s="1"/>
      <c r="T34" s="1"/>
      <c r="U34" s="3">
        <v>422</v>
      </c>
      <c r="V34" s="1" t="s">
        <v>34</v>
      </c>
      <c r="W34" s="1" t="s">
        <v>57</v>
      </c>
      <c r="X34" s="1" t="s">
        <v>36</v>
      </c>
      <c r="Y34" s="1">
        <f>(O34+N34+Q34)*10</f>
        <v>119020</v>
      </c>
      <c r="Z34" s="1"/>
      <c r="AA34" s="1"/>
      <c r="AB34" s="1">
        <f>R34*1000</f>
        <v>1333000</v>
      </c>
      <c r="AC34" s="1">
        <f>O34/(Q34+N34)</f>
        <v>8.1314585803828558E-3</v>
      </c>
      <c r="AD34" s="1">
        <f>R34/(Q34+N34)</f>
        <v>0.11290869049635778</v>
      </c>
      <c r="AE34" s="1">
        <f>O34/R34</f>
        <v>7.2018004501125277E-2</v>
      </c>
    </row>
    <row r="35" spans="1:31" x14ac:dyDescent="0.3">
      <c r="A35" s="1" t="s">
        <v>54</v>
      </c>
      <c r="B35" s="1" t="s">
        <v>55</v>
      </c>
      <c r="C35" s="2" t="s">
        <v>72</v>
      </c>
      <c r="D35" s="1">
        <v>37.483772024348227</v>
      </c>
      <c r="E35" s="1">
        <f t="shared" si="1"/>
        <v>374837.72024348227</v>
      </c>
      <c r="F35" s="1">
        <v>0.81482152921285</v>
      </c>
      <c r="G35" s="1">
        <f t="shared" si="2"/>
        <v>8148.2152921284996</v>
      </c>
      <c r="H35" s="1">
        <f t="shared" si="0"/>
        <v>2.1737981137105643E-2</v>
      </c>
      <c r="I35" s="1">
        <v>1.8633809211897459</v>
      </c>
      <c r="J35" s="1">
        <f t="shared" si="3"/>
        <v>18.633809211897457</v>
      </c>
      <c r="K35" s="1">
        <v>0.33012677556394188</v>
      </c>
      <c r="L35" s="1">
        <v>1.39</v>
      </c>
      <c r="M35" s="1">
        <v>4047</v>
      </c>
      <c r="N35" s="1">
        <v>4805</v>
      </c>
      <c r="O35" s="1">
        <v>97</v>
      </c>
      <c r="P35" s="1">
        <v>407</v>
      </c>
      <c r="Q35" s="1">
        <v>7502</v>
      </c>
      <c r="R35" s="1">
        <v>1198</v>
      </c>
      <c r="S35" s="1"/>
      <c r="T35" s="1"/>
      <c r="U35" s="3">
        <v>441</v>
      </c>
      <c r="V35" s="1" t="s">
        <v>34</v>
      </c>
      <c r="W35" s="1" t="s">
        <v>57</v>
      </c>
      <c r="X35" s="1" t="s">
        <v>36</v>
      </c>
      <c r="Y35" s="1">
        <f>(O35+N35+Q35)*10</f>
        <v>124040</v>
      </c>
      <c r="Z35" s="1"/>
      <c r="AA35" s="1"/>
      <c r="AB35" s="1">
        <f>R35*1000</f>
        <v>1198000</v>
      </c>
      <c r="AC35" s="1">
        <f>O35/(Q35+N35)</f>
        <v>7.8816933452506704E-3</v>
      </c>
      <c r="AD35" s="1">
        <f>R35/(Q35+N35)</f>
        <v>9.7342975542374255E-2</v>
      </c>
      <c r="AE35" s="1">
        <f>O35/R35</f>
        <v>8.0968280467445738E-2</v>
      </c>
    </row>
    <row r="36" spans="1:31" x14ac:dyDescent="0.3">
      <c r="A36" s="1" t="s">
        <v>54</v>
      </c>
      <c r="B36" s="1" t="s">
        <v>55</v>
      </c>
      <c r="C36" s="2" t="s">
        <v>73</v>
      </c>
      <c r="D36" s="1">
        <v>30.699519071181072</v>
      </c>
      <c r="E36" s="1">
        <f t="shared" si="1"/>
        <v>306995.19071181072</v>
      </c>
      <c r="F36" s="1">
        <v>1.9933402216795042</v>
      </c>
      <c r="G36" s="1">
        <f t="shared" si="2"/>
        <v>19933.402216795042</v>
      </c>
      <c r="H36" s="1">
        <f t="shared" si="0"/>
        <v>6.4930666081695607E-2</v>
      </c>
      <c r="I36" s="1">
        <v>1.0975253322217922</v>
      </c>
      <c r="J36" s="1">
        <f t="shared" si="3"/>
        <v>10.975253322217922</v>
      </c>
      <c r="K36" s="1">
        <v>0.28932458982008391</v>
      </c>
      <c r="L36" s="1">
        <v>1.87</v>
      </c>
      <c r="M36" s="1">
        <v>889</v>
      </c>
      <c r="N36" s="1">
        <v>3675</v>
      </c>
      <c r="O36" s="1">
        <v>135</v>
      </c>
      <c r="P36" s="1">
        <v>647</v>
      </c>
      <c r="Q36" s="1">
        <v>9064</v>
      </c>
      <c r="R36" s="1">
        <v>1683</v>
      </c>
      <c r="S36" s="1"/>
      <c r="T36" s="1"/>
      <c r="U36" s="3">
        <v>434</v>
      </c>
      <c r="V36" s="1" t="s">
        <v>34</v>
      </c>
      <c r="W36" s="1" t="s">
        <v>57</v>
      </c>
      <c r="X36" s="1" t="s">
        <v>36</v>
      </c>
      <c r="Y36" s="1">
        <f>(O36+N36+Q36)*10</f>
        <v>128740</v>
      </c>
      <c r="Z36" s="1"/>
      <c r="AA36" s="1"/>
      <c r="AB36" s="1">
        <f>R36*1000</f>
        <v>1683000</v>
      </c>
      <c r="AC36" s="1">
        <f>O36/(Q36+N36)</f>
        <v>1.0597378130151503E-2</v>
      </c>
      <c r="AD36" s="1">
        <f>R36/(Q36+N36)</f>
        <v>0.13211398068922206</v>
      </c>
      <c r="AE36" s="1">
        <f>O36/R36</f>
        <v>8.0213903743315509E-2</v>
      </c>
    </row>
    <row r="37" spans="1:31" x14ac:dyDescent="0.3">
      <c r="A37" s="1" t="s">
        <v>54</v>
      </c>
      <c r="B37" s="1" t="s">
        <v>55</v>
      </c>
      <c r="C37" s="2" t="s">
        <v>74</v>
      </c>
      <c r="D37" s="1">
        <v>31.528189237835047</v>
      </c>
      <c r="E37" s="1">
        <f t="shared" si="1"/>
        <v>315281.89237835049</v>
      </c>
      <c r="F37" s="1">
        <v>1.9618664287056173</v>
      </c>
      <c r="G37" s="1">
        <f t="shared" si="2"/>
        <v>19618.664287056174</v>
      </c>
      <c r="H37" s="1">
        <f t="shared" si="0"/>
        <v>6.2225788290794122E-2</v>
      </c>
      <c r="I37" s="1">
        <v>1.254314665396334</v>
      </c>
      <c r="J37" s="1">
        <f t="shared" si="3"/>
        <v>12.54314665396334</v>
      </c>
      <c r="K37" s="1">
        <v>0.24110382485006995</v>
      </c>
      <c r="L37" s="1">
        <v>1.93</v>
      </c>
      <c r="M37" s="1">
        <v>946</v>
      </c>
      <c r="N37" s="1">
        <v>5119</v>
      </c>
      <c r="O37" s="1">
        <v>131</v>
      </c>
      <c r="P37" s="1">
        <v>529</v>
      </c>
      <c r="Q37" s="1">
        <v>13067</v>
      </c>
      <c r="R37" s="1">
        <v>1971</v>
      </c>
      <c r="S37" s="1"/>
      <c r="T37" s="1"/>
      <c r="U37" s="3">
        <v>422</v>
      </c>
      <c r="V37" s="1" t="s">
        <v>34</v>
      </c>
      <c r="W37" s="1" t="s">
        <v>57</v>
      </c>
      <c r="X37" s="1" t="s">
        <v>36</v>
      </c>
      <c r="Y37" s="1">
        <f>(O37+N37+Q37)*10</f>
        <v>183170</v>
      </c>
      <c r="Z37" s="1"/>
      <c r="AA37" s="1"/>
      <c r="AB37" s="1">
        <f>R37*1000</f>
        <v>1971000</v>
      </c>
      <c r="AC37" s="1">
        <f>O37/(Q37+N37)</f>
        <v>7.2033432310568569E-3</v>
      </c>
      <c r="AD37" s="1">
        <f>R37/(Q37+N37)</f>
        <v>0.10838007258330584</v>
      </c>
      <c r="AE37" s="1">
        <f>O37/R37</f>
        <v>6.646372399797057E-2</v>
      </c>
    </row>
    <row r="38" spans="1:31" x14ac:dyDescent="0.3">
      <c r="A38" s="1" t="s">
        <v>54</v>
      </c>
      <c r="B38" s="1" t="s">
        <v>55</v>
      </c>
      <c r="C38" s="2" t="s">
        <v>75</v>
      </c>
      <c r="D38" s="1">
        <v>25.402225669393012</v>
      </c>
      <c r="E38" s="1">
        <f t="shared" si="1"/>
        <v>254022.2566939301</v>
      </c>
      <c r="F38" s="1">
        <v>2.7661966935938382</v>
      </c>
      <c r="G38" s="1">
        <f t="shared" si="2"/>
        <v>27661.966935938381</v>
      </c>
      <c r="H38" s="1">
        <f t="shared" si="0"/>
        <v>0.10889583966364065</v>
      </c>
      <c r="I38" s="1">
        <v>1.3447700499201081</v>
      </c>
      <c r="J38" s="1">
        <f t="shared" si="3"/>
        <v>13.44770049920108</v>
      </c>
      <c r="K38" s="1">
        <v>0.27819672098084991</v>
      </c>
      <c r="L38" s="1">
        <v>2.34</v>
      </c>
      <c r="M38" s="1">
        <v>2249</v>
      </c>
      <c r="N38" s="1">
        <v>6911</v>
      </c>
      <c r="O38" s="1">
        <v>326</v>
      </c>
      <c r="P38" s="1">
        <v>634</v>
      </c>
      <c r="Q38" s="1">
        <v>14077</v>
      </c>
      <c r="R38" s="1">
        <v>1533</v>
      </c>
      <c r="S38" s="1"/>
      <c r="T38" s="1"/>
      <c r="U38" s="3">
        <v>577</v>
      </c>
      <c r="V38" s="1" t="s">
        <v>34</v>
      </c>
      <c r="W38" s="1" t="s">
        <v>57</v>
      </c>
      <c r="X38" s="1" t="s">
        <v>36</v>
      </c>
      <c r="Y38" s="1">
        <f>(O38+N38+Q38)*10</f>
        <v>213140</v>
      </c>
      <c r="Z38" s="1"/>
      <c r="AA38" s="1"/>
      <c r="AB38" s="1">
        <f>R38*1000</f>
        <v>1533000</v>
      </c>
      <c r="AC38" s="1">
        <f>O38/(Q38+N38)</f>
        <v>1.5532685344006099E-2</v>
      </c>
      <c r="AD38" s="1">
        <f>R38/(Q38+N38)</f>
        <v>7.3041738136077755E-2</v>
      </c>
      <c r="AE38" s="1">
        <f>O38/R38</f>
        <v>0.2126549249836921</v>
      </c>
    </row>
    <row r="39" spans="1:31" x14ac:dyDescent="0.3">
      <c r="A39" s="1" t="s">
        <v>54</v>
      </c>
      <c r="B39" s="1" t="s">
        <v>55</v>
      </c>
      <c r="C39" s="2" t="s">
        <v>76</v>
      </c>
      <c r="D39" s="1">
        <v>35.764475043066142</v>
      </c>
      <c r="E39" s="1">
        <f t="shared" si="1"/>
        <v>357644.75043066143</v>
      </c>
      <c r="F39" s="1">
        <v>1.1120740184106706</v>
      </c>
      <c r="G39" s="1">
        <f t="shared" si="2"/>
        <v>11120.740184106706</v>
      </c>
      <c r="H39" s="1">
        <f t="shared" si="0"/>
        <v>3.1094375552040279E-2</v>
      </c>
      <c r="I39" s="1">
        <v>1.4834683061898948</v>
      </c>
      <c r="J39" s="1">
        <f t="shared" si="3"/>
        <v>14.834683061898948</v>
      </c>
      <c r="K39" s="1">
        <v>0.28561530020700593</v>
      </c>
      <c r="L39" s="1">
        <v>1.63</v>
      </c>
      <c r="M39" s="1">
        <v>2798</v>
      </c>
      <c r="N39" s="1">
        <v>5409</v>
      </c>
      <c r="O39" s="1">
        <v>258</v>
      </c>
      <c r="P39" s="1">
        <v>427</v>
      </c>
      <c r="Q39" s="1">
        <v>10281</v>
      </c>
      <c r="R39" s="1">
        <v>1257</v>
      </c>
      <c r="S39" s="1"/>
      <c r="T39" s="1"/>
      <c r="U39" s="3">
        <v>405</v>
      </c>
      <c r="V39" s="1" t="s">
        <v>34</v>
      </c>
      <c r="W39" s="1" t="s">
        <v>57</v>
      </c>
      <c r="X39" s="1" t="s">
        <v>36</v>
      </c>
      <c r="Y39" s="1">
        <f>(O39+N39+Q39)*10</f>
        <v>159480</v>
      </c>
      <c r="Z39" s="1"/>
      <c r="AA39" s="1"/>
      <c r="AB39" s="1">
        <f>R39*1000</f>
        <v>1257000</v>
      </c>
      <c r="AC39" s="1">
        <f>O39/(Q39+N39)</f>
        <v>1.6443594646271511E-2</v>
      </c>
      <c r="AD39" s="1">
        <f>R39/(Q39+N39)</f>
        <v>8.0114722753346079E-2</v>
      </c>
      <c r="AE39" s="1">
        <f>O39/R39</f>
        <v>0.2052505966587112</v>
      </c>
    </row>
    <row r="40" spans="1:31" x14ac:dyDescent="0.3">
      <c r="A40" s="1" t="s">
        <v>54</v>
      </c>
      <c r="B40" s="1" t="s">
        <v>55</v>
      </c>
      <c r="C40" s="2" t="s">
        <v>77</v>
      </c>
      <c r="D40" s="1">
        <v>32.232946108540773</v>
      </c>
      <c r="E40" s="1">
        <f t="shared" si="1"/>
        <v>322329.4610854077</v>
      </c>
      <c r="F40" s="1">
        <v>1.2764371594965245</v>
      </c>
      <c r="G40" s="1">
        <f t="shared" si="2"/>
        <v>12764.371594965245</v>
      </c>
      <c r="H40" s="1">
        <f t="shared" si="0"/>
        <v>3.9600387603362965E-2</v>
      </c>
      <c r="I40" s="1">
        <v>1.296527178174095</v>
      </c>
      <c r="J40" s="1">
        <f t="shared" si="3"/>
        <v>12.965271781740951</v>
      </c>
      <c r="K40" s="1">
        <v>0.24110382485006995</v>
      </c>
      <c r="L40" s="1">
        <v>1.61</v>
      </c>
      <c r="M40" s="1">
        <v>1379</v>
      </c>
      <c r="N40" s="1">
        <v>4166</v>
      </c>
      <c r="O40" s="1">
        <v>166</v>
      </c>
      <c r="P40" s="1">
        <v>456</v>
      </c>
      <c r="Q40" s="1">
        <v>10068</v>
      </c>
      <c r="R40" s="1">
        <v>1352</v>
      </c>
      <c r="S40" s="1"/>
      <c r="T40" s="1"/>
      <c r="U40" s="3">
        <v>383</v>
      </c>
      <c r="V40" s="1" t="s">
        <v>34</v>
      </c>
      <c r="W40" s="1" t="s">
        <v>57</v>
      </c>
      <c r="X40" s="1" t="s">
        <v>36</v>
      </c>
      <c r="Y40" s="1">
        <f>(O40+N40+Q40)*10</f>
        <v>144000</v>
      </c>
      <c r="Z40" s="1"/>
      <c r="AA40" s="1"/>
      <c r="AB40" s="1">
        <f>R40*1000</f>
        <v>1352000</v>
      </c>
      <c r="AC40" s="1">
        <f>O40/(Q40+N40)</f>
        <v>1.1662217226359422E-2</v>
      </c>
      <c r="AD40" s="1">
        <f>R40/(Q40+N40)</f>
        <v>9.4983841506252636E-2</v>
      </c>
      <c r="AE40" s="1">
        <f>O40/R40</f>
        <v>0.1227810650887574</v>
      </c>
    </row>
    <row r="41" spans="1:31" x14ac:dyDescent="0.3">
      <c r="A41" s="1" t="s">
        <v>54</v>
      </c>
      <c r="B41" s="1" t="s">
        <v>55</v>
      </c>
      <c r="C41" s="2" t="s">
        <v>78</v>
      </c>
      <c r="D41" s="1">
        <v>23.264721314285552</v>
      </c>
      <c r="E41" s="1">
        <f t="shared" si="1"/>
        <v>232647.21314285553</v>
      </c>
      <c r="F41" s="1">
        <v>4.7175718579748267</v>
      </c>
      <c r="G41" s="1">
        <f t="shared" si="2"/>
        <v>47175.718579748267</v>
      </c>
      <c r="H41" s="1">
        <f t="shared" si="0"/>
        <v>0.20277792259983068</v>
      </c>
      <c r="I41" s="1">
        <v>1.0070699476980181</v>
      </c>
      <c r="J41" s="1">
        <f t="shared" si="3"/>
        <v>10.070699476980181</v>
      </c>
      <c r="K41" s="1">
        <v>0.22255737678467993</v>
      </c>
      <c r="L41" s="1">
        <v>2.5299999999999998</v>
      </c>
      <c r="M41" s="1">
        <v>1248</v>
      </c>
      <c r="N41" s="1">
        <v>3386</v>
      </c>
      <c r="O41" s="1">
        <v>344</v>
      </c>
      <c r="P41" s="1">
        <v>584</v>
      </c>
      <c r="Q41" s="1">
        <v>10359</v>
      </c>
      <c r="R41" s="1">
        <v>1160</v>
      </c>
      <c r="S41" s="1"/>
      <c r="T41" s="1"/>
      <c r="U41" s="3">
        <v>853</v>
      </c>
      <c r="V41" s="1" t="s">
        <v>34</v>
      </c>
      <c r="W41" s="1" t="s">
        <v>57</v>
      </c>
      <c r="X41" s="1" t="s">
        <v>36</v>
      </c>
      <c r="Y41" s="1">
        <f>(O41+N41+Q41)*10</f>
        <v>140890</v>
      </c>
      <c r="Z41" s="1"/>
      <c r="AA41" s="1"/>
      <c r="AB41" s="1">
        <f>R41*1000</f>
        <v>1160000</v>
      </c>
      <c r="AC41" s="1">
        <f>O41/(Q41+N41)</f>
        <v>2.5027282648235723E-2</v>
      </c>
      <c r="AD41" s="1">
        <f>R41/(Q41+N41)</f>
        <v>8.4394325209166968E-2</v>
      </c>
      <c r="AE41" s="1">
        <f>O41/R41</f>
        <v>0.29655172413793102</v>
      </c>
    </row>
    <row r="42" spans="1:31" x14ac:dyDescent="0.3">
      <c r="A42" s="1" t="s">
        <v>54</v>
      </c>
      <c r="B42" s="1" t="s">
        <v>55</v>
      </c>
      <c r="C42" s="2" t="s">
        <v>79</v>
      </c>
      <c r="D42" s="1">
        <v>18.38563528632287</v>
      </c>
      <c r="E42" s="1">
        <f t="shared" si="1"/>
        <v>183856.35286322871</v>
      </c>
      <c r="F42" s="1">
        <v>7.4348093180537305</v>
      </c>
      <c r="G42" s="1">
        <f t="shared" si="2"/>
        <v>74348.093180537311</v>
      </c>
      <c r="H42" s="1">
        <f t="shared" si="0"/>
        <v>0.40438142072711014</v>
      </c>
      <c r="I42" s="1">
        <v>0.9105842042059924</v>
      </c>
      <c r="J42" s="1">
        <f t="shared" si="3"/>
        <v>9.1058420420599244</v>
      </c>
      <c r="K42" s="1">
        <v>0.45624262240859387</v>
      </c>
      <c r="L42" s="1">
        <v>2.66</v>
      </c>
      <c r="M42" s="1">
        <v>1170</v>
      </c>
      <c r="N42" s="1">
        <v>253</v>
      </c>
      <c r="O42" s="1">
        <v>7127</v>
      </c>
      <c r="P42" s="1">
        <v>390</v>
      </c>
      <c r="Q42" s="1">
        <v>3576</v>
      </c>
      <c r="R42" s="1">
        <v>495</v>
      </c>
      <c r="S42" s="1"/>
      <c r="T42" s="1"/>
      <c r="U42" s="3">
        <v>1200</v>
      </c>
      <c r="V42" s="1" t="s">
        <v>34</v>
      </c>
      <c r="W42" s="1" t="s">
        <v>57</v>
      </c>
      <c r="X42" s="1" t="s">
        <v>36</v>
      </c>
      <c r="Y42" s="1">
        <f>(O42+N42+Q42)*10</f>
        <v>109560</v>
      </c>
      <c r="Z42" s="1"/>
      <c r="AA42" s="1"/>
      <c r="AB42" s="1">
        <f>R42*1000</f>
        <v>495000</v>
      </c>
      <c r="AC42" s="1">
        <f>O42/(Q42+N42)</f>
        <v>1.8613214938626272</v>
      </c>
      <c r="AD42" s="1">
        <f>R42/(Q42+N42)</f>
        <v>0.12927657351788979</v>
      </c>
      <c r="AE42" s="1">
        <f>O42/R42</f>
        <v>14.397979797979797</v>
      </c>
    </row>
    <row r="43" spans="1:31" x14ac:dyDescent="0.3">
      <c r="A43" s="1" t="s">
        <v>54</v>
      </c>
      <c r="B43" s="1" t="s">
        <v>55</v>
      </c>
      <c r="C43" s="2" t="s">
        <v>80</v>
      </c>
      <c r="D43" s="1">
        <v>25.549372708331575</v>
      </c>
      <c r="E43" s="1">
        <f t="shared" si="1"/>
        <v>255493.72708331575</v>
      </c>
      <c r="F43" s="1">
        <v>3.4411346984783018</v>
      </c>
      <c r="G43" s="1">
        <f t="shared" si="2"/>
        <v>34411.34698478302</v>
      </c>
      <c r="H43" s="1">
        <f t="shared" si="0"/>
        <v>0.13468568241427539</v>
      </c>
      <c r="I43" s="1">
        <v>1.3568307678566112</v>
      </c>
      <c r="J43" s="1">
        <f t="shared" si="3"/>
        <v>13.568307678566111</v>
      </c>
      <c r="K43" s="1">
        <v>0.25594098330238191</v>
      </c>
      <c r="L43" s="1">
        <v>2.44</v>
      </c>
      <c r="M43" s="1">
        <v>1620</v>
      </c>
      <c r="N43" s="1">
        <v>5913</v>
      </c>
      <c r="O43" s="1">
        <v>294</v>
      </c>
      <c r="P43" s="1">
        <v>635</v>
      </c>
      <c r="Q43" s="1">
        <v>12646</v>
      </c>
      <c r="R43" s="1">
        <v>1630</v>
      </c>
      <c r="S43" s="1"/>
      <c r="T43" s="1"/>
      <c r="U43" s="3">
        <v>702</v>
      </c>
      <c r="V43" s="1" t="s">
        <v>34</v>
      </c>
      <c r="W43" s="1" t="s">
        <v>57</v>
      </c>
      <c r="X43" s="1" t="s">
        <v>36</v>
      </c>
      <c r="Y43" s="1">
        <f>(O43+N43+Q43)*10</f>
        <v>188530</v>
      </c>
      <c r="Z43" s="1"/>
      <c r="AA43" s="1"/>
      <c r="AB43" s="1">
        <f>R43*1000</f>
        <v>1630000</v>
      </c>
      <c r="AC43" s="1">
        <f>O43/(Q43+N43)</f>
        <v>1.5841370763510967E-2</v>
      </c>
      <c r="AD43" s="1">
        <f>R43/(Q43+N43)</f>
        <v>8.7828007974567593E-2</v>
      </c>
      <c r="AE43" s="1">
        <f>O43/R43</f>
        <v>0.18036809815950922</v>
      </c>
    </row>
    <row r="44" spans="1:31" x14ac:dyDescent="0.3">
      <c r="A44" s="1" t="s">
        <v>54</v>
      </c>
      <c r="B44" s="1" t="s">
        <v>55</v>
      </c>
      <c r="C44" s="2" t="s">
        <v>81</v>
      </c>
      <c r="D44" s="1">
        <v>22.970427236408437</v>
      </c>
      <c r="E44" s="1">
        <f t="shared" si="1"/>
        <v>229704.27236408438</v>
      </c>
      <c r="F44" s="1">
        <v>4.9833505541987604</v>
      </c>
      <c r="G44" s="1">
        <f t="shared" si="2"/>
        <v>49833.505541987601</v>
      </c>
      <c r="H44" s="1">
        <f t="shared" si="0"/>
        <v>0.21694635902549006</v>
      </c>
      <c r="I44" s="1">
        <v>1.5618629727771656</v>
      </c>
      <c r="J44" s="1">
        <f t="shared" si="3"/>
        <v>15.618629727771655</v>
      </c>
      <c r="K44" s="1">
        <v>0.62686994461018175</v>
      </c>
      <c r="L44" s="1">
        <v>2.21</v>
      </c>
      <c r="M44" s="1">
        <v>1616</v>
      </c>
      <c r="N44" s="1">
        <v>5353</v>
      </c>
      <c r="O44" s="1">
        <v>1298</v>
      </c>
      <c r="P44" s="1">
        <v>295</v>
      </c>
      <c r="Q44" s="1">
        <v>13400</v>
      </c>
      <c r="R44" s="1">
        <v>877</v>
      </c>
      <c r="S44" s="1"/>
      <c r="T44" s="1"/>
      <c r="U44" s="3">
        <v>830</v>
      </c>
      <c r="V44" s="1" t="s">
        <v>34</v>
      </c>
      <c r="W44" s="1" t="s">
        <v>57</v>
      </c>
      <c r="X44" s="1" t="s">
        <v>36</v>
      </c>
      <c r="Y44" s="1">
        <f>(O44+N44+Q44)*10</f>
        <v>200510</v>
      </c>
      <c r="Z44" s="1"/>
      <c r="AA44" s="1"/>
      <c r="AB44" s="1">
        <f>R44*1000</f>
        <v>877000</v>
      </c>
      <c r="AC44" s="1">
        <f>O44/(Q44+N44)</f>
        <v>6.9215592171919166E-2</v>
      </c>
      <c r="AD44" s="1">
        <f>R44/(Q44+N44)</f>
        <v>4.6765850797205778E-2</v>
      </c>
      <c r="AE44" s="1">
        <f>O44/R44</f>
        <v>1.4800456100342074</v>
      </c>
    </row>
    <row r="45" spans="1:31" x14ac:dyDescent="0.3">
      <c r="A45" s="1" t="s">
        <v>54</v>
      </c>
      <c r="B45" s="1" t="s">
        <v>55</v>
      </c>
      <c r="C45" s="2" t="s">
        <v>82</v>
      </c>
      <c r="D45" s="1">
        <v>17.773813387578343</v>
      </c>
      <c r="E45" s="1">
        <f t="shared" si="1"/>
        <v>177738.13387578345</v>
      </c>
      <c r="F45" s="1">
        <v>7.9313958294194995</v>
      </c>
      <c r="G45" s="1">
        <f t="shared" si="2"/>
        <v>79313.958294194992</v>
      </c>
      <c r="H45" s="1">
        <f t="shared" si="0"/>
        <v>0.44624052568046801</v>
      </c>
      <c r="I45" s="1">
        <v>0.82615917865046995</v>
      </c>
      <c r="J45" s="1">
        <f t="shared" si="3"/>
        <v>8.2615917865046988</v>
      </c>
      <c r="K45" s="1">
        <v>0.43769617434320385</v>
      </c>
      <c r="L45" s="1">
        <v>2.56</v>
      </c>
      <c r="M45" s="1">
        <v>1215</v>
      </c>
      <c r="N45" s="1">
        <v>1027</v>
      </c>
      <c r="O45" s="1">
        <v>1520</v>
      </c>
      <c r="P45" s="1">
        <v>474</v>
      </c>
      <c r="Q45" s="1">
        <v>3450</v>
      </c>
      <c r="R45" s="1">
        <v>482</v>
      </c>
      <c r="S45" s="1"/>
      <c r="T45" s="1"/>
      <c r="U45" s="3">
        <v>1150</v>
      </c>
      <c r="V45" s="1" t="s">
        <v>34</v>
      </c>
      <c r="W45" s="1" t="s">
        <v>57</v>
      </c>
      <c r="X45" s="1" t="s">
        <v>36</v>
      </c>
      <c r="Y45" s="1">
        <f>(O45+N45+Q45)*10</f>
        <v>59970</v>
      </c>
      <c r="Z45" s="1"/>
      <c r="AA45" s="1"/>
      <c r="AB45" s="1">
        <f>R45*1000</f>
        <v>482000</v>
      </c>
      <c r="AC45" s="1">
        <f>O45/(Q45+N45)</f>
        <v>0.33951306678579407</v>
      </c>
      <c r="AD45" s="1">
        <f>R45/(Q45+N45)</f>
        <v>0.10766138038865311</v>
      </c>
      <c r="AE45" s="1">
        <f>O45/R45</f>
        <v>3.1535269709543567</v>
      </c>
    </row>
    <row r="46" spans="1:31" x14ac:dyDescent="0.3">
      <c r="A46" s="1" t="s">
        <v>54</v>
      </c>
      <c r="B46" s="1" t="s">
        <v>55</v>
      </c>
      <c r="C46" s="2" t="s">
        <v>83</v>
      </c>
      <c r="D46" s="1">
        <v>18.006150817481327</v>
      </c>
      <c r="E46" s="1">
        <f t="shared" si="1"/>
        <v>180061.50817481327</v>
      </c>
      <c r="F46" s="1">
        <v>7.3089141461581812</v>
      </c>
      <c r="G46" s="1">
        <f t="shared" si="2"/>
        <v>73089.141461581807</v>
      </c>
      <c r="H46" s="1">
        <f t="shared" si="0"/>
        <v>0.40591208083530544</v>
      </c>
      <c r="I46" s="1">
        <v>0.79600738380921188</v>
      </c>
      <c r="J46" s="1">
        <f t="shared" si="3"/>
        <v>7.9600738380921188</v>
      </c>
      <c r="K46" s="1">
        <v>0.41914972627781383</v>
      </c>
      <c r="L46" s="1">
        <v>2.5099999999999998</v>
      </c>
      <c r="M46" s="1">
        <v>1337</v>
      </c>
      <c r="N46" s="1">
        <v>1160</v>
      </c>
      <c r="O46" s="1">
        <v>1485</v>
      </c>
      <c r="P46" s="1">
        <v>503</v>
      </c>
      <c r="Q46" s="1">
        <v>3860</v>
      </c>
      <c r="R46" s="1">
        <v>460</v>
      </c>
      <c r="S46" s="1"/>
      <c r="T46" s="1"/>
      <c r="U46" s="3">
        <v>1121</v>
      </c>
      <c r="V46" s="1" t="s">
        <v>34</v>
      </c>
      <c r="W46" s="1" t="s">
        <v>57</v>
      </c>
      <c r="X46" s="1" t="s">
        <v>36</v>
      </c>
      <c r="Y46" s="1">
        <f>(O46+N46+Q46)*10</f>
        <v>65050</v>
      </c>
      <c r="Z46" s="1"/>
      <c r="AA46" s="1"/>
      <c r="AB46" s="1">
        <f>R46*1000</f>
        <v>460000</v>
      </c>
      <c r="AC46" s="1">
        <f>O46/(Q46+N46)</f>
        <v>0.2958167330677291</v>
      </c>
      <c r="AD46" s="1">
        <f>R46/(Q46+N46)</f>
        <v>9.1633466135458169E-2</v>
      </c>
      <c r="AE46" s="1">
        <f>O46/R46</f>
        <v>3.2282608695652173</v>
      </c>
    </row>
    <row r="47" spans="1:31" x14ac:dyDescent="0.3">
      <c r="A47" s="1" t="s">
        <v>54</v>
      </c>
      <c r="B47" s="1" t="s">
        <v>55</v>
      </c>
      <c r="C47" s="2" t="s">
        <v>84</v>
      </c>
      <c r="D47" s="1">
        <v>15.822178976393269</v>
      </c>
      <c r="E47" s="1">
        <f t="shared" si="1"/>
        <v>158221.7897639327</v>
      </c>
      <c r="F47" s="1">
        <v>9.1064174337779455</v>
      </c>
      <c r="G47" s="1">
        <f t="shared" si="2"/>
        <v>91064.174337779448</v>
      </c>
      <c r="H47" s="1">
        <f t="shared" si="0"/>
        <v>0.57554761878024152</v>
      </c>
      <c r="I47" s="1">
        <v>0.83821989658697305</v>
      </c>
      <c r="J47" s="1">
        <f t="shared" si="3"/>
        <v>8.3821989658697298</v>
      </c>
      <c r="K47" s="1">
        <v>0.47107978086090585</v>
      </c>
      <c r="L47" s="1">
        <v>2.56</v>
      </c>
      <c r="M47" s="1">
        <v>1584</v>
      </c>
      <c r="N47" s="1">
        <v>1218</v>
      </c>
      <c r="O47" s="1">
        <v>1347</v>
      </c>
      <c r="P47" s="1">
        <v>423</v>
      </c>
      <c r="Q47" s="1">
        <v>2636</v>
      </c>
      <c r="R47" s="1">
        <v>526</v>
      </c>
      <c r="S47" s="1"/>
      <c r="T47" s="1"/>
      <c r="U47" s="3">
        <v>1202</v>
      </c>
      <c r="V47" s="1" t="s">
        <v>34</v>
      </c>
      <c r="W47" s="1" t="s">
        <v>57</v>
      </c>
      <c r="X47" s="1" t="s">
        <v>36</v>
      </c>
      <c r="Y47" s="1">
        <f>(O47+N47+Q47)*10</f>
        <v>52010</v>
      </c>
      <c r="Z47" s="1"/>
      <c r="AA47" s="1"/>
      <c r="AB47" s="1">
        <f>R47*1000</f>
        <v>526000</v>
      </c>
      <c r="AC47" s="1">
        <f>O47/(Q47+N47)</f>
        <v>0.34950700570835497</v>
      </c>
      <c r="AD47" s="1">
        <f>R47/(Q47+N47)</f>
        <v>0.13648157758173327</v>
      </c>
      <c r="AE47" s="1">
        <f>O47/R47</f>
        <v>2.5608365019011408</v>
      </c>
    </row>
    <row r="48" spans="1:31" x14ac:dyDescent="0.3">
      <c r="A48" s="1" t="s">
        <v>54</v>
      </c>
      <c r="B48" s="1" t="s">
        <v>55</v>
      </c>
      <c r="C48" s="2" t="s">
        <v>85</v>
      </c>
      <c r="D48" s="1">
        <v>22.436051147631574</v>
      </c>
      <c r="E48" s="1">
        <f t="shared" si="1"/>
        <v>224360.51147631573</v>
      </c>
      <c r="F48" s="1">
        <v>3.6089949276723647</v>
      </c>
      <c r="G48" s="1">
        <f t="shared" si="2"/>
        <v>36089.949276723644</v>
      </c>
      <c r="H48" s="1">
        <f t="shared" si="0"/>
        <v>0.16085695757799798</v>
      </c>
      <c r="I48" s="1">
        <v>2.1709292285705781</v>
      </c>
      <c r="J48" s="1">
        <f t="shared" si="3"/>
        <v>21.709292285705782</v>
      </c>
      <c r="K48" s="1">
        <v>0.35238251324240988</v>
      </c>
      <c r="L48" s="1">
        <v>1.87</v>
      </c>
      <c r="M48" s="1">
        <v>2745</v>
      </c>
      <c r="N48" s="1">
        <v>10103</v>
      </c>
      <c r="O48" s="1">
        <v>664</v>
      </c>
      <c r="P48" s="1">
        <v>363</v>
      </c>
      <c r="Q48" s="1">
        <v>13128</v>
      </c>
      <c r="R48" s="1">
        <v>911</v>
      </c>
      <c r="S48" s="1"/>
      <c r="T48" s="1"/>
      <c r="U48" s="3">
        <v>515</v>
      </c>
      <c r="V48" s="1" t="s">
        <v>34</v>
      </c>
      <c r="W48" s="1" t="s">
        <v>57</v>
      </c>
      <c r="X48" s="1" t="s">
        <v>36</v>
      </c>
      <c r="Y48" s="1">
        <f>(O48+N48+Q48)*10</f>
        <v>238950</v>
      </c>
      <c r="Z48" s="1"/>
      <c r="AA48" s="1"/>
      <c r="AB48" s="1">
        <f>R48*1000</f>
        <v>911000</v>
      </c>
      <c r="AC48" s="1">
        <f>O48/(Q48+N48)</f>
        <v>2.8582497524859026E-2</v>
      </c>
      <c r="AD48" s="1">
        <f>R48/(Q48+N48)</f>
        <v>3.9214842236666526E-2</v>
      </c>
      <c r="AE48" s="1">
        <f>O48/R48</f>
        <v>0.72886937431394072</v>
      </c>
    </row>
    <row r="49" spans="1:31" x14ac:dyDescent="0.3">
      <c r="A49" s="1" t="s">
        <v>54</v>
      </c>
      <c r="B49" s="1" t="s">
        <v>55</v>
      </c>
      <c r="C49" s="2" t="s">
        <v>86</v>
      </c>
      <c r="D49" s="1">
        <v>22.366349918660678</v>
      </c>
      <c r="E49" s="1">
        <f t="shared" si="1"/>
        <v>223663.49918660679</v>
      </c>
      <c r="F49" s="1">
        <v>3.5845153109148975</v>
      </c>
      <c r="G49" s="1">
        <f t="shared" si="2"/>
        <v>35845.153109148974</v>
      </c>
      <c r="H49" s="1">
        <f t="shared" si="0"/>
        <v>0.16026375890347075</v>
      </c>
      <c r="I49" s="1">
        <v>1.7246826649199589</v>
      </c>
      <c r="J49" s="1">
        <f t="shared" si="3"/>
        <v>17.246826649199591</v>
      </c>
      <c r="K49" s="1">
        <v>0.3375453547900979</v>
      </c>
      <c r="L49" s="1">
        <v>2.4300000000000002</v>
      </c>
      <c r="M49" s="1">
        <v>2347</v>
      </c>
      <c r="N49" s="1">
        <v>6415</v>
      </c>
      <c r="O49" s="1">
        <v>327</v>
      </c>
      <c r="P49" s="1">
        <v>371</v>
      </c>
      <c r="Q49" s="1">
        <v>12157</v>
      </c>
      <c r="R49" s="1">
        <v>1093</v>
      </c>
      <c r="S49" s="1"/>
      <c r="T49" s="1"/>
      <c r="U49" s="3">
        <v>619</v>
      </c>
      <c r="V49" s="1" t="s">
        <v>34</v>
      </c>
      <c r="W49" s="1" t="s">
        <v>57</v>
      </c>
      <c r="X49" s="1" t="s">
        <v>36</v>
      </c>
      <c r="Y49" s="1">
        <f>(O49+N49+Q49)*10</f>
        <v>188990</v>
      </c>
      <c r="Z49" s="1"/>
      <c r="AA49" s="1"/>
      <c r="AB49" s="1">
        <f>R49*1000</f>
        <v>1093000</v>
      </c>
      <c r="AC49" s="1">
        <f>O49/(Q49+N49)</f>
        <v>1.7607150549213871E-2</v>
      </c>
      <c r="AD49" s="1">
        <f>R49/(Q49+N49)</f>
        <v>5.8852035321990091E-2</v>
      </c>
      <c r="AE49" s="1">
        <f>O49/R49</f>
        <v>0.2991765782250686</v>
      </c>
    </row>
    <row r="50" spans="1:31" x14ac:dyDescent="0.3">
      <c r="A50" s="1" t="s">
        <v>54</v>
      </c>
      <c r="B50" s="1" t="s">
        <v>55</v>
      </c>
      <c r="C50" s="2" t="s">
        <v>87</v>
      </c>
      <c r="D50" s="1">
        <v>27.516496281510179</v>
      </c>
      <c r="E50" s="1">
        <f t="shared" si="1"/>
        <v>275164.96281510178</v>
      </c>
      <c r="F50" s="1">
        <v>2.1157383054668419</v>
      </c>
      <c r="G50" s="1">
        <f t="shared" si="2"/>
        <v>21157.383054668418</v>
      </c>
      <c r="H50" s="1">
        <f t="shared" si="0"/>
        <v>7.6889814888551816E-2</v>
      </c>
      <c r="I50" s="1">
        <v>1.9719273826182748</v>
      </c>
      <c r="J50" s="1">
        <f t="shared" si="3"/>
        <v>19.71927382618275</v>
      </c>
      <c r="K50" s="1">
        <v>0.30045245865931791</v>
      </c>
      <c r="L50" s="1">
        <v>1.4</v>
      </c>
      <c r="M50" s="1">
        <v>2786</v>
      </c>
      <c r="N50" s="1">
        <v>11562</v>
      </c>
      <c r="O50" s="1">
        <v>1218</v>
      </c>
      <c r="P50" s="1">
        <v>120</v>
      </c>
      <c r="Q50" s="1">
        <v>12999</v>
      </c>
      <c r="R50" s="1">
        <v>1430</v>
      </c>
      <c r="S50" s="1"/>
      <c r="T50" s="1"/>
      <c r="U50" s="3">
        <v>663</v>
      </c>
      <c r="V50" s="1" t="s">
        <v>34</v>
      </c>
      <c r="W50" s="1" t="s">
        <v>57</v>
      </c>
      <c r="X50" s="1" t="s">
        <v>36</v>
      </c>
      <c r="Y50" s="1">
        <f>(O50+N50+Q50)*10</f>
        <v>257790</v>
      </c>
      <c r="Z50" s="1"/>
      <c r="AA50" s="1"/>
      <c r="AB50" s="1">
        <f>R50*1000</f>
        <v>1430000</v>
      </c>
      <c r="AC50" s="1">
        <f>O50/(Q50+N50)</f>
        <v>4.9590814706241604E-2</v>
      </c>
      <c r="AD50" s="1">
        <f>R50/(Q50+N50)</f>
        <v>5.8222385082040633E-2</v>
      </c>
      <c r="AE50" s="1">
        <f>O50/R50</f>
        <v>0.85174825174825175</v>
      </c>
    </row>
    <row r="51" spans="1:31" x14ac:dyDescent="0.3">
      <c r="A51" s="1" t="s">
        <v>54</v>
      </c>
      <c r="B51" s="1" t="s">
        <v>55</v>
      </c>
      <c r="C51" s="2" t="s">
        <v>88</v>
      </c>
      <c r="D51" s="1">
        <v>32.558218510404949</v>
      </c>
      <c r="E51" s="1">
        <f t="shared" si="1"/>
        <v>325582.18510404951</v>
      </c>
      <c r="F51" s="1">
        <v>1.4093265076084915</v>
      </c>
      <c r="G51" s="1">
        <f t="shared" si="2"/>
        <v>14093.265076084916</v>
      </c>
      <c r="H51" s="1">
        <f t="shared" si="0"/>
        <v>4.3286352020707131E-2</v>
      </c>
      <c r="I51" s="1">
        <v>1.9357452288087651</v>
      </c>
      <c r="J51" s="1">
        <f t="shared" si="3"/>
        <v>19.35745228808765</v>
      </c>
      <c r="K51" s="1">
        <v>0.37463825092087788</v>
      </c>
      <c r="L51" s="1">
        <v>1.25</v>
      </c>
      <c r="M51" s="1">
        <v>4849</v>
      </c>
      <c r="N51" s="1">
        <v>8246</v>
      </c>
      <c r="O51" s="1">
        <v>537</v>
      </c>
      <c r="P51" s="1">
        <v>146</v>
      </c>
      <c r="Q51" s="1">
        <v>8198</v>
      </c>
      <c r="R51" s="1">
        <v>974</v>
      </c>
      <c r="S51" s="1"/>
      <c r="T51" s="1"/>
      <c r="U51" s="3">
        <v>575</v>
      </c>
      <c r="V51" s="1" t="s">
        <v>34</v>
      </c>
      <c r="W51" s="1" t="s">
        <v>57</v>
      </c>
      <c r="X51" s="1" t="s">
        <v>36</v>
      </c>
      <c r="Y51" s="1">
        <f>(O51+N51+Q51)*10</f>
        <v>169810</v>
      </c>
      <c r="Z51" s="1"/>
      <c r="AA51" s="1"/>
      <c r="AB51" s="1">
        <f>R51*1000</f>
        <v>974000</v>
      </c>
      <c r="AC51" s="1">
        <f>O51/(Q51+N51)</f>
        <v>3.2656288007783994E-2</v>
      </c>
      <c r="AD51" s="1">
        <f>R51/(Q51+N51)</f>
        <v>5.9231330576502067E-2</v>
      </c>
      <c r="AE51" s="1">
        <f>O51/R51</f>
        <v>0.55133470225872694</v>
      </c>
    </row>
    <row r="52" spans="1:31" x14ac:dyDescent="0.3">
      <c r="A52" s="1" t="s">
        <v>54</v>
      </c>
      <c r="B52" s="1" t="s">
        <v>55</v>
      </c>
      <c r="C52" s="2" t="s">
        <v>89</v>
      </c>
      <c r="D52" s="1">
        <v>40.496414032090264</v>
      </c>
      <c r="E52" s="1">
        <f t="shared" si="1"/>
        <v>404964.14032090263</v>
      </c>
      <c r="F52" s="1">
        <v>0.33222337027991733</v>
      </c>
      <c r="G52" s="1">
        <f t="shared" si="2"/>
        <v>3322.2337027991734</v>
      </c>
      <c r="H52" s="1">
        <f t="shared" si="0"/>
        <v>8.2037725616064695E-3</v>
      </c>
      <c r="I52" s="1">
        <v>1.1759199988090629</v>
      </c>
      <c r="J52" s="1">
        <f t="shared" si="3"/>
        <v>11.759199988090629</v>
      </c>
      <c r="K52" s="1">
        <v>0.23739453523699192</v>
      </c>
      <c r="L52" s="1">
        <v>1.33</v>
      </c>
      <c r="M52" s="1">
        <v>2070</v>
      </c>
      <c r="N52" s="1">
        <v>2004</v>
      </c>
      <c r="O52" s="1">
        <v>38</v>
      </c>
      <c r="P52" s="1">
        <v>653</v>
      </c>
      <c r="Q52" s="1">
        <v>4982</v>
      </c>
      <c r="R52" s="1">
        <v>932</v>
      </c>
      <c r="S52" s="1"/>
      <c r="T52" s="1"/>
      <c r="U52" s="3">
        <v>253</v>
      </c>
      <c r="V52" s="1" t="s">
        <v>34</v>
      </c>
      <c r="W52" s="1" t="s">
        <v>57</v>
      </c>
      <c r="X52" s="1" t="s">
        <v>36</v>
      </c>
      <c r="Y52" s="1">
        <f>(O52+N52+Q52)*10</f>
        <v>70240</v>
      </c>
      <c r="Z52" s="1"/>
      <c r="AA52" s="1"/>
      <c r="AB52" s="1">
        <f>R52*1000</f>
        <v>932000</v>
      </c>
      <c r="AC52" s="1">
        <f>O52/(Q52+N52)</f>
        <v>5.4394503292298883E-3</v>
      </c>
      <c r="AD52" s="1">
        <f>R52/(Q52+N52)</f>
        <v>0.13340967649584884</v>
      </c>
      <c r="AE52" s="1">
        <f>O52/R52</f>
        <v>4.07725321888412E-2</v>
      </c>
    </row>
    <row r="53" spans="1:31" x14ac:dyDescent="0.3">
      <c r="A53" s="1" t="s">
        <v>54</v>
      </c>
      <c r="B53" s="1" t="s">
        <v>55</v>
      </c>
      <c r="C53" s="2" t="s">
        <v>90</v>
      </c>
      <c r="D53" s="1">
        <v>27.129267231671871</v>
      </c>
      <c r="E53" s="1">
        <f t="shared" si="1"/>
        <v>271292.67231671873</v>
      </c>
      <c r="F53" s="1">
        <v>3.3886783768551565</v>
      </c>
      <c r="G53" s="1">
        <f t="shared" si="2"/>
        <v>33886.783768551562</v>
      </c>
      <c r="H53" s="1">
        <f t="shared" si="0"/>
        <v>0.12490858481054247</v>
      </c>
      <c r="I53" s="1">
        <v>1.3869825626978689</v>
      </c>
      <c r="J53" s="1">
        <f t="shared" si="3"/>
        <v>13.869825626978688</v>
      </c>
      <c r="K53" s="1">
        <v>0.25223169368930393</v>
      </c>
      <c r="L53" s="1">
        <v>2.39</v>
      </c>
      <c r="M53" s="1">
        <v>1741</v>
      </c>
      <c r="N53" s="1">
        <v>6332</v>
      </c>
      <c r="O53" s="1">
        <v>251</v>
      </c>
      <c r="P53" s="1">
        <v>550</v>
      </c>
      <c r="Q53" s="1">
        <v>12940</v>
      </c>
      <c r="R53" s="1">
        <v>1699</v>
      </c>
      <c r="S53" s="1"/>
      <c r="T53" s="1"/>
      <c r="U53" s="3">
        <v>663</v>
      </c>
      <c r="V53" s="1" t="s">
        <v>34</v>
      </c>
      <c r="W53" s="1" t="s">
        <v>57</v>
      </c>
      <c r="X53" s="1" t="s">
        <v>36</v>
      </c>
      <c r="Y53" s="1">
        <f>(O53+N53+Q53)*10</f>
        <v>195230</v>
      </c>
      <c r="Z53" s="1"/>
      <c r="AA53" s="1"/>
      <c r="AB53" s="1">
        <f>R53*1000</f>
        <v>1699000</v>
      </c>
      <c r="AC53" s="1">
        <f>O53/(Q53+N53)</f>
        <v>1.3024076380240763E-2</v>
      </c>
      <c r="AD53" s="1">
        <f>R53/(Q53+N53)</f>
        <v>8.8158987131589872E-2</v>
      </c>
      <c r="AE53" s="1">
        <f>O53/R53</f>
        <v>0.14773396115361978</v>
      </c>
    </row>
    <row r="54" spans="1:31" x14ac:dyDescent="0.3">
      <c r="A54" s="1" t="s">
        <v>54</v>
      </c>
      <c r="B54" s="1" t="s">
        <v>55</v>
      </c>
      <c r="C54" s="2" t="s">
        <v>91</v>
      </c>
      <c r="D54" s="1">
        <v>27.818534940384058</v>
      </c>
      <c r="E54" s="1">
        <f t="shared" si="1"/>
        <v>278185.34940384061</v>
      </c>
      <c r="F54" s="1">
        <v>2.3850140897989855</v>
      </c>
      <c r="G54" s="1">
        <f t="shared" si="2"/>
        <v>23850.140897989855</v>
      </c>
      <c r="H54" s="1">
        <f t="shared" si="0"/>
        <v>8.5734712302791685E-2</v>
      </c>
      <c r="I54" s="1">
        <v>2.2734453310308553</v>
      </c>
      <c r="J54" s="1">
        <f t="shared" si="3"/>
        <v>22.734453310308552</v>
      </c>
      <c r="K54" s="1">
        <v>0.33383606517701991</v>
      </c>
      <c r="L54" s="1">
        <v>1.4</v>
      </c>
      <c r="M54" s="1">
        <v>3397</v>
      </c>
      <c r="N54" s="1">
        <v>10832</v>
      </c>
      <c r="O54" s="1">
        <v>987</v>
      </c>
      <c r="P54" s="1">
        <v>74</v>
      </c>
      <c r="Q54" s="1">
        <v>8665</v>
      </c>
      <c r="R54" s="1">
        <v>1117</v>
      </c>
      <c r="S54" s="1"/>
      <c r="T54" s="1"/>
      <c r="U54" s="3">
        <v>569</v>
      </c>
      <c r="V54" s="1" t="s">
        <v>34</v>
      </c>
      <c r="W54" s="1" t="s">
        <v>57</v>
      </c>
      <c r="X54" s="1" t="s">
        <v>36</v>
      </c>
      <c r="Y54" s="1">
        <f>(O54+N54+Q54)*10</f>
        <v>204840</v>
      </c>
      <c r="Z54" s="1"/>
      <c r="AA54" s="1"/>
      <c r="AB54" s="1">
        <f>R54*1000</f>
        <v>1117000</v>
      </c>
      <c r="AC54" s="1">
        <f>O54/(Q54+N54)</f>
        <v>5.0623172795814741E-2</v>
      </c>
      <c r="AD54" s="1">
        <f>R54/(Q54+N54)</f>
        <v>5.7290865261322252E-2</v>
      </c>
      <c r="AE54" s="1">
        <f>O54/R54</f>
        <v>0.88361683079677711</v>
      </c>
    </row>
    <row r="55" spans="1:31" x14ac:dyDescent="0.3">
      <c r="A55" s="1" t="s">
        <v>54</v>
      </c>
      <c r="B55" s="1" t="s">
        <v>55</v>
      </c>
      <c r="C55" s="2" t="s">
        <v>92</v>
      </c>
      <c r="D55" s="1">
        <v>38.227251800037784</v>
      </c>
      <c r="E55" s="1">
        <f t="shared" si="1"/>
        <v>382272.51800037787</v>
      </c>
      <c r="F55" s="1">
        <v>0.43014183730978772</v>
      </c>
      <c r="G55" s="1">
        <f t="shared" si="2"/>
        <v>4301.4183730978775</v>
      </c>
      <c r="H55" s="1">
        <f t="shared" si="0"/>
        <v>1.1252230203725044E-2</v>
      </c>
      <c r="I55" s="1">
        <v>0.9226449221424956</v>
      </c>
      <c r="J55" s="1">
        <f t="shared" si="3"/>
        <v>9.2264492214249554</v>
      </c>
      <c r="K55" s="1">
        <v>0.20030163910621193</v>
      </c>
      <c r="L55" s="1">
        <v>1.23</v>
      </c>
      <c r="M55" s="1">
        <v>1825</v>
      </c>
      <c r="N55" s="1">
        <v>2104</v>
      </c>
      <c r="O55" s="1">
        <v>49</v>
      </c>
      <c r="P55" s="1">
        <v>627</v>
      </c>
      <c r="Q55" s="1">
        <v>4836</v>
      </c>
      <c r="R55" s="1">
        <v>858</v>
      </c>
      <c r="S55" s="1"/>
      <c r="T55" s="1"/>
      <c r="U55" s="3">
        <v>231</v>
      </c>
      <c r="V55" s="1" t="s">
        <v>34</v>
      </c>
      <c r="W55" s="1" t="s">
        <v>57</v>
      </c>
      <c r="X55" s="1" t="s">
        <v>36</v>
      </c>
      <c r="Y55" s="1">
        <f>(O55+N55+Q55)*10</f>
        <v>69890</v>
      </c>
      <c r="Z55" s="1"/>
      <c r="AA55" s="1"/>
      <c r="AB55" s="1">
        <f>R55*1000</f>
        <v>858000</v>
      </c>
      <c r="AC55" s="1">
        <f>O55/(Q55+N55)</f>
        <v>7.0605187319884724E-3</v>
      </c>
      <c r="AD55" s="1">
        <f>R55/(Q55+N55)</f>
        <v>0.12363112391930836</v>
      </c>
      <c r="AE55" s="1">
        <f>O55/R55</f>
        <v>5.7109557109557112E-2</v>
      </c>
    </row>
    <row r="56" spans="1:31" x14ac:dyDescent="0.3">
      <c r="A56" s="1" t="s">
        <v>54</v>
      </c>
      <c r="B56" s="1" t="s">
        <v>55</v>
      </c>
      <c r="C56" s="2" t="s">
        <v>93</v>
      </c>
      <c r="D56" s="1">
        <v>37.359858728399971</v>
      </c>
      <c r="E56" s="1">
        <f t="shared" si="1"/>
        <v>373598.58728399972</v>
      </c>
      <c r="F56" s="1">
        <v>0.62248168326131881</v>
      </c>
      <c r="G56" s="1">
        <f t="shared" si="2"/>
        <v>6224.8168326131881</v>
      </c>
      <c r="H56" s="1">
        <f t="shared" si="0"/>
        <v>1.6661778294898229E-2</v>
      </c>
      <c r="I56" s="1">
        <v>1.067373537380534</v>
      </c>
      <c r="J56" s="1">
        <f t="shared" si="3"/>
        <v>10.673735373805339</v>
      </c>
      <c r="K56" s="1">
        <v>0.24110382485006995</v>
      </c>
      <c r="L56" s="1">
        <v>1.44</v>
      </c>
      <c r="M56" s="1">
        <v>1937</v>
      </c>
      <c r="N56" s="1">
        <v>2443</v>
      </c>
      <c r="O56" s="1">
        <v>68</v>
      </c>
      <c r="P56" s="1">
        <v>586</v>
      </c>
      <c r="Q56" s="1">
        <v>5710</v>
      </c>
      <c r="R56" s="1">
        <v>1183</v>
      </c>
      <c r="S56" s="1"/>
      <c r="T56" s="1"/>
      <c r="U56" s="3">
        <v>289</v>
      </c>
      <c r="V56" s="1" t="s">
        <v>34</v>
      </c>
      <c r="W56" s="1" t="s">
        <v>57</v>
      </c>
      <c r="X56" s="1" t="s">
        <v>36</v>
      </c>
      <c r="Y56" s="1">
        <f>(O56+N56+Q56)*10</f>
        <v>82210</v>
      </c>
      <c r="Z56" s="1"/>
      <c r="AA56" s="1"/>
      <c r="AB56" s="1">
        <f>R56*1000</f>
        <v>1183000</v>
      </c>
      <c r="AC56" s="1">
        <f>O56/(Q56+N56)</f>
        <v>8.3404881638660614E-3</v>
      </c>
      <c r="AD56" s="1">
        <f>R56/(Q56+N56)</f>
        <v>0.1450999632037287</v>
      </c>
      <c r="AE56" s="1">
        <f>O56/R56</f>
        <v>5.7480980557903634E-2</v>
      </c>
    </row>
    <row r="57" spans="1:31" x14ac:dyDescent="0.3">
      <c r="A57" s="1" t="s">
        <v>54</v>
      </c>
      <c r="B57" s="1" t="s">
        <v>55</v>
      </c>
      <c r="C57" s="2" t="s">
        <v>94</v>
      </c>
      <c r="D57" s="1">
        <v>24.929806228590277</v>
      </c>
      <c r="E57" s="1">
        <f t="shared" si="1"/>
        <v>249298.06228590276</v>
      </c>
      <c r="F57" s="1">
        <v>2.2731072703362765</v>
      </c>
      <c r="G57" s="1">
        <f t="shared" si="2"/>
        <v>22731.072703362766</v>
      </c>
      <c r="H57" s="1">
        <f t="shared" si="0"/>
        <v>9.1180302385559922E-2</v>
      </c>
      <c r="I57" s="1">
        <v>1.9116237929357587</v>
      </c>
      <c r="J57" s="1">
        <f t="shared" si="3"/>
        <v>19.116237929357588</v>
      </c>
      <c r="K57" s="1">
        <v>0.33012677556394188</v>
      </c>
      <c r="L57" s="1">
        <v>1.35</v>
      </c>
      <c r="M57" s="1">
        <v>3787</v>
      </c>
      <c r="N57" s="1">
        <v>11890</v>
      </c>
      <c r="O57" s="1">
        <v>1150</v>
      </c>
      <c r="P57" s="1">
        <v>87</v>
      </c>
      <c r="Q57" s="1">
        <v>12197</v>
      </c>
      <c r="R57" s="1">
        <v>1309</v>
      </c>
      <c r="S57" s="1"/>
      <c r="T57" s="1"/>
      <c r="U57" s="3">
        <v>560</v>
      </c>
      <c r="V57" s="1" t="s">
        <v>34</v>
      </c>
      <c r="W57" s="1" t="s">
        <v>57</v>
      </c>
      <c r="X57" s="1" t="s">
        <v>36</v>
      </c>
      <c r="Y57" s="1">
        <f>(O57+N57+Q57)*10</f>
        <v>252370</v>
      </c>
      <c r="Z57" s="1"/>
      <c r="AA57" s="1"/>
      <c r="AB57" s="1">
        <f>R57*1000</f>
        <v>1309000</v>
      </c>
      <c r="AC57" s="1">
        <f>O57/(Q57+N57)</f>
        <v>4.7743596130692907E-2</v>
      </c>
      <c r="AD57" s="1">
        <f>R57/(Q57+N57)</f>
        <v>5.4344667247893053E-2</v>
      </c>
      <c r="AE57" s="1">
        <f>O57/R57</f>
        <v>0.87853323147440798</v>
      </c>
    </row>
    <row r="58" spans="1:31" x14ac:dyDescent="0.3">
      <c r="A58" s="1" t="s">
        <v>54</v>
      </c>
      <c r="B58" s="1" t="s">
        <v>55</v>
      </c>
      <c r="C58" s="2" t="s">
        <v>95</v>
      </c>
      <c r="D58" s="1">
        <v>35.834176272037041</v>
      </c>
      <c r="E58" s="1">
        <f t="shared" si="1"/>
        <v>358341.76272037043</v>
      </c>
      <c r="F58" s="1">
        <v>1.1330565470599288</v>
      </c>
      <c r="G58" s="1">
        <f t="shared" si="2"/>
        <v>11330.565470599287</v>
      </c>
      <c r="H58" s="1">
        <f t="shared" si="0"/>
        <v>3.1619438897053757E-2</v>
      </c>
      <c r="I58" s="1">
        <v>2.0684131261103005</v>
      </c>
      <c r="J58" s="1">
        <f t="shared" si="3"/>
        <v>20.684131261103005</v>
      </c>
      <c r="K58" s="1">
        <v>0.37463825092087788</v>
      </c>
      <c r="L58" s="1">
        <v>1.01</v>
      </c>
      <c r="M58" s="1">
        <v>6655</v>
      </c>
      <c r="N58" s="1">
        <v>4708</v>
      </c>
      <c r="O58" s="1">
        <v>319</v>
      </c>
      <c r="P58" s="1">
        <v>160</v>
      </c>
      <c r="Q58" s="1">
        <v>4479</v>
      </c>
      <c r="R58" s="1">
        <v>782</v>
      </c>
      <c r="S58" s="1"/>
      <c r="T58" s="1"/>
      <c r="U58" s="3">
        <v>608</v>
      </c>
      <c r="V58" s="1" t="s">
        <v>34</v>
      </c>
      <c r="W58" s="1" t="s">
        <v>57</v>
      </c>
      <c r="X58" s="1" t="s">
        <v>36</v>
      </c>
      <c r="Y58" s="1">
        <f>(O58+N58+Q58)*10</f>
        <v>95060</v>
      </c>
      <c r="Z58" s="1"/>
      <c r="AA58" s="1"/>
      <c r="AB58" s="1">
        <f>R58*1000</f>
        <v>782000</v>
      </c>
      <c r="AC58" s="1">
        <f>O58/(Q58+N58)</f>
        <v>3.4722978121258297E-2</v>
      </c>
      <c r="AD58" s="1">
        <f>R58/(Q58+N58)</f>
        <v>8.5120278654620657E-2</v>
      </c>
      <c r="AE58" s="1">
        <f>O58/R58</f>
        <v>0.40792838874680309</v>
      </c>
    </row>
    <row r="59" spans="1:31" x14ac:dyDescent="0.3">
      <c r="A59" s="1" t="s">
        <v>54</v>
      </c>
      <c r="B59" s="1" t="s">
        <v>55</v>
      </c>
      <c r="C59" s="2" t="s">
        <v>96</v>
      </c>
      <c r="D59" s="1">
        <v>16.023538082309194</v>
      </c>
      <c r="E59" s="1">
        <f t="shared" si="1"/>
        <v>160235.38082309195</v>
      </c>
      <c r="F59" s="1">
        <v>9.0050018786398649</v>
      </c>
      <c r="G59" s="1">
        <f t="shared" si="2"/>
        <v>90050.01878639865</v>
      </c>
      <c r="H59" s="1">
        <f t="shared" si="0"/>
        <v>0.56198586307114329</v>
      </c>
      <c r="I59" s="1">
        <v>1.1216467680947986</v>
      </c>
      <c r="J59" s="1">
        <f t="shared" si="3"/>
        <v>11.216467680947986</v>
      </c>
      <c r="K59" s="1">
        <v>0.26706885214161591</v>
      </c>
      <c r="L59" s="1">
        <v>2.0099999999999998</v>
      </c>
      <c r="M59" s="1">
        <v>2467</v>
      </c>
      <c r="N59" s="1">
        <v>2253</v>
      </c>
      <c r="O59" s="1">
        <v>284</v>
      </c>
      <c r="P59" s="1">
        <v>333</v>
      </c>
      <c r="Q59" s="1">
        <v>3928</v>
      </c>
      <c r="R59" s="1">
        <v>907</v>
      </c>
      <c r="S59" s="1"/>
      <c r="T59" s="1"/>
      <c r="U59" s="3">
        <v>961</v>
      </c>
      <c r="V59" s="1" t="s">
        <v>34</v>
      </c>
      <c r="W59" s="1" t="s">
        <v>57</v>
      </c>
      <c r="X59" s="1" t="s">
        <v>36</v>
      </c>
      <c r="Y59" s="1">
        <f>(O59+N59+Q59)*10</f>
        <v>64650</v>
      </c>
      <c r="Z59" s="1"/>
      <c r="AA59" s="1"/>
      <c r="AB59" s="1">
        <f>R59*1000</f>
        <v>907000</v>
      </c>
      <c r="AC59" s="1">
        <f>O59/(Q59+N59)</f>
        <v>4.5947257725287169E-2</v>
      </c>
      <c r="AD59" s="1">
        <f>R59/(Q59+N59)</f>
        <v>0.14674000970716713</v>
      </c>
      <c r="AE59" s="1">
        <f>O59/R59</f>
        <v>0.3131201764057332</v>
      </c>
    </row>
    <row r="60" spans="1:31" x14ac:dyDescent="0.3">
      <c r="A60" s="1" t="s">
        <v>54</v>
      </c>
      <c r="B60" s="1" t="s">
        <v>55</v>
      </c>
      <c r="C60" s="2" t="s">
        <v>97</v>
      </c>
      <c r="D60" s="1">
        <v>15.628564451474118</v>
      </c>
      <c r="E60" s="1">
        <f t="shared" si="1"/>
        <v>156285.64451474117</v>
      </c>
      <c r="F60" s="1">
        <v>3.0914258876573362</v>
      </c>
      <c r="G60" s="1">
        <f t="shared" si="2"/>
        <v>30914.25887657336</v>
      </c>
      <c r="H60" s="1">
        <f t="shared" si="0"/>
        <v>0.19780613230703648</v>
      </c>
      <c r="I60" s="1">
        <v>2.737782971586229</v>
      </c>
      <c r="J60" s="1">
        <f t="shared" si="3"/>
        <v>27.377829715862291</v>
      </c>
      <c r="K60" s="1">
        <v>0.43769617434320385</v>
      </c>
      <c r="L60" s="1">
        <v>1.5</v>
      </c>
      <c r="M60" s="1">
        <v>17849</v>
      </c>
      <c r="N60" s="1">
        <v>5736</v>
      </c>
      <c r="O60" s="1">
        <v>438</v>
      </c>
      <c r="P60" s="1">
        <v>47</v>
      </c>
      <c r="Q60" s="1">
        <v>6101</v>
      </c>
      <c r="R60" s="1">
        <v>753</v>
      </c>
      <c r="S60" s="1"/>
      <c r="T60" s="1"/>
      <c r="U60" s="3">
        <v>962</v>
      </c>
      <c r="V60" s="1" t="s">
        <v>34</v>
      </c>
      <c r="W60" s="1" t="s">
        <v>57</v>
      </c>
      <c r="X60" s="1" t="s">
        <v>36</v>
      </c>
      <c r="Y60" s="1">
        <f>(O60+N60+Q60)*10</f>
        <v>122750</v>
      </c>
      <c r="Z60" s="1"/>
      <c r="AA60" s="1"/>
      <c r="AB60" s="1">
        <f>R60*1000</f>
        <v>753000</v>
      </c>
      <c r="AC60" s="1">
        <f>O60/(Q60+N60)</f>
        <v>3.7002618906817608E-2</v>
      </c>
      <c r="AD60" s="1">
        <f>R60/(Q60+N60)</f>
        <v>6.361409140829602E-2</v>
      </c>
      <c r="AE60" s="1">
        <f>O60/R60</f>
        <v>0.58167330677290841</v>
      </c>
    </row>
    <row r="61" spans="1:31" x14ac:dyDescent="0.3">
      <c r="A61" s="1" t="s">
        <v>54</v>
      </c>
      <c r="B61" s="1" t="s">
        <v>55</v>
      </c>
      <c r="C61" s="2" t="s">
        <v>98</v>
      </c>
      <c r="D61" s="1">
        <v>18.315934057351974</v>
      </c>
      <c r="E61" s="1">
        <f t="shared" si="1"/>
        <v>183159.34057351973</v>
      </c>
      <c r="F61" s="1">
        <v>8.5573746007890286</v>
      </c>
      <c r="G61" s="1">
        <f t="shared" si="2"/>
        <v>85573.74600789028</v>
      </c>
      <c r="H61" s="1">
        <f t="shared" si="0"/>
        <v>0.46720929295735908</v>
      </c>
      <c r="I61" s="1">
        <v>1.1337074860313017</v>
      </c>
      <c r="J61" s="1">
        <f t="shared" si="3"/>
        <v>11.337074860313017</v>
      </c>
      <c r="K61" s="1">
        <v>0.21884808717160192</v>
      </c>
      <c r="L61" s="1">
        <v>2.4</v>
      </c>
      <c r="M61" s="1">
        <v>2190</v>
      </c>
      <c r="N61" s="1">
        <v>3217</v>
      </c>
      <c r="O61" s="1">
        <v>493</v>
      </c>
      <c r="P61" s="1">
        <v>546</v>
      </c>
      <c r="Q61" s="1">
        <v>4490</v>
      </c>
      <c r="R61" s="1">
        <v>679</v>
      </c>
      <c r="S61" s="1"/>
      <c r="T61" s="1"/>
      <c r="U61" s="3">
        <v>1133</v>
      </c>
      <c r="V61" s="1" t="s">
        <v>34</v>
      </c>
      <c r="W61" s="1" t="s">
        <v>57</v>
      </c>
      <c r="X61" s="1" t="s">
        <v>36</v>
      </c>
      <c r="Y61" s="1">
        <f>(O61+N61+Q61)*10</f>
        <v>82000</v>
      </c>
      <c r="Z61" s="1"/>
      <c r="AA61" s="1"/>
      <c r="AB61" s="1">
        <f>R61*1000</f>
        <v>679000</v>
      </c>
      <c r="AC61" s="1">
        <f>O61/(Q61+N61)</f>
        <v>6.3967821461009475E-2</v>
      </c>
      <c r="AD61" s="1">
        <f>R61/(Q61+N61)</f>
        <v>8.8101725703905537E-2</v>
      </c>
      <c r="AE61" s="1">
        <f>O61/R61</f>
        <v>0.72606774668630336</v>
      </c>
    </row>
    <row r="62" spans="1:31" x14ac:dyDescent="0.3">
      <c r="A62" s="1" t="s">
        <v>99</v>
      </c>
      <c r="B62" s="1" t="s">
        <v>100</v>
      </c>
      <c r="C62" s="2" t="s">
        <v>101</v>
      </c>
      <c r="D62" s="1">
        <v>17.5</v>
      </c>
      <c r="E62" s="1">
        <f t="shared" si="1"/>
        <v>175000</v>
      </c>
      <c r="F62" s="1">
        <v>9.1</v>
      </c>
      <c r="G62" s="1">
        <f t="shared" si="2"/>
        <v>91000</v>
      </c>
      <c r="H62" s="1">
        <f t="shared" si="0"/>
        <v>0.52</v>
      </c>
      <c r="I62" s="1">
        <v>0.95882707595200523</v>
      </c>
      <c r="J62" s="1">
        <f t="shared" si="3"/>
        <v>9.5882707595200518</v>
      </c>
      <c r="K62" s="1">
        <v>0.8086251356510038</v>
      </c>
      <c r="L62" s="1">
        <v>14.5</v>
      </c>
      <c r="M62" s="1">
        <v>1510</v>
      </c>
      <c r="N62" s="1">
        <v>110</v>
      </c>
      <c r="O62" s="1">
        <v>5362</v>
      </c>
      <c r="P62" s="1">
        <v>801</v>
      </c>
      <c r="Q62" s="1">
        <v>5100</v>
      </c>
      <c r="R62" s="1">
        <v>792</v>
      </c>
      <c r="S62" s="1">
        <v>3.72</v>
      </c>
      <c r="T62" s="1"/>
      <c r="U62" s="3">
        <v>1973</v>
      </c>
      <c r="V62" s="1" t="s">
        <v>34</v>
      </c>
      <c r="W62" s="1" t="s">
        <v>102</v>
      </c>
      <c r="X62" s="1" t="s">
        <v>36</v>
      </c>
      <c r="Y62" s="1">
        <f>(O62+N62+Q62)*10</f>
        <v>105720</v>
      </c>
      <c r="Z62" s="1"/>
      <c r="AA62" s="1"/>
      <c r="AB62" s="1">
        <f>R62*1000</f>
        <v>792000</v>
      </c>
      <c r="AC62" s="1">
        <f>O62/(Q62+N62)</f>
        <v>1.0291746641074857</v>
      </c>
      <c r="AD62" s="1">
        <f>R62/(Q62+N62)</f>
        <v>0.15201535508637237</v>
      </c>
      <c r="AE62" s="1">
        <f>O62/R62</f>
        <v>6.7702020202020199</v>
      </c>
    </row>
    <row r="63" spans="1:31" x14ac:dyDescent="0.3">
      <c r="A63" s="1" t="s">
        <v>99</v>
      </c>
      <c r="B63" s="1" t="s">
        <v>100</v>
      </c>
      <c r="C63" s="2" t="s">
        <v>103</v>
      </c>
      <c r="D63" s="1">
        <v>6.46</v>
      </c>
      <c r="E63" s="1">
        <f t="shared" si="1"/>
        <v>64600</v>
      </c>
      <c r="F63" s="1">
        <v>16.899999999999999</v>
      </c>
      <c r="G63" s="1">
        <f t="shared" si="2"/>
        <v>169000</v>
      </c>
      <c r="H63" s="1">
        <f t="shared" si="0"/>
        <v>2.6160990712074303</v>
      </c>
      <c r="I63" s="1">
        <v>1.0311913835710245</v>
      </c>
      <c r="J63" s="1">
        <f t="shared" si="3"/>
        <v>10.311913835710245</v>
      </c>
      <c r="K63" s="1">
        <v>0.84942732139486166</v>
      </c>
      <c r="L63" s="1">
        <v>4.7300000000000004</v>
      </c>
      <c r="M63" s="1">
        <v>1390</v>
      </c>
      <c r="N63" s="1">
        <v>962</v>
      </c>
      <c r="O63" s="1">
        <v>7070</v>
      </c>
      <c r="P63" s="1">
        <v>605</v>
      </c>
      <c r="Q63" s="1">
        <v>4802</v>
      </c>
      <c r="R63" s="1">
        <v>593</v>
      </c>
      <c r="S63" s="1">
        <v>6.05</v>
      </c>
      <c r="T63" s="1"/>
      <c r="U63" s="3">
        <v>1660</v>
      </c>
      <c r="V63" s="1" t="s">
        <v>34</v>
      </c>
      <c r="W63" s="1" t="s">
        <v>102</v>
      </c>
      <c r="X63" s="1" t="s">
        <v>36</v>
      </c>
      <c r="Y63" s="1">
        <f>(O63+N63+Q63)*10</f>
        <v>128340</v>
      </c>
      <c r="Z63" s="1"/>
      <c r="AA63" s="1"/>
      <c r="AB63" s="1">
        <f>R63*1000</f>
        <v>593000</v>
      </c>
      <c r="AC63" s="1">
        <f>O63/(Q63+N63)</f>
        <v>1.2265787647467037</v>
      </c>
      <c r="AD63" s="1">
        <f>R63/(Q63+N63)</f>
        <v>0.10287994448299792</v>
      </c>
      <c r="AE63" s="1">
        <f>O63/R63</f>
        <v>11.922428330522765</v>
      </c>
    </row>
    <row r="64" spans="1:31" x14ac:dyDescent="0.3">
      <c r="A64" s="1" t="s">
        <v>99</v>
      </c>
      <c r="B64" s="1" t="s">
        <v>100</v>
      </c>
      <c r="C64" s="2" t="s">
        <v>104</v>
      </c>
      <c r="D64" s="1">
        <v>10.3</v>
      </c>
      <c r="E64" s="1">
        <f t="shared" si="1"/>
        <v>103000</v>
      </c>
      <c r="F64" s="1">
        <v>10</v>
      </c>
      <c r="G64" s="1">
        <f t="shared" si="2"/>
        <v>100000</v>
      </c>
      <c r="H64" s="1">
        <f t="shared" si="0"/>
        <v>0.97087378640776689</v>
      </c>
      <c r="I64" s="1">
        <v>0.66936984547592826</v>
      </c>
      <c r="J64" s="1">
        <f t="shared" si="3"/>
        <v>6.6936984547592822</v>
      </c>
      <c r="K64" s="1">
        <v>0.7418579226155998</v>
      </c>
      <c r="L64" s="1">
        <v>25.9</v>
      </c>
      <c r="M64" s="1">
        <v>1076</v>
      </c>
      <c r="N64" s="1">
        <v>1329</v>
      </c>
      <c r="O64" s="1">
        <v>1566</v>
      </c>
      <c r="P64" s="1">
        <v>284</v>
      </c>
      <c r="Q64" s="1">
        <v>2742</v>
      </c>
      <c r="R64" s="1">
        <v>505</v>
      </c>
      <c r="S64" s="1">
        <v>11.4</v>
      </c>
      <c r="T64" s="1"/>
      <c r="U64" s="3">
        <v>1788</v>
      </c>
      <c r="V64" s="1" t="s">
        <v>34</v>
      </c>
      <c r="W64" s="1" t="s">
        <v>102</v>
      </c>
      <c r="X64" s="1" t="s">
        <v>36</v>
      </c>
      <c r="Y64" s="1">
        <f>(O64+N64+Q64)*10</f>
        <v>56370</v>
      </c>
      <c r="Z64" s="1"/>
      <c r="AA64" s="1"/>
      <c r="AB64" s="1">
        <f>R64*1000</f>
        <v>505000</v>
      </c>
      <c r="AC64" s="1">
        <f>O64/(Q64+N64)</f>
        <v>0.38467207074428889</v>
      </c>
      <c r="AD64" s="1">
        <f>R64/(Q64+N64)</f>
        <v>0.12404814541881602</v>
      </c>
      <c r="AE64" s="1">
        <f>O64/R64</f>
        <v>3.1009900990099011</v>
      </c>
    </row>
    <row r="65" spans="1:31" x14ac:dyDescent="0.3">
      <c r="A65" s="1" t="s">
        <v>99</v>
      </c>
      <c r="B65" s="1" t="s">
        <v>100</v>
      </c>
      <c r="C65" s="2" t="s">
        <v>105</v>
      </c>
      <c r="D65" s="1">
        <v>16.399999999999999</v>
      </c>
      <c r="E65" s="1">
        <f t="shared" si="1"/>
        <v>164000</v>
      </c>
      <c r="F65" s="1">
        <v>16.600000000000001</v>
      </c>
      <c r="G65" s="1">
        <f t="shared" si="2"/>
        <v>166000</v>
      </c>
      <c r="H65" s="1">
        <f t="shared" si="0"/>
        <v>1.0121951219512197</v>
      </c>
      <c r="I65" s="1">
        <v>0.93470564007899881</v>
      </c>
      <c r="J65" s="1">
        <f t="shared" si="3"/>
        <v>9.3470564007899881</v>
      </c>
      <c r="K65" s="1">
        <v>0.83459016294254973</v>
      </c>
      <c r="L65" s="1">
        <v>3.15</v>
      </c>
      <c r="M65" s="1">
        <v>1490</v>
      </c>
      <c r="N65" s="1">
        <v>960</v>
      </c>
      <c r="O65" s="1">
        <v>5254</v>
      </c>
      <c r="P65" s="1">
        <v>552</v>
      </c>
      <c r="Q65" s="1">
        <v>3770</v>
      </c>
      <c r="R65" s="1">
        <v>586</v>
      </c>
      <c r="S65" s="1">
        <v>4.01</v>
      </c>
      <c r="T65" s="1"/>
      <c r="U65" s="3">
        <v>1659</v>
      </c>
      <c r="V65" s="1" t="s">
        <v>34</v>
      </c>
      <c r="W65" s="1" t="s">
        <v>102</v>
      </c>
      <c r="X65" s="1" t="s">
        <v>36</v>
      </c>
      <c r="Y65" s="1">
        <f>(O65+N65+Q65)*10</f>
        <v>99840</v>
      </c>
      <c r="Z65" s="1"/>
      <c r="AA65" s="1"/>
      <c r="AB65" s="1">
        <f>R65*1000</f>
        <v>586000</v>
      </c>
      <c r="AC65" s="1">
        <f>O65/(Q65+N65)</f>
        <v>1.1107822410147992</v>
      </c>
      <c r="AD65" s="1">
        <f>R65/(Q65+N65)</f>
        <v>0.12389006342494714</v>
      </c>
      <c r="AE65" s="1">
        <f>O65/R65</f>
        <v>8.9658703071672363</v>
      </c>
    </row>
    <row r="66" spans="1:31" x14ac:dyDescent="0.3">
      <c r="A66" s="1" t="s">
        <v>99</v>
      </c>
      <c r="B66" s="1" t="s">
        <v>100</v>
      </c>
      <c r="C66" s="2" t="s">
        <v>106</v>
      </c>
      <c r="D66" s="1">
        <v>15.1</v>
      </c>
      <c r="E66" s="1">
        <f t="shared" si="1"/>
        <v>151000</v>
      </c>
      <c r="F66" s="1">
        <v>16.600000000000001</v>
      </c>
      <c r="G66" s="1">
        <f t="shared" si="2"/>
        <v>166000</v>
      </c>
      <c r="H66" s="1">
        <f t="shared" ref="H66:H88" si="4">F66/D66</f>
        <v>1.0993377483443709</v>
      </c>
      <c r="I66" s="1">
        <v>0.80203774277746354</v>
      </c>
      <c r="J66" s="1">
        <f t="shared" si="3"/>
        <v>8.0203774277746351</v>
      </c>
      <c r="K66" s="1"/>
      <c r="L66" s="1">
        <v>7.47</v>
      </c>
      <c r="M66" s="1">
        <v>1343</v>
      </c>
      <c r="N66" s="1">
        <v>2144</v>
      </c>
      <c r="O66" s="1">
        <v>3523</v>
      </c>
      <c r="P66" s="1">
        <v>837</v>
      </c>
      <c r="Q66" s="1">
        <v>3510</v>
      </c>
      <c r="R66" s="1">
        <v>784</v>
      </c>
      <c r="S66" s="1">
        <v>23.1</v>
      </c>
      <c r="T66" s="1"/>
      <c r="U66" s="3">
        <v>2550</v>
      </c>
      <c r="V66" s="1" t="s">
        <v>34</v>
      </c>
      <c r="W66" s="1" t="s">
        <v>102</v>
      </c>
      <c r="X66" s="1" t="s">
        <v>36</v>
      </c>
      <c r="Y66" s="1">
        <f>(O66+N66+Q66)*10</f>
        <v>91770</v>
      </c>
      <c r="Z66" s="1"/>
      <c r="AA66" s="1"/>
      <c r="AB66" s="1">
        <f>R66*1000</f>
        <v>784000</v>
      </c>
      <c r="AC66" s="1">
        <f>O66/(Q66+N66)</f>
        <v>0.62309869119207639</v>
      </c>
      <c r="AD66" s="1">
        <f>R66/(Q66+N66)</f>
        <v>0.13866289352670674</v>
      </c>
      <c r="AE66" s="1">
        <f>O66/R66</f>
        <v>4.4936224489795915</v>
      </c>
    </row>
    <row r="67" spans="1:31" x14ac:dyDescent="0.3">
      <c r="A67" s="1" t="s">
        <v>99</v>
      </c>
      <c r="B67" s="1" t="s">
        <v>100</v>
      </c>
      <c r="C67" s="2" t="s">
        <v>107</v>
      </c>
      <c r="D67" s="1">
        <v>17.399999999999999</v>
      </c>
      <c r="E67" s="1">
        <f t="shared" ref="E67:E88" si="5">D67*10000</f>
        <v>174000</v>
      </c>
      <c r="F67" s="1">
        <v>16.7</v>
      </c>
      <c r="G67" s="1">
        <f t="shared" ref="G67:G88" si="6">F67*10000</f>
        <v>167000</v>
      </c>
      <c r="H67" s="1">
        <f t="shared" si="4"/>
        <v>0.95977011494252873</v>
      </c>
      <c r="I67" s="1">
        <v>0.92867528111074726</v>
      </c>
      <c r="J67" s="1">
        <f t="shared" ref="J67:J106" si="7">I67*10</f>
        <v>9.2867528111074726</v>
      </c>
      <c r="K67" s="1">
        <v>0.79378797719869187</v>
      </c>
      <c r="L67" s="1">
        <v>3.33</v>
      </c>
      <c r="M67" s="1">
        <v>1762</v>
      </c>
      <c r="N67" s="1">
        <v>833</v>
      </c>
      <c r="O67" s="1">
        <v>5575</v>
      </c>
      <c r="P67" s="1">
        <v>650</v>
      </c>
      <c r="Q67" s="1">
        <v>3514</v>
      </c>
      <c r="R67" s="1">
        <v>466</v>
      </c>
      <c r="S67" s="1">
        <v>3.63</v>
      </c>
      <c r="T67" s="1"/>
      <c r="U67" s="3">
        <v>1358</v>
      </c>
      <c r="V67" s="1" t="s">
        <v>34</v>
      </c>
      <c r="W67" s="1" t="s">
        <v>102</v>
      </c>
      <c r="X67" s="1" t="s">
        <v>36</v>
      </c>
      <c r="Y67" s="1">
        <f>(O67+N67+Q67)*10</f>
        <v>99220</v>
      </c>
      <c r="Z67" s="1"/>
      <c r="AA67" s="1"/>
      <c r="AB67" s="1">
        <f>R67*1000</f>
        <v>466000</v>
      </c>
      <c r="AC67" s="1">
        <f>O67/(Q67+N67)</f>
        <v>1.2824936737980217</v>
      </c>
      <c r="AD67" s="1">
        <f>R67/(Q67+N67)</f>
        <v>0.10720036806993329</v>
      </c>
      <c r="AE67" s="1">
        <f>O67/R67</f>
        <v>11.963519313304721</v>
      </c>
    </row>
    <row r="68" spans="1:31" x14ac:dyDescent="0.3">
      <c r="A68" s="1" t="s">
        <v>99</v>
      </c>
      <c r="B68" s="1" t="s">
        <v>100</v>
      </c>
      <c r="C68" s="2" t="s">
        <v>108</v>
      </c>
      <c r="D68" s="1">
        <v>10.3</v>
      </c>
      <c r="E68" s="1">
        <f t="shared" si="5"/>
        <v>103000</v>
      </c>
      <c r="F68" s="1">
        <v>4.75</v>
      </c>
      <c r="G68" s="1">
        <f t="shared" si="6"/>
        <v>47500</v>
      </c>
      <c r="H68" s="1">
        <f t="shared" si="4"/>
        <v>0.46116504854368928</v>
      </c>
      <c r="I68" s="1">
        <v>1.0070699476980181</v>
      </c>
      <c r="J68" s="1">
        <f t="shared" si="7"/>
        <v>10.070699476980181</v>
      </c>
      <c r="K68" s="1"/>
      <c r="L68" s="1">
        <v>29.8</v>
      </c>
      <c r="M68" s="1">
        <v>786</v>
      </c>
      <c r="N68" s="1">
        <v>1408</v>
      </c>
      <c r="O68" s="1">
        <v>1484</v>
      </c>
      <c r="P68" s="1">
        <v>221</v>
      </c>
      <c r="Q68" s="1">
        <v>6700</v>
      </c>
      <c r="R68" s="1">
        <v>780</v>
      </c>
      <c r="S68" s="1">
        <v>150</v>
      </c>
      <c r="T68" s="1"/>
      <c r="U68" s="3">
        <v>5290</v>
      </c>
      <c r="V68" s="1" t="s">
        <v>34</v>
      </c>
      <c r="W68" s="1" t="s">
        <v>102</v>
      </c>
      <c r="X68" s="1" t="s">
        <v>36</v>
      </c>
      <c r="Y68" s="1">
        <f>(O68+N68+Q68)*10</f>
        <v>95920</v>
      </c>
      <c r="Z68" s="1"/>
      <c r="AA68" s="1"/>
      <c r="AB68" s="1">
        <f>R68*1000</f>
        <v>780000</v>
      </c>
      <c r="AC68" s="1">
        <f>O68/(Q68+N68)</f>
        <v>0.18302910705476072</v>
      </c>
      <c r="AD68" s="1">
        <f>R68/(Q68+N68)</f>
        <v>9.6201282683769124E-2</v>
      </c>
      <c r="AE68" s="1">
        <f>O68/R68</f>
        <v>1.9025641025641025</v>
      </c>
    </row>
    <row r="69" spans="1:31" x14ac:dyDescent="0.3">
      <c r="A69" s="1" t="s">
        <v>99</v>
      </c>
      <c r="B69" s="1" t="s">
        <v>100</v>
      </c>
      <c r="C69" s="2" t="s">
        <v>109</v>
      </c>
      <c r="D69" s="1">
        <v>15.8</v>
      </c>
      <c r="E69" s="1">
        <f t="shared" si="5"/>
        <v>158000</v>
      </c>
      <c r="F69" s="1">
        <v>10.6</v>
      </c>
      <c r="G69" s="1">
        <f t="shared" si="6"/>
        <v>106000</v>
      </c>
      <c r="H69" s="1">
        <f t="shared" si="4"/>
        <v>0.670886075949367</v>
      </c>
      <c r="I69" s="1">
        <v>0.74173415309494739</v>
      </c>
      <c r="J69" s="1">
        <f t="shared" si="7"/>
        <v>7.4173415309494741</v>
      </c>
      <c r="K69" s="1"/>
      <c r="L69" s="1">
        <v>19.100000000000001</v>
      </c>
      <c r="M69" s="1">
        <v>1043</v>
      </c>
      <c r="N69" s="1">
        <v>658</v>
      </c>
      <c r="O69" s="1">
        <v>2772</v>
      </c>
      <c r="P69" s="1">
        <v>629</v>
      </c>
      <c r="Q69" s="1">
        <v>2860</v>
      </c>
      <c r="R69" s="1">
        <v>657</v>
      </c>
      <c r="S69" s="1">
        <v>14.3</v>
      </c>
      <c r="T69" s="1"/>
      <c r="U69" s="3">
        <v>2200</v>
      </c>
      <c r="V69" s="1" t="s">
        <v>34</v>
      </c>
      <c r="W69" s="1" t="s">
        <v>102</v>
      </c>
      <c r="X69" s="1" t="s">
        <v>36</v>
      </c>
      <c r="Y69" s="1">
        <f>(O69+N69+Q69)*10</f>
        <v>62900</v>
      </c>
      <c r="Z69" s="1"/>
      <c r="AA69" s="1"/>
      <c r="AB69" s="1">
        <f>R69*1000</f>
        <v>657000</v>
      </c>
      <c r="AC69" s="1">
        <f>O69/(Q69+N69)</f>
        <v>0.78794769755542926</v>
      </c>
      <c r="AD69" s="1">
        <f>R69/(Q69+N69)</f>
        <v>0.18675383740761797</v>
      </c>
      <c r="AE69" s="1">
        <f>O69/R69</f>
        <v>4.2191780821917808</v>
      </c>
    </row>
    <row r="70" spans="1:31" x14ac:dyDescent="0.3">
      <c r="A70" s="1" t="s">
        <v>99</v>
      </c>
      <c r="B70" s="1" t="s">
        <v>100</v>
      </c>
      <c r="C70" s="2" t="s">
        <v>110</v>
      </c>
      <c r="D70" s="1">
        <v>16.899999999999999</v>
      </c>
      <c r="E70" s="1">
        <f t="shared" si="5"/>
        <v>169000</v>
      </c>
      <c r="F70" s="1">
        <v>16.7</v>
      </c>
      <c r="G70" s="1">
        <f t="shared" si="6"/>
        <v>167000</v>
      </c>
      <c r="H70" s="1">
        <f t="shared" si="4"/>
        <v>0.98816568047337283</v>
      </c>
      <c r="I70" s="1">
        <v>1.0311913835710245</v>
      </c>
      <c r="J70" s="1">
        <f t="shared" si="7"/>
        <v>10.311913835710245</v>
      </c>
      <c r="K70" s="1">
        <v>0.8753923486864077</v>
      </c>
      <c r="L70" s="1">
        <v>3.4</v>
      </c>
      <c r="M70" s="1">
        <v>1881</v>
      </c>
      <c r="N70" s="1">
        <v>949</v>
      </c>
      <c r="O70" s="1">
        <v>6370</v>
      </c>
      <c r="P70" s="1">
        <v>514</v>
      </c>
      <c r="Q70" s="1">
        <v>4291</v>
      </c>
      <c r="R70" s="1">
        <v>544</v>
      </c>
      <c r="S70" s="1">
        <v>6.02</v>
      </c>
      <c r="T70" s="1"/>
      <c r="U70" s="3">
        <v>1600</v>
      </c>
      <c r="V70" s="1" t="s">
        <v>34</v>
      </c>
      <c r="W70" s="1" t="s">
        <v>102</v>
      </c>
      <c r="X70" s="1" t="s">
        <v>36</v>
      </c>
      <c r="Y70" s="1">
        <f>(O70+N70+Q70)*10</f>
        <v>116100</v>
      </c>
      <c r="Z70" s="1"/>
      <c r="AA70" s="1"/>
      <c r="AB70" s="1">
        <f>R70*1000</f>
        <v>544000</v>
      </c>
      <c r="AC70" s="1">
        <f>O70/(Q70+N70)</f>
        <v>1.2156488549618321</v>
      </c>
      <c r="AD70" s="1">
        <f>R70/(Q70+N70)</f>
        <v>0.10381679389312977</v>
      </c>
      <c r="AE70" s="1">
        <f>O70/R70</f>
        <v>11.709558823529411</v>
      </c>
    </row>
    <row r="71" spans="1:31" x14ac:dyDescent="0.3">
      <c r="A71" s="1" t="s">
        <v>99</v>
      </c>
      <c r="B71" s="1" t="s">
        <v>100</v>
      </c>
      <c r="C71" s="2" t="s">
        <v>111</v>
      </c>
      <c r="D71" s="1">
        <v>10.6</v>
      </c>
      <c r="E71" s="1">
        <f t="shared" si="5"/>
        <v>106000</v>
      </c>
      <c r="F71" s="1">
        <v>8.26</v>
      </c>
      <c r="G71" s="1">
        <f t="shared" si="6"/>
        <v>82600</v>
      </c>
      <c r="H71" s="1">
        <f t="shared" si="4"/>
        <v>0.77924528301886797</v>
      </c>
      <c r="I71" s="1">
        <v>0.90455384523774063</v>
      </c>
      <c r="J71" s="1">
        <f t="shared" si="7"/>
        <v>9.0455384523774072</v>
      </c>
      <c r="K71" s="1">
        <v>0.69363715764558587</v>
      </c>
      <c r="L71" s="1">
        <v>36.700000000000003</v>
      </c>
      <c r="M71" s="1">
        <v>2386</v>
      </c>
      <c r="N71" s="1">
        <v>595</v>
      </c>
      <c r="O71" s="1">
        <v>1418</v>
      </c>
      <c r="P71" s="1">
        <v>292</v>
      </c>
      <c r="Q71" s="1">
        <v>3490</v>
      </c>
      <c r="R71" s="1">
        <v>804</v>
      </c>
      <c r="S71" s="1">
        <v>2</v>
      </c>
      <c r="T71" s="1"/>
      <c r="U71" s="3">
        <v>1366</v>
      </c>
      <c r="V71" s="1" t="s">
        <v>34</v>
      </c>
      <c r="W71" s="1" t="s">
        <v>102</v>
      </c>
      <c r="X71" s="1" t="s">
        <v>36</v>
      </c>
      <c r="Y71" s="1">
        <f>(O71+N71+Q71)*10</f>
        <v>55030</v>
      </c>
      <c r="Z71" s="1"/>
      <c r="AA71" s="1"/>
      <c r="AB71" s="1">
        <f>R71*1000</f>
        <v>804000</v>
      </c>
      <c r="AC71" s="1">
        <f>O71/(Q71+N71)</f>
        <v>0.3471236230110159</v>
      </c>
      <c r="AD71" s="1">
        <f>R71/(Q71+N71)</f>
        <v>0.19681762545899634</v>
      </c>
      <c r="AE71" s="1">
        <f>O71/R71</f>
        <v>1.763681592039801</v>
      </c>
    </row>
    <row r="72" spans="1:31" x14ac:dyDescent="0.3">
      <c r="A72" s="1" t="s">
        <v>99</v>
      </c>
      <c r="B72" s="1" t="s">
        <v>100</v>
      </c>
      <c r="C72" s="2" t="s">
        <v>112</v>
      </c>
      <c r="D72" s="1">
        <v>19.600000000000001</v>
      </c>
      <c r="E72" s="1">
        <f t="shared" si="5"/>
        <v>196000</v>
      </c>
      <c r="F72" s="1">
        <v>11</v>
      </c>
      <c r="G72" s="1">
        <f t="shared" si="6"/>
        <v>110000</v>
      </c>
      <c r="H72" s="1">
        <f t="shared" si="4"/>
        <v>0.56122448979591832</v>
      </c>
      <c r="I72" s="1">
        <v>0.93470564007899881</v>
      </c>
      <c r="J72" s="1">
        <f t="shared" si="7"/>
        <v>9.3470564007899881</v>
      </c>
      <c r="K72" s="1">
        <v>0.85684590062101773</v>
      </c>
      <c r="L72" s="1">
        <v>20.6</v>
      </c>
      <c r="M72" s="1">
        <v>2644</v>
      </c>
      <c r="N72" s="1">
        <v>606</v>
      </c>
      <c r="O72" s="1">
        <v>3730</v>
      </c>
      <c r="P72" s="1">
        <v>756</v>
      </c>
      <c r="Q72" s="1">
        <v>4150</v>
      </c>
      <c r="R72" s="1">
        <v>724</v>
      </c>
      <c r="S72" s="1">
        <v>5.0999999999999996</v>
      </c>
      <c r="T72" s="1"/>
      <c r="U72" s="3">
        <v>1666</v>
      </c>
      <c r="V72" s="1" t="s">
        <v>34</v>
      </c>
      <c r="W72" s="1" t="s">
        <v>102</v>
      </c>
      <c r="X72" s="1" t="s">
        <v>36</v>
      </c>
      <c r="Y72" s="1">
        <f>(O72+N72+Q72)*10</f>
        <v>84860</v>
      </c>
      <c r="Z72" s="1"/>
      <c r="AA72" s="1"/>
      <c r="AB72" s="1">
        <f>R72*1000</f>
        <v>724000</v>
      </c>
      <c r="AC72" s="1">
        <f>O72/(Q72+N72)</f>
        <v>0.78427249789739273</v>
      </c>
      <c r="AD72" s="1">
        <f>R72/(Q72+N72)</f>
        <v>0.15222876366694701</v>
      </c>
      <c r="AE72" s="1">
        <f>O72/R72</f>
        <v>5.1519337016574589</v>
      </c>
    </row>
    <row r="73" spans="1:31" x14ac:dyDescent="0.3">
      <c r="A73" s="1" t="s">
        <v>99</v>
      </c>
      <c r="B73" s="1" t="s">
        <v>100</v>
      </c>
      <c r="C73" s="2" t="s">
        <v>113</v>
      </c>
      <c r="D73" s="1">
        <v>14.8</v>
      </c>
      <c r="E73" s="1">
        <f t="shared" si="5"/>
        <v>148000</v>
      </c>
      <c r="F73" s="1">
        <v>18.399999999999999</v>
      </c>
      <c r="G73" s="1">
        <f t="shared" si="6"/>
        <v>184000</v>
      </c>
      <c r="H73" s="1">
        <f t="shared" si="4"/>
        <v>1.243243243243243</v>
      </c>
      <c r="I73" s="1">
        <v>1.037221742539276</v>
      </c>
      <c r="J73" s="1">
        <f t="shared" si="7"/>
        <v>10.37221742539276</v>
      </c>
      <c r="K73" s="1">
        <v>0.94957814094796766</v>
      </c>
      <c r="L73" s="1">
        <v>3.75</v>
      </c>
      <c r="M73" s="1">
        <v>1680</v>
      </c>
      <c r="N73" s="1">
        <v>874</v>
      </c>
      <c r="O73" s="1">
        <v>4470</v>
      </c>
      <c r="P73" s="1">
        <v>378</v>
      </c>
      <c r="Q73" s="1">
        <v>3010</v>
      </c>
      <c r="R73" s="1">
        <v>777</v>
      </c>
      <c r="S73" s="4">
        <v>7.31</v>
      </c>
      <c r="T73" s="1"/>
      <c r="U73" s="3">
        <v>1286</v>
      </c>
      <c r="V73" s="1" t="s">
        <v>34</v>
      </c>
      <c r="W73" s="1" t="s">
        <v>102</v>
      </c>
      <c r="X73" s="1" t="s">
        <v>36</v>
      </c>
      <c r="Y73" s="1">
        <f>(O73+N73+Q73)*10</f>
        <v>83540</v>
      </c>
      <c r="Z73" s="1"/>
      <c r="AA73" s="1"/>
      <c r="AB73" s="1">
        <f>R73*1000</f>
        <v>777000</v>
      </c>
      <c r="AC73" s="1">
        <f>O73/(Q73+N73)</f>
        <v>1.150875386199794</v>
      </c>
      <c r="AD73" s="1">
        <f>R73/(Q73+N73)</f>
        <v>0.20005149330587024</v>
      </c>
      <c r="AE73" s="1">
        <f>O73/R73</f>
        <v>5.7528957528957525</v>
      </c>
    </row>
    <row r="74" spans="1:31" x14ac:dyDescent="0.3">
      <c r="A74" s="1" t="s">
        <v>99</v>
      </c>
      <c r="B74" s="1" t="s">
        <v>100</v>
      </c>
      <c r="C74" s="2" t="s">
        <v>114</v>
      </c>
      <c r="D74" s="1">
        <v>17.600000000000001</v>
      </c>
      <c r="E74" s="1">
        <f t="shared" si="5"/>
        <v>176000</v>
      </c>
      <c r="F74" s="1">
        <v>16.7</v>
      </c>
      <c r="G74" s="1">
        <f t="shared" si="6"/>
        <v>167000</v>
      </c>
      <c r="H74" s="1">
        <f t="shared" si="4"/>
        <v>0.94886363636363624</v>
      </c>
      <c r="I74" s="1">
        <v>1.1698896398408114</v>
      </c>
      <c r="J74" s="1">
        <f t="shared" si="7"/>
        <v>11.698896398408113</v>
      </c>
      <c r="K74" s="1">
        <v>0.77153223952022376</v>
      </c>
      <c r="L74" s="1">
        <v>2.99</v>
      </c>
      <c r="M74" s="1">
        <v>2212</v>
      </c>
      <c r="N74" s="1">
        <v>2262</v>
      </c>
      <c r="O74" s="1">
        <v>6051</v>
      </c>
      <c r="P74" s="1">
        <v>556</v>
      </c>
      <c r="Q74" s="1">
        <v>4696</v>
      </c>
      <c r="R74" s="1">
        <v>719</v>
      </c>
      <c r="S74" s="1">
        <v>10.1</v>
      </c>
      <c r="T74" s="1"/>
      <c r="U74" s="3">
        <v>1165</v>
      </c>
      <c r="V74" s="1" t="s">
        <v>34</v>
      </c>
      <c r="W74" s="1" t="s">
        <v>102</v>
      </c>
      <c r="X74" s="1" t="s">
        <v>36</v>
      </c>
      <c r="Y74" s="1">
        <f>(O74+N74+Q74)*10</f>
        <v>130090</v>
      </c>
      <c r="Z74" s="1"/>
      <c r="AA74" s="1"/>
      <c r="AB74" s="1">
        <f>R74*1000</f>
        <v>719000</v>
      </c>
      <c r="AC74" s="1">
        <f>O74/(Q74+N74)</f>
        <v>0.86964645012934749</v>
      </c>
      <c r="AD74" s="1">
        <f>R74/(Q74+N74)</f>
        <v>0.1033342914630641</v>
      </c>
      <c r="AE74" s="1">
        <f>O74/R74</f>
        <v>8.4158553546592483</v>
      </c>
    </row>
    <row r="75" spans="1:31" x14ac:dyDescent="0.3">
      <c r="A75" s="1" t="s">
        <v>99</v>
      </c>
      <c r="B75" s="1" t="s">
        <v>100</v>
      </c>
      <c r="C75" s="2" t="s">
        <v>115</v>
      </c>
      <c r="D75" s="1">
        <v>22.9</v>
      </c>
      <c r="E75" s="1">
        <f t="shared" si="5"/>
        <v>229000</v>
      </c>
      <c r="F75" s="1">
        <v>21.4</v>
      </c>
      <c r="G75" s="1">
        <f t="shared" si="6"/>
        <v>214000</v>
      </c>
      <c r="H75" s="1">
        <f t="shared" si="4"/>
        <v>0.93449781659388642</v>
      </c>
      <c r="I75" s="1">
        <v>1.5317111779359078</v>
      </c>
      <c r="J75" s="1">
        <f t="shared" si="7"/>
        <v>15.317111779359077</v>
      </c>
      <c r="K75" s="1">
        <v>1.1795540969588036</v>
      </c>
      <c r="L75" s="1">
        <v>4</v>
      </c>
      <c r="M75" s="1">
        <v>2550</v>
      </c>
      <c r="N75" s="1">
        <v>2500</v>
      </c>
      <c r="O75" s="1">
        <v>8960</v>
      </c>
      <c r="P75" s="1">
        <v>767</v>
      </c>
      <c r="Q75" s="1">
        <v>7210</v>
      </c>
      <c r="R75" s="1">
        <v>805</v>
      </c>
      <c r="S75" s="1">
        <v>10.4</v>
      </c>
      <c r="T75" s="1"/>
      <c r="U75" s="3">
        <v>1637</v>
      </c>
      <c r="V75" s="1" t="s">
        <v>34</v>
      </c>
      <c r="W75" s="1" t="s">
        <v>102</v>
      </c>
      <c r="X75" s="1" t="s">
        <v>36</v>
      </c>
      <c r="Y75" s="1">
        <f>(O75+N75+Q75)*10</f>
        <v>186700</v>
      </c>
      <c r="Z75" s="1"/>
      <c r="AA75" s="1"/>
      <c r="AB75" s="1">
        <f>R75*1000</f>
        <v>805000</v>
      </c>
      <c r="AC75" s="1">
        <f>O75/(Q75+N75)</f>
        <v>0.92276004119464472</v>
      </c>
      <c r="AD75" s="1">
        <f>R75/(Q75+N75)</f>
        <v>8.2904222451081366E-2</v>
      </c>
      <c r="AE75" s="1">
        <f>O75/R75</f>
        <v>11.130434782608695</v>
      </c>
    </row>
    <row r="76" spans="1:31" x14ac:dyDescent="0.3">
      <c r="A76" s="1" t="s">
        <v>99</v>
      </c>
      <c r="B76" s="1" t="s">
        <v>100</v>
      </c>
      <c r="C76" s="2" t="s">
        <v>116</v>
      </c>
      <c r="D76" s="1">
        <v>18</v>
      </c>
      <c r="E76" s="1">
        <f t="shared" si="5"/>
        <v>180000</v>
      </c>
      <c r="F76" s="1">
        <v>17.100000000000001</v>
      </c>
      <c r="G76" s="1">
        <f t="shared" si="6"/>
        <v>171000</v>
      </c>
      <c r="H76" s="1">
        <f t="shared" si="4"/>
        <v>0.95000000000000007</v>
      </c>
      <c r="I76" s="1">
        <v>1.0492824604757793</v>
      </c>
      <c r="J76" s="1">
        <f t="shared" si="7"/>
        <v>10.492824604757793</v>
      </c>
      <c r="K76" s="1">
        <v>0.84571803178178362</v>
      </c>
      <c r="L76" s="1">
        <v>3.02</v>
      </c>
      <c r="M76" s="1">
        <v>1567</v>
      </c>
      <c r="N76" s="1">
        <v>880</v>
      </c>
      <c r="O76" s="1">
        <v>7657</v>
      </c>
      <c r="P76" s="1">
        <v>628</v>
      </c>
      <c r="Q76" s="1">
        <v>3750</v>
      </c>
      <c r="R76" s="1">
        <v>626</v>
      </c>
      <c r="S76" s="1">
        <v>2.71</v>
      </c>
      <c r="T76" s="1"/>
      <c r="U76" s="3">
        <v>1339</v>
      </c>
      <c r="V76" s="1" t="s">
        <v>34</v>
      </c>
      <c r="W76" s="1" t="s">
        <v>102</v>
      </c>
      <c r="X76" s="1" t="s">
        <v>36</v>
      </c>
      <c r="Y76" s="1">
        <f>(O76+N76+Q76)*10</f>
        <v>122870</v>
      </c>
      <c r="Z76" s="1"/>
      <c r="AA76" s="1"/>
      <c r="AB76" s="1">
        <f>R76*1000</f>
        <v>626000</v>
      </c>
      <c r="AC76" s="1">
        <f>O76/(Q76+N76)</f>
        <v>1.6537796976241901</v>
      </c>
      <c r="AD76" s="1">
        <f>R76/(Q76+N76)</f>
        <v>0.13520518358531317</v>
      </c>
      <c r="AE76" s="1">
        <f>O76/R76</f>
        <v>12.231629392971247</v>
      </c>
    </row>
    <row r="77" spans="1:31" x14ac:dyDescent="0.3">
      <c r="A77" s="1" t="s">
        <v>99</v>
      </c>
      <c r="B77" s="1" t="s">
        <v>100</v>
      </c>
      <c r="C77" s="2" t="s">
        <v>117</v>
      </c>
      <c r="D77" s="1">
        <v>17.5</v>
      </c>
      <c r="E77" s="1">
        <f t="shared" si="5"/>
        <v>175000</v>
      </c>
      <c r="F77" s="1">
        <v>16.8</v>
      </c>
      <c r="G77" s="1">
        <f t="shared" si="6"/>
        <v>168000</v>
      </c>
      <c r="H77" s="1">
        <f t="shared" si="4"/>
        <v>0.96000000000000008</v>
      </c>
      <c r="I77" s="1">
        <v>1.2000414346820694</v>
      </c>
      <c r="J77" s="1">
        <f t="shared" si="7"/>
        <v>12.000414346820694</v>
      </c>
      <c r="K77" s="1">
        <v>0.93845027210873366</v>
      </c>
      <c r="L77" s="1">
        <v>2.88</v>
      </c>
      <c r="M77" s="1">
        <v>1669</v>
      </c>
      <c r="N77" s="1">
        <v>1378</v>
      </c>
      <c r="O77" s="1">
        <v>7247</v>
      </c>
      <c r="P77" s="1">
        <v>516</v>
      </c>
      <c r="Q77" s="1">
        <v>4239</v>
      </c>
      <c r="R77" s="1">
        <v>608</v>
      </c>
      <c r="S77" s="1">
        <v>11</v>
      </c>
      <c r="T77" s="1"/>
      <c r="U77" s="3">
        <v>1188</v>
      </c>
      <c r="V77" s="1" t="s">
        <v>34</v>
      </c>
      <c r="W77" s="1" t="s">
        <v>102</v>
      </c>
      <c r="X77" s="1" t="s">
        <v>36</v>
      </c>
      <c r="Y77" s="1">
        <f>(O77+N77+Q77)*10</f>
        <v>128640</v>
      </c>
      <c r="Z77" s="1"/>
      <c r="AA77" s="1"/>
      <c r="AB77" s="1">
        <f>R77*1000</f>
        <v>608000</v>
      </c>
      <c r="AC77" s="1">
        <f>O77/(Q77+N77)</f>
        <v>1.2901904931458075</v>
      </c>
      <c r="AD77" s="1">
        <f>R77/(Q77+N77)</f>
        <v>0.10824283425316004</v>
      </c>
      <c r="AE77" s="1">
        <f>O77/R77</f>
        <v>11.919407894736842</v>
      </c>
    </row>
    <row r="78" spans="1:31" x14ac:dyDescent="0.3">
      <c r="A78" s="1" t="s">
        <v>99</v>
      </c>
      <c r="B78" s="1" t="s">
        <v>100</v>
      </c>
      <c r="C78" s="2" t="s">
        <v>118</v>
      </c>
      <c r="D78" s="1">
        <v>18.3</v>
      </c>
      <c r="E78" s="1">
        <f t="shared" si="5"/>
        <v>183000</v>
      </c>
      <c r="F78" s="1">
        <v>12.6</v>
      </c>
      <c r="G78" s="1">
        <f t="shared" si="6"/>
        <v>126000</v>
      </c>
      <c r="H78" s="1">
        <f t="shared" si="4"/>
        <v>0.68852459016393441</v>
      </c>
      <c r="I78" s="1">
        <v>0.87440205039648267</v>
      </c>
      <c r="J78" s="1">
        <f t="shared" si="7"/>
        <v>8.7440205039648262</v>
      </c>
      <c r="K78" s="1">
        <v>6.4912568228864975</v>
      </c>
      <c r="L78" s="1">
        <v>13.1</v>
      </c>
      <c r="M78" s="1">
        <v>2443</v>
      </c>
      <c r="N78" s="1">
        <v>1410</v>
      </c>
      <c r="O78" s="1">
        <v>4480</v>
      </c>
      <c r="P78" s="1">
        <v>833</v>
      </c>
      <c r="Q78" s="1">
        <v>3410</v>
      </c>
      <c r="R78" s="1">
        <v>613</v>
      </c>
      <c r="S78" s="1">
        <v>6</v>
      </c>
      <c r="T78" s="1"/>
      <c r="U78" s="3">
        <v>1965</v>
      </c>
      <c r="V78" s="1" t="s">
        <v>34</v>
      </c>
      <c r="W78" s="1" t="s">
        <v>102</v>
      </c>
      <c r="X78" s="1" t="s">
        <v>36</v>
      </c>
      <c r="Y78" s="1">
        <f>(O78+N78+Q78)*10</f>
        <v>93000</v>
      </c>
      <c r="Z78" s="1"/>
      <c r="AA78" s="1"/>
      <c r="AB78" s="1">
        <f>R78*1000</f>
        <v>613000</v>
      </c>
      <c r="AC78" s="1">
        <f>O78/(Q78+N78)</f>
        <v>0.9294605809128631</v>
      </c>
      <c r="AD78" s="1">
        <f>R78/(Q78+N78)</f>
        <v>0.12717842323651452</v>
      </c>
      <c r="AE78" s="1">
        <f>O78/R78</f>
        <v>7.3083197389885806</v>
      </c>
    </row>
    <row r="79" spans="1:31" x14ac:dyDescent="0.3">
      <c r="A79" s="1" t="s">
        <v>99</v>
      </c>
      <c r="B79" s="1" t="s">
        <v>100</v>
      </c>
      <c r="C79" s="2" t="s">
        <v>119</v>
      </c>
      <c r="D79" s="1">
        <v>10.1</v>
      </c>
      <c r="E79" s="1">
        <f t="shared" si="5"/>
        <v>101000</v>
      </c>
      <c r="F79" s="1">
        <v>10.8</v>
      </c>
      <c r="G79" s="1">
        <f t="shared" si="6"/>
        <v>108000</v>
      </c>
      <c r="H79" s="1">
        <f t="shared" si="4"/>
        <v>1.0693069306930694</v>
      </c>
      <c r="I79" s="1">
        <v>0.71158235825368932</v>
      </c>
      <c r="J79" s="1">
        <f t="shared" si="7"/>
        <v>7.1158235825368932</v>
      </c>
      <c r="K79" s="1">
        <v>0.65654426151480583</v>
      </c>
      <c r="L79" s="1">
        <v>24.4</v>
      </c>
      <c r="M79" s="1">
        <v>1460</v>
      </c>
      <c r="N79" s="1">
        <v>1220</v>
      </c>
      <c r="O79" s="1">
        <v>1487</v>
      </c>
      <c r="P79" s="1">
        <v>292</v>
      </c>
      <c r="Q79" s="1">
        <v>2020</v>
      </c>
      <c r="R79" s="1">
        <v>481</v>
      </c>
      <c r="S79" s="1">
        <v>7</v>
      </c>
      <c r="T79" s="1"/>
      <c r="U79" s="3">
        <v>1750</v>
      </c>
      <c r="V79" s="1" t="s">
        <v>34</v>
      </c>
      <c r="W79" s="1" t="s">
        <v>102</v>
      </c>
      <c r="X79" s="1" t="s">
        <v>36</v>
      </c>
      <c r="Y79" s="1">
        <f>(O79+N79+Q79)*10</f>
        <v>47270</v>
      </c>
      <c r="Z79" s="1"/>
      <c r="AA79" s="1"/>
      <c r="AB79" s="1">
        <f>R79*1000</f>
        <v>481000</v>
      </c>
      <c r="AC79" s="1">
        <f>O79/(Q79+N79)</f>
        <v>0.45895061728395059</v>
      </c>
      <c r="AD79" s="1">
        <f>R79/(Q79+N79)</f>
        <v>0.14845679012345678</v>
      </c>
      <c r="AE79" s="1">
        <f>O79/R79</f>
        <v>3.0914760914760913</v>
      </c>
    </row>
    <row r="80" spans="1:31" x14ac:dyDescent="0.3">
      <c r="A80" s="1" t="s">
        <v>99</v>
      </c>
      <c r="B80" s="1" t="s">
        <v>100</v>
      </c>
      <c r="C80" s="2" t="s">
        <v>120</v>
      </c>
      <c r="D80" s="1">
        <v>12.3</v>
      </c>
      <c r="E80" s="1">
        <f t="shared" si="5"/>
        <v>123000</v>
      </c>
      <c r="F80" s="1">
        <v>7.5</v>
      </c>
      <c r="G80" s="1">
        <f t="shared" si="6"/>
        <v>75000</v>
      </c>
      <c r="H80" s="1">
        <f t="shared" si="4"/>
        <v>0.6097560975609756</v>
      </c>
      <c r="I80" s="1">
        <v>0.78997702484096033</v>
      </c>
      <c r="J80" s="1">
        <f t="shared" si="7"/>
        <v>7.8997702484096033</v>
      </c>
      <c r="K80" s="1">
        <v>0.73814863300252176</v>
      </c>
      <c r="L80" s="1">
        <v>27.7</v>
      </c>
      <c r="M80" s="1">
        <v>1220</v>
      </c>
      <c r="N80" s="1">
        <v>1270</v>
      </c>
      <c r="O80" s="1">
        <v>2212</v>
      </c>
      <c r="P80" s="1">
        <v>374</v>
      </c>
      <c r="Q80" s="1">
        <v>4130</v>
      </c>
      <c r="R80" s="1">
        <v>532</v>
      </c>
      <c r="S80" s="1">
        <v>8.0500000000000007</v>
      </c>
      <c r="T80" s="1"/>
      <c r="U80" s="3">
        <v>1670</v>
      </c>
      <c r="V80" s="1" t="s">
        <v>34</v>
      </c>
      <c r="W80" s="1" t="s">
        <v>102</v>
      </c>
      <c r="X80" s="1" t="s">
        <v>36</v>
      </c>
      <c r="Y80" s="1">
        <f>(O80+N80+Q80)*10</f>
        <v>76120</v>
      </c>
      <c r="Z80" s="1"/>
      <c r="AA80" s="1"/>
      <c r="AB80" s="1">
        <f>R80*1000</f>
        <v>532000</v>
      </c>
      <c r="AC80" s="1">
        <f>O80/(Q80+N80)</f>
        <v>0.40962962962962962</v>
      </c>
      <c r="AD80" s="1">
        <f>R80/(Q80+N80)</f>
        <v>9.8518518518518519E-2</v>
      </c>
      <c r="AE80" s="1">
        <f>O80/R80</f>
        <v>4.1578947368421053</v>
      </c>
    </row>
    <row r="81" spans="1:31" x14ac:dyDescent="0.3">
      <c r="A81" s="1" t="s">
        <v>99</v>
      </c>
      <c r="B81" s="1" t="s">
        <v>100</v>
      </c>
      <c r="C81" s="2" t="s">
        <v>121</v>
      </c>
      <c r="D81" s="1">
        <v>18</v>
      </c>
      <c r="E81" s="1">
        <f t="shared" si="5"/>
        <v>180000</v>
      </c>
      <c r="F81" s="1">
        <v>17.600000000000001</v>
      </c>
      <c r="G81" s="1">
        <f t="shared" si="6"/>
        <v>176000</v>
      </c>
      <c r="H81" s="1">
        <f t="shared" si="4"/>
        <v>0.97777777777777786</v>
      </c>
      <c r="I81" s="1">
        <v>1.1035556911900437</v>
      </c>
      <c r="J81" s="1">
        <f t="shared" si="7"/>
        <v>11.035556911900438</v>
      </c>
      <c r="K81" s="1">
        <v>0.89022950713871973</v>
      </c>
      <c r="L81" s="1">
        <v>3.69</v>
      </c>
      <c r="M81" s="1">
        <v>1678</v>
      </c>
      <c r="N81" s="1">
        <v>1256</v>
      </c>
      <c r="O81" s="1">
        <v>4970</v>
      </c>
      <c r="P81" s="1">
        <v>577</v>
      </c>
      <c r="Q81" s="1">
        <v>4011</v>
      </c>
      <c r="R81" s="1">
        <v>659</v>
      </c>
      <c r="S81" s="1">
        <v>7</v>
      </c>
      <c r="T81" s="1"/>
      <c r="U81" s="3">
        <v>1750</v>
      </c>
      <c r="V81" s="1" t="s">
        <v>34</v>
      </c>
      <c r="W81" s="1" t="s">
        <v>102</v>
      </c>
      <c r="X81" s="1" t="s">
        <v>36</v>
      </c>
      <c r="Y81" s="1">
        <f>(O81+N81+Q81)*10</f>
        <v>102370</v>
      </c>
      <c r="Z81" s="1"/>
      <c r="AA81" s="1"/>
      <c r="AB81" s="1">
        <f>R81*1000</f>
        <v>659000</v>
      </c>
      <c r="AC81" s="1">
        <f>O81/(Q81+N81)</f>
        <v>0.94361116385038923</v>
      </c>
      <c r="AD81" s="1">
        <f>R81/(Q81+N81)</f>
        <v>0.12511866337573571</v>
      </c>
      <c r="AE81" s="1">
        <f>O81/R81</f>
        <v>7.5417298937784523</v>
      </c>
    </row>
    <row r="82" spans="1:31" x14ac:dyDescent="0.3">
      <c r="A82" s="1" t="s">
        <v>99</v>
      </c>
      <c r="B82" s="1" t="s">
        <v>100</v>
      </c>
      <c r="C82" s="2" t="s">
        <v>122</v>
      </c>
      <c r="D82" s="1">
        <v>17.899999999999999</v>
      </c>
      <c r="E82" s="1">
        <f t="shared" si="5"/>
        <v>179000</v>
      </c>
      <c r="F82" s="1">
        <v>15.1</v>
      </c>
      <c r="G82" s="1">
        <f t="shared" si="6"/>
        <v>151000</v>
      </c>
      <c r="H82" s="1">
        <f t="shared" si="4"/>
        <v>0.84357541899441346</v>
      </c>
      <c r="I82" s="1">
        <v>1.0734038963487857</v>
      </c>
      <c r="J82" s="1">
        <f t="shared" si="7"/>
        <v>10.734038963487858</v>
      </c>
      <c r="K82" s="1">
        <v>0.86797376946025162</v>
      </c>
      <c r="L82" s="1">
        <v>2.97</v>
      </c>
      <c r="M82" s="1">
        <v>1440</v>
      </c>
      <c r="N82" s="1">
        <v>625</v>
      </c>
      <c r="O82" s="1">
        <v>8142</v>
      </c>
      <c r="P82" s="1">
        <v>622</v>
      </c>
      <c r="Q82" s="1">
        <v>4657</v>
      </c>
      <c r="R82" s="1">
        <v>564</v>
      </c>
      <c r="S82" s="1">
        <v>2.52</v>
      </c>
      <c r="T82" s="1"/>
      <c r="U82" s="3">
        <v>1682</v>
      </c>
      <c r="V82" s="1" t="s">
        <v>34</v>
      </c>
      <c r="W82" s="1" t="s">
        <v>102</v>
      </c>
      <c r="X82" s="1" t="s">
        <v>36</v>
      </c>
      <c r="Y82" s="1">
        <f>(O82+N82+Q82)*10</f>
        <v>134240</v>
      </c>
      <c r="Z82" s="1"/>
      <c r="AA82" s="1"/>
      <c r="AB82" s="1">
        <f>R82*1000</f>
        <v>564000</v>
      </c>
      <c r="AC82" s="1">
        <f>O82/(Q82+N82)</f>
        <v>1.5414615675880348</v>
      </c>
      <c r="AD82" s="1">
        <f>R82/(Q82+N82)</f>
        <v>0.10677773570617191</v>
      </c>
      <c r="AE82" s="1">
        <f>O82/R82</f>
        <v>14.436170212765957</v>
      </c>
    </row>
    <row r="83" spans="1:31" x14ac:dyDescent="0.3">
      <c r="A83" s="1" t="s">
        <v>99</v>
      </c>
      <c r="B83" s="1" t="s">
        <v>100</v>
      </c>
      <c r="C83" s="2" t="s">
        <v>123</v>
      </c>
      <c r="D83" s="1">
        <v>15.9</v>
      </c>
      <c r="E83" s="1">
        <f t="shared" si="5"/>
        <v>159000</v>
      </c>
      <c r="F83" s="1">
        <v>14.6</v>
      </c>
      <c r="G83" s="1">
        <f t="shared" si="6"/>
        <v>146000</v>
      </c>
      <c r="H83" s="1">
        <f t="shared" si="4"/>
        <v>0.91823899371069173</v>
      </c>
      <c r="I83" s="1">
        <v>1.0070699476980181</v>
      </c>
      <c r="J83" s="1">
        <f t="shared" si="7"/>
        <v>10.070699476980181</v>
      </c>
      <c r="K83" s="1">
        <v>0.85684590062101773</v>
      </c>
      <c r="L83" s="1">
        <v>4.38</v>
      </c>
      <c r="M83" s="1">
        <v>1518</v>
      </c>
      <c r="N83" s="1">
        <v>655</v>
      </c>
      <c r="O83" s="1">
        <v>6396</v>
      </c>
      <c r="P83" s="1">
        <v>543</v>
      </c>
      <c r="Q83" s="1">
        <v>3980</v>
      </c>
      <c r="R83" s="1">
        <v>563</v>
      </c>
      <c r="S83" s="1">
        <v>6.05</v>
      </c>
      <c r="T83" s="1"/>
      <c r="U83" s="3">
        <v>1305</v>
      </c>
      <c r="V83" s="1" t="s">
        <v>34</v>
      </c>
      <c r="W83" s="1" t="s">
        <v>102</v>
      </c>
      <c r="X83" s="1" t="s">
        <v>36</v>
      </c>
      <c r="Y83" s="1">
        <f>(O83+N83+Q83)*10</f>
        <v>110310</v>
      </c>
      <c r="Z83" s="1"/>
      <c r="AA83" s="1"/>
      <c r="AB83" s="1">
        <f>R83*1000</f>
        <v>563000</v>
      </c>
      <c r="AC83" s="1">
        <f>O83/(Q83+N83)</f>
        <v>1.3799352750809062</v>
      </c>
      <c r="AD83" s="1">
        <f>R83/(Q83+N83)</f>
        <v>0.12146709816612729</v>
      </c>
      <c r="AE83" s="1">
        <f>O83/R83</f>
        <v>11.36056838365897</v>
      </c>
    </row>
    <row r="84" spans="1:31" x14ac:dyDescent="0.3">
      <c r="A84" s="1" t="s">
        <v>99</v>
      </c>
      <c r="B84" s="1" t="s">
        <v>100</v>
      </c>
      <c r="C84" s="2" t="s">
        <v>124</v>
      </c>
      <c r="D84" s="1">
        <v>16.399999999999999</v>
      </c>
      <c r="E84" s="1">
        <f t="shared" si="5"/>
        <v>164000</v>
      </c>
      <c r="F84" s="1">
        <v>11</v>
      </c>
      <c r="G84" s="1">
        <f t="shared" si="6"/>
        <v>110000</v>
      </c>
      <c r="H84" s="1">
        <f t="shared" si="4"/>
        <v>0.67073170731707321</v>
      </c>
      <c r="I84" s="1">
        <v>0.74173415309494739</v>
      </c>
      <c r="J84" s="1">
        <f t="shared" si="7"/>
        <v>7.4173415309494741</v>
      </c>
      <c r="K84" s="1">
        <v>0.70105573687174172</v>
      </c>
      <c r="L84" s="1">
        <v>16.5</v>
      </c>
      <c r="M84" s="1">
        <v>1117</v>
      </c>
      <c r="N84" s="1">
        <v>1113</v>
      </c>
      <c r="O84" s="1">
        <v>4260</v>
      </c>
      <c r="P84" s="1">
        <v>665</v>
      </c>
      <c r="Q84" s="1">
        <v>3370</v>
      </c>
      <c r="R84" s="1">
        <v>640</v>
      </c>
      <c r="S84" s="1">
        <v>4.71</v>
      </c>
      <c r="T84" s="1"/>
      <c r="U84" s="3">
        <v>1581</v>
      </c>
      <c r="V84" s="1" t="s">
        <v>34</v>
      </c>
      <c r="W84" s="1" t="s">
        <v>102</v>
      </c>
      <c r="X84" s="1" t="s">
        <v>36</v>
      </c>
      <c r="Y84" s="1">
        <f>(O84+N84+Q84)*10</f>
        <v>87430</v>
      </c>
      <c r="Z84" s="1"/>
      <c r="AA84" s="1"/>
      <c r="AB84" s="1">
        <f>R84*1000</f>
        <v>640000</v>
      </c>
      <c r="AC84" s="1">
        <f>O84/(Q84+N84)</f>
        <v>0.95025652464867272</v>
      </c>
      <c r="AD84" s="1">
        <f>R84/(Q84+N84)</f>
        <v>0.14276154360919027</v>
      </c>
      <c r="AE84" s="1">
        <f>O84/R84</f>
        <v>6.65625</v>
      </c>
    </row>
    <row r="85" spans="1:31" x14ac:dyDescent="0.3">
      <c r="A85" s="1" t="s">
        <v>99</v>
      </c>
      <c r="B85" s="1" t="s">
        <v>100</v>
      </c>
      <c r="C85" s="2" t="s">
        <v>124</v>
      </c>
      <c r="D85" s="1">
        <v>16.399999999999999</v>
      </c>
      <c r="E85" s="1">
        <f t="shared" si="5"/>
        <v>164000</v>
      </c>
      <c r="F85" s="1">
        <v>11.1</v>
      </c>
      <c r="G85" s="1">
        <f t="shared" si="6"/>
        <v>111000</v>
      </c>
      <c r="H85" s="1">
        <f t="shared" si="4"/>
        <v>0.67682926829268297</v>
      </c>
      <c r="I85" s="1">
        <v>0.77188594793620546</v>
      </c>
      <c r="J85" s="1">
        <f t="shared" si="7"/>
        <v>7.7188594793620542</v>
      </c>
      <c r="K85" s="1">
        <v>0.69734644725866368</v>
      </c>
      <c r="L85" s="1">
        <v>16.7</v>
      </c>
      <c r="M85" s="1">
        <v>1124</v>
      </c>
      <c r="N85" s="1">
        <v>1173</v>
      </c>
      <c r="O85" s="1">
        <v>4472</v>
      </c>
      <c r="P85" s="1">
        <v>701</v>
      </c>
      <c r="Q85" s="1">
        <v>3261</v>
      </c>
      <c r="R85" s="1">
        <v>687</v>
      </c>
      <c r="S85" s="1">
        <v>7.03</v>
      </c>
      <c r="T85" s="1"/>
      <c r="U85" s="3">
        <v>1581</v>
      </c>
      <c r="V85" s="1" t="s">
        <v>34</v>
      </c>
      <c r="W85" s="1" t="s">
        <v>102</v>
      </c>
      <c r="X85" s="1" t="s">
        <v>36</v>
      </c>
      <c r="Y85" s="1">
        <f>(O85+N85+Q85)*10</f>
        <v>89060</v>
      </c>
      <c r="Z85" s="1"/>
      <c r="AA85" s="1"/>
      <c r="AB85" s="1">
        <f>R85*1000</f>
        <v>687000</v>
      </c>
      <c r="AC85" s="1">
        <f>O85/(Q85+N85)</f>
        <v>1.0085701398285971</v>
      </c>
      <c r="AD85" s="1">
        <f>R85/(Q85+N85)</f>
        <v>0.15493910690121787</v>
      </c>
      <c r="AE85" s="1">
        <f>O85/R85</f>
        <v>6.5094614264919946</v>
      </c>
    </row>
    <row r="86" spans="1:31" x14ac:dyDescent="0.3">
      <c r="A86" s="1" t="s">
        <v>99</v>
      </c>
      <c r="B86" s="1" t="s">
        <v>100</v>
      </c>
      <c r="C86" s="2" t="s">
        <v>125</v>
      </c>
      <c r="D86" s="1">
        <v>17.5</v>
      </c>
      <c r="E86" s="1">
        <f t="shared" si="5"/>
        <v>175000</v>
      </c>
      <c r="F86" s="1">
        <v>15.9</v>
      </c>
      <c r="G86" s="1">
        <f t="shared" si="6"/>
        <v>159000</v>
      </c>
      <c r="H86" s="1">
        <f t="shared" si="4"/>
        <v>0.90857142857142859</v>
      </c>
      <c r="I86" s="1">
        <v>1.0432521015075276</v>
      </c>
      <c r="J86" s="1">
        <f t="shared" si="7"/>
        <v>10.432521015075276</v>
      </c>
      <c r="K86" s="1">
        <v>0.8308808733294718</v>
      </c>
      <c r="L86" s="1">
        <v>3.5</v>
      </c>
      <c r="M86" s="1">
        <v>1400</v>
      </c>
      <c r="N86" s="1">
        <v>860</v>
      </c>
      <c r="O86" s="1">
        <v>7036</v>
      </c>
      <c r="P86" s="1">
        <v>647</v>
      </c>
      <c r="Q86" s="1">
        <v>4630</v>
      </c>
      <c r="R86" s="1">
        <v>650</v>
      </c>
      <c r="S86" s="1">
        <v>3.9</v>
      </c>
      <c r="T86" s="1"/>
      <c r="U86" s="3">
        <v>1660</v>
      </c>
      <c r="V86" s="1" t="s">
        <v>34</v>
      </c>
      <c r="W86" s="1" t="s">
        <v>102</v>
      </c>
      <c r="X86" s="1" t="s">
        <v>36</v>
      </c>
      <c r="Y86" s="1">
        <f>(O86+N86+Q86)*10</f>
        <v>125260</v>
      </c>
      <c r="Z86" s="1"/>
      <c r="AA86" s="1"/>
      <c r="AB86" s="1">
        <f>R86*1000</f>
        <v>650000</v>
      </c>
      <c r="AC86" s="1">
        <f>O86/(Q86+N86)</f>
        <v>1.2816029143897996</v>
      </c>
      <c r="AD86" s="1">
        <f>R86/(Q86+N86)</f>
        <v>0.11839708561020036</v>
      </c>
      <c r="AE86" s="1">
        <f>O86/R86</f>
        <v>10.824615384615385</v>
      </c>
    </row>
    <row r="87" spans="1:31" x14ac:dyDescent="0.3">
      <c r="A87" s="1" t="s">
        <v>99</v>
      </c>
      <c r="B87" s="1" t="s">
        <v>100</v>
      </c>
      <c r="C87" s="2" t="s">
        <v>126</v>
      </c>
      <c r="D87" s="1">
        <v>16.399999999999999</v>
      </c>
      <c r="E87" s="1">
        <f t="shared" si="5"/>
        <v>164000</v>
      </c>
      <c r="F87" s="1">
        <v>17.2</v>
      </c>
      <c r="G87" s="1">
        <f t="shared" si="6"/>
        <v>172000</v>
      </c>
      <c r="H87" s="1">
        <f t="shared" si="4"/>
        <v>1.0487804878048781</v>
      </c>
      <c r="I87" s="1">
        <v>1.0613431784122824</v>
      </c>
      <c r="J87" s="1">
        <f t="shared" si="7"/>
        <v>10.613431784122824</v>
      </c>
      <c r="K87" s="1">
        <v>0.86426447984717381</v>
      </c>
      <c r="L87" s="1">
        <v>3.13</v>
      </c>
      <c r="M87" s="1">
        <v>2300</v>
      </c>
      <c r="N87" s="1">
        <v>2680</v>
      </c>
      <c r="O87" s="1">
        <v>3810</v>
      </c>
      <c r="P87" s="1">
        <v>548</v>
      </c>
      <c r="Q87" s="1">
        <v>3457</v>
      </c>
      <c r="R87" s="1">
        <v>710</v>
      </c>
      <c r="S87" s="1">
        <v>8</v>
      </c>
      <c r="T87" s="1"/>
      <c r="U87" s="3">
        <v>1326</v>
      </c>
      <c r="V87" s="1" t="s">
        <v>34</v>
      </c>
      <c r="W87" s="1" t="s">
        <v>102</v>
      </c>
      <c r="X87" s="1" t="s">
        <v>36</v>
      </c>
      <c r="Y87" s="1">
        <f>(O87+N87+Q87)*10</f>
        <v>99470</v>
      </c>
      <c r="Z87" s="1"/>
      <c r="AA87" s="1"/>
      <c r="AB87" s="1">
        <f>R87*1000</f>
        <v>710000</v>
      </c>
      <c r="AC87" s="1">
        <f>O87/(Q87+N87)</f>
        <v>0.62082450708815384</v>
      </c>
      <c r="AD87" s="1">
        <f>R87/(Q87+N87)</f>
        <v>0.11569170604529901</v>
      </c>
      <c r="AE87" s="1">
        <f>O87/R87</f>
        <v>5.3661971830985919</v>
      </c>
    </row>
    <row r="88" spans="1:31" x14ac:dyDescent="0.3">
      <c r="A88" s="1" t="s">
        <v>99</v>
      </c>
      <c r="B88" s="1" t="s">
        <v>100</v>
      </c>
      <c r="C88" s="2" t="s">
        <v>127</v>
      </c>
      <c r="D88" s="1">
        <v>15.4</v>
      </c>
      <c r="E88" s="1">
        <f t="shared" si="5"/>
        <v>154000</v>
      </c>
      <c r="F88" s="1">
        <v>16</v>
      </c>
      <c r="G88" s="1">
        <f t="shared" si="6"/>
        <v>160000</v>
      </c>
      <c r="H88" s="1">
        <f t="shared" si="4"/>
        <v>1.0389610389610389</v>
      </c>
      <c r="I88" s="1">
        <v>1.0492824604757793</v>
      </c>
      <c r="J88" s="1">
        <f t="shared" si="7"/>
        <v>10.492824604757793</v>
      </c>
      <c r="K88" s="1">
        <v>0.87168305907332966</v>
      </c>
      <c r="L88" s="1">
        <v>2.7</v>
      </c>
      <c r="M88" s="1">
        <v>1530</v>
      </c>
      <c r="N88" s="1">
        <v>1450</v>
      </c>
      <c r="O88" s="1">
        <v>5586</v>
      </c>
      <c r="P88" s="1">
        <v>432</v>
      </c>
      <c r="Q88" s="1">
        <v>3553</v>
      </c>
      <c r="R88" s="1">
        <v>651</v>
      </c>
      <c r="S88" s="1">
        <v>6.05</v>
      </c>
      <c r="T88" s="1"/>
      <c r="U88" s="3">
        <v>1186</v>
      </c>
      <c r="V88" s="1" t="s">
        <v>34</v>
      </c>
      <c r="W88" s="1" t="s">
        <v>102</v>
      </c>
      <c r="X88" s="1" t="s">
        <v>36</v>
      </c>
      <c r="Y88" s="1">
        <f>(O88+N88+Q88)*10</f>
        <v>105890</v>
      </c>
      <c r="Z88" s="1"/>
      <c r="AA88" s="1"/>
      <c r="AB88" s="1">
        <f>R88*1000</f>
        <v>651000</v>
      </c>
      <c r="AC88" s="1">
        <f>O88/(Q88+N88)</f>
        <v>1.1165300819508295</v>
      </c>
      <c r="AD88" s="1">
        <f>R88/(Q88+N88)</f>
        <v>0.13012192684389368</v>
      </c>
      <c r="AE88" s="1">
        <f>O88/R88</f>
        <v>8.5806451612903221</v>
      </c>
    </row>
    <row r="89" spans="1:31" x14ac:dyDescent="0.3">
      <c r="A89" s="1" t="s">
        <v>128</v>
      </c>
      <c r="B89" s="1" t="s">
        <v>129</v>
      </c>
      <c r="C89" s="5">
        <v>107779</v>
      </c>
      <c r="D89" s="1">
        <v>0.13200000000000001</v>
      </c>
      <c r="E89" s="1">
        <v>132000</v>
      </c>
      <c r="F89" s="1">
        <v>22.1</v>
      </c>
      <c r="G89" s="1">
        <f>F89*1000000</f>
        <v>22100000</v>
      </c>
      <c r="H89" s="1">
        <f>F89/D89</f>
        <v>167.42424242424244</v>
      </c>
      <c r="I89" s="1"/>
      <c r="J89" s="1"/>
      <c r="K89" s="1">
        <v>0.42</v>
      </c>
      <c r="L89" s="1"/>
      <c r="M89" s="1">
        <v>800</v>
      </c>
      <c r="N89" s="1">
        <v>2.5</v>
      </c>
      <c r="O89" s="1">
        <v>20</v>
      </c>
      <c r="P89" s="1">
        <v>10</v>
      </c>
      <c r="Q89" s="1">
        <v>10</v>
      </c>
      <c r="R89" s="1">
        <v>4000</v>
      </c>
      <c r="S89" s="1">
        <v>0.5</v>
      </c>
      <c r="T89" s="1">
        <v>0.5</v>
      </c>
      <c r="U89" s="1">
        <v>25</v>
      </c>
      <c r="V89" s="1" t="s">
        <v>34</v>
      </c>
      <c r="W89" s="1" t="s">
        <v>130</v>
      </c>
      <c r="X89" s="1" t="s">
        <v>130</v>
      </c>
      <c r="Y89" s="1">
        <f>(O89+N89+Q89)*10</f>
        <v>325</v>
      </c>
      <c r="Z89" s="1"/>
      <c r="AA89" s="1"/>
      <c r="AB89" s="1">
        <f>R89*1000</f>
        <v>4000000</v>
      </c>
      <c r="AC89" s="1">
        <f>O89/(Q89+N89)</f>
        <v>1.6</v>
      </c>
      <c r="AD89" s="1">
        <f>R89/(Q89+N89)</f>
        <v>320</v>
      </c>
      <c r="AE89" s="1">
        <f>O89/R89</f>
        <v>5.0000000000000001E-3</v>
      </c>
    </row>
    <row r="90" spans="1:31" x14ac:dyDescent="0.3">
      <c r="A90" s="1" t="s">
        <v>131</v>
      </c>
      <c r="B90" s="1" t="s">
        <v>129</v>
      </c>
      <c r="C90" s="1">
        <v>780</v>
      </c>
      <c r="D90" s="1">
        <v>0.13200000000000001</v>
      </c>
      <c r="E90" s="1">
        <v>132000</v>
      </c>
      <c r="F90" s="1">
        <v>16.2</v>
      </c>
      <c r="G90" s="1">
        <f t="shared" ref="G90:G96" si="8">F90*1000000</f>
        <v>16200000</v>
      </c>
      <c r="H90" s="1">
        <f t="shared" ref="H90:H153" si="9">F90/D90</f>
        <v>122.72727272727272</v>
      </c>
      <c r="I90" s="1"/>
      <c r="J90" s="1"/>
      <c r="K90" s="1">
        <v>0.39</v>
      </c>
      <c r="L90" s="1"/>
      <c r="M90" s="1">
        <v>5000</v>
      </c>
      <c r="N90" s="1">
        <v>8</v>
      </c>
      <c r="O90" s="1">
        <v>40</v>
      </c>
      <c r="P90" s="1">
        <v>10</v>
      </c>
      <c r="Q90" s="1">
        <v>25</v>
      </c>
      <c r="R90" s="1">
        <v>1500</v>
      </c>
      <c r="S90" s="1">
        <v>30</v>
      </c>
      <c r="T90" s="1">
        <v>60</v>
      </c>
      <c r="U90" s="1">
        <v>100</v>
      </c>
      <c r="V90" s="1" t="s">
        <v>34</v>
      </c>
      <c r="W90" s="1" t="s">
        <v>130</v>
      </c>
      <c r="X90" s="1" t="s">
        <v>130</v>
      </c>
      <c r="Y90" s="1">
        <f>(O90+N90+Q90)*10</f>
        <v>730</v>
      </c>
      <c r="Z90" s="1"/>
      <c r="AA90" s="1"/>
      <c r="AB90" s="1">
        <f>R90*1000</f>
        <v>1500000</v>
      </c>
      <c r="AC90" s="1">
        <f>O90/(Q90+N90)</f>
        <v>1.2121212121212122</v>
      </c>
      <c r="AD90" s="1">
        <f>R90/(Q90+N90)</f>
        <v>45.454545454545453</v>
      </c>
      <c r="AE90" s="1">
        <f>O90/R90</f>
        <v>2.6666666666666668E-2</v>
      </c>
    </row>
    <row r="91" spans="1:31" x14ac:dyDescent="0.3">
      <c r="A91" s="1" t="s">
        <v>131</v>
      </c>
      <c r="B91" s="1" t="s">
        <v>129</v>
      </c>
      <c r="C91" s="1">
        <v>781</v>
      </c>
      <c r="D91" s="1">
        <v>0.1</v>
      </c>
      <c r="E91" s="1">
        <v>100000</v>
      </c>
      <c r="F91" s="1">
        <v>11.5</v>
      </c>
      <c r="G91" s="1">
        <f t="shared" si="8"/>
        <v>11500000</v>
      </c>
      <c r="H91" s="1">
        <f t="shared" si="9"/>
        <v>115</v>
      </c>
      <c r="I91" s="1"/>
      <c r="J91" s="1"/>
      <c r="K91" s="1">
        <v>0.65</v>
      </c>
      <c r="L91" s="1"/>
      <c r="M91" s="1">
        <f>1.5*1000</f>
        <v>1500</v>
      </c>
      <c r="N91" s="1">
        <v>5</v>
      </c>
      <c r="O91" s="1">
        <v>40</v>
      </c>
      <c r="P91" s="1">
        <v>0.5</v>
      </c>
      <c r="Q91" s="1">
        <v>20</v>
      </c>
      <c r="R91" s="1">
        <v>300</v>
      </c>
      <c r="S91" s="1">
        <v>25</v>
      </c>
      <c r="T91" s="1">
        <v>100</v>
      </c>
      <c r="U91" s="1">
        <v>30</v>
      </c>
      <c r="V91" s="1" t="s">
        <v>34</v>
      </c>
      <c r="W91" s="1" t="s">
        <v>130</v>
      </c>
      <c r="X91" s="1" t="s">
        <v>130</v>
      </c>
      <c r="Y91" s="1">
        <f>(O91+N91+Q91)*10</f>
        <v>650</v>
      </c>
      <c r="Z91" s="1"/>
      <c r="AA91" s="1"/>
      <c r="AB91" s="1">
        <f>R91*1000</f>
        <v>300000</v>
      </c>
      <c r="AC91" s="1">
        <f>O91/(Q91+N91)</f>
        <v>1.6</v>
      </c>
      <c r="AD91" s="1">
        <f>R91/(Q91+N91)</f>
        <v>12</v>
      </c>
      <c r="AE91" s="1">
        <f>O91/R91</f>
        <v>0.13333333333333333</v>
      </c>
    </row>
    <row r="92" spans="1:31" x14ac:dyDescent="0.3">
      <c r="A92" s="1" t="s">
        <v>132</v>
      </c>
      <c r="B92" s="1" t="s">
        <v>129</v>
      </c>
      <c r="C92" s="1">
        <v>785</v>
      </c>
      <c r="D92" s="1">
        <v>0.08</v>
      </c>
      <c r="E92" s="1">
        <v>80000</v>
      </c>
      <c r="F92" s="1">
        <v>11.1</v>
      </c>
      <c r="G92" s="1">
        <f t="shared" si="8"/>
        <v>11100000</v>
      </c>
      <c r="H92" s="1">
        <f t="shared" si="9"/>
        <v>138.75</v>
      </c>
      <c r="I92" s="1"/>
      <c r="J92" s="1"/>
      <c r="K92" s="1">
        <v>0.68</v>
      </c>
      <c r="L92" s="1"/>
      <c r="M92" s="1">
        <v>8000</v>
      </c>
      <c r="N92" s="1">
        <v>20</v>
      </c>
      <c r="O92" s="1">
        <v>60</v>
      </c>
      <c r="P92" s="1">
        <v>10</v>
      </c>
      <c r="Q92" s="1">
        <v>40</v>
      </c>
      <c r="R92" s="1">
        <v>2000</v>
      </c>
      <c r="S92" s="1">
        <v>80</v>
      </c>
      <c r="T92" s="1">
        <v>60</v>
      </c>
      <c r="U92" s="1">
        <v>100</v>
      </c>
      <c r="V92" s="1" t="s">
        <v>34</v>
      </c>
      <c r="W92" s="1" t="s">
        <v>130</v>
      </c>
      <c r="X92" s="1" t="s">
        <v>130</v>
      </c>
      <c r="Y92" s="1">
        <f>(O92+N92+Q92)*10</f>
        <v>1200</v>
      </c>
      <c r="Z92" s="1"/>
      <c r="AA92" s="1"/>
      <c r="AB92" s="1">
        <f>R92*1000</f>
        <v>2000000</v>
      </c>
      <c r="AC92" s="1">
        <f>O92/(Q92+N92)</f>
        <v>1</v>
      </c>
      <c r="AD92" s="1">
        <f>R92/(Q92+N92)</f>
        <v>33.333333333333336</v>
      </c>
      <c r="AE92" s="1">
        <f>O92/R92</f>
        <v>0.03</v>
      </c>
    </row>
    <row r="93" spans="1:31" x14ac:dyDescent="0.3">
      <c r="A93" s="1" t="s">
        <v>131</v>
      </c>
      <c r="B93" s="1" t="s">
        <v>129</v>
      </c>
      <c r="C93" s="1">
        <v>765</v>
      </c>
      <c r="D93" s="1">
        <v>7.0000000000000007E-2</v>
      </c>
      <c r="E93" s="1">
        <v>70000</v>
      </c>
      <c r="F93" s="1">
        <v>38.6</v>
      </c>
      <c r="G93" s="1">
        <f t="shared" si="8"/>
        <v>38600000</v>
      </c>
      <c r="H93" s="1">
        <f t="shared" si="9"/>
        <v>551.42857142857144</v>
      </c>
      <c r="I93" s="1"/>
      <c r="J93" s="1"/>
      <c r="K93" s="1">
        <v>0.18</v>
      </c>
      <c r="L93" s="1"/>
      <c r="M93" s="1">
        <v>1500</v>
      </c>
      <c r="N93" s="1">
        <v>2.5</v>
      </c>
      <c r="O93" s="1">
        <v>25</v>
      </c>
      <c r="P93" s="1">
        <v>10</v>
      </c>
      <c r="Q93" s="1">
        <v>15</v>
      </c>
      <c r="R93" s="1">
        <v>1000</v>
      </c>
      <c r="S93" s="1">
        <v>3</v>
      </c>
      <c r="T93" s="1">
        <v>0.5</v>
      </c>
      <c r="U93" s="1">
        <v>40</v>
      </c>
      <c r="V93" s="1" t="s">
        <v>34</v>
      </c>
      <c r="W93" s="1" t="s">
        <v>130</v>
      </c>
      <c r="X93" s="1" t="s">
        <v>130</v>
      </c>
      <c r="Y93" s="1">
        <f>(O93+N93+Q93)*10</f>
        <v>425</v>
      </c>
      <c r="Z93" s="1"/>
      <c r="AA93" s="1"/>
      <c r="AB93" s="1">
        <f>R93*1000</f>
        <v>1000000</v>
      </c>
      <c r="AC93" s="1">
        <f>O93/(Q93+N93)</f>
        <v>1.4285714285714286</v>
      </c>
      <c r="AD93" s="1">
        <f>R93/(Q93+N93)</f>
        <v>57.142857142857146</v>
      </c>
      <c r="AE93" s="1">
        <f>O93/R93</f>
        <v>2.5000000000000001E-2</v>
      </c>
    </row>
    <row r="94" spans="1:31" x14ac:dyDescent="0.3">
      <c r="A94" s="1" t="s">
        <v>132</v>
      </c>
      <c r="B94" s="1" t="s">
        <v>129</v>
      </c>
      <c r="C94" s="1">
        <v>783</v>
      </c>
      <c r="D94" s="1">
        <v>2.9000000000000001E-2</v>
      </c>
      <c r="E94" s="1">
        <v>29000</v>
      </c>
      <c r="F94" s="1">
        <v>5.9</v>
      </c>
      <c r="G94" s="1">
        <f t="shared" si="8"/>
        <v>5900000</v>
      </c>
      <c r="H94" s="1">
        <f t="shared" si="9"/>
        <v>203.44827586206895</v>
      </c>
      <c r="I94" s="1"/>
      <c r="J94" s="1"/>
      <c r="K94" s="1">
        <v>0.85</v>
      </c>
      <c r="L94" s="1"/>
      <c r="M94" s="1">
        <v>3000</v>
      </c>
      <c r="N94" s="1">
        <v>15</v>
      </c>
      <c r="O94" s="1">
        <v>30</v>
      </c>
      <c r="P94" s="1">
        <v>0.5</v>
      </c>
      <c r="Q94" s="1">
        <v>40</v>
      </c>
      <c r="R94" s="1">
        <v>3000</v>
      </c>
      <c r="S94" s="1">
        <v>60</v>
      </c>
      <c r="T94" s="1">
        <v>100</v>
      </c>
      <c r="U94" s="1">
        <v>60</v>
      </c>
      <c r="V94" s="1" t="s">
        <v>34</v>
      </c>
      <c r="W94" s="1" t="s">
        <v>130</v>
      </c>
      <c r="X94" s="1" t="s">
        <v>130</v>
      </c>
      <c r="Y94" s="1">
        <f>(O94+N94+Q94)*10</f>
        <v>850</v>
      </c>
      <c r="Z94" s="1"/>
      <c r="AA94" s="1"/>
      <c r="AB94" s="1">
        <f>R94*1000</f>
        <v>3000000</v>
      </c>
      <c r="AC94" s="1">
        <f>O94/(Q94+N94)</f>
        <v>0.54545454545454541</v>
      </c>
      <c r="AD94" s="1">
        <f>R94/(Q94+N94)</f>
        <v>54.545454545454547</v>
      </c>
      <c r="AE94" s="1">
        <f>O94/R94</f>
        <v>0.01</v>
      </c>
    </row>
    <row r="95" spans="1:31" x14ac:dyDescent="0.3">
      <c r="A95" s="1" t="s">
        <v>131</v>
      </c>
      <c r="B95" s="1" t="s">
        <v>129</v>
      </c>
      <c r="C95" s="1">
        <v>782</v>
      </c>
      <c r="D95" s="1">
        <v>2.3E-2</v>
      </c>
      <c r="E95" s="1">
        <v>23000</v>
      </c>
      <c r="F95" s="1">
        <v>8.5</v>
      </c>
      <c r="G95" s="1">
        <f t="shared" si="8"/>
        <v>8500000</v>
      </c>
      <c r="H95" s="1">
        <f t="shared" si="9"/>
        <v>369.56521739130437</v>
      </c>
      <c r="I95" s="1"/>
      <c r="J95" s="1"/>
      <c r="K95" s="1">
        <v>1.03</v>
      </c>
      <c r="L95" s="1"/>
      <c r="M95" s="1">
        <v>1500</v>
      </c>
      <c r="N95" s="1">
        <v>15</v>
      </c>
      <c r="O95" s="1">
        <v>25</v>
      </c>
      <c r="P95" s="1">
        <v>0.5</v>
      </c>
      <c r="Q95" s="1">
        <v>40</v>
      </c>
      <c r="R95" s="1">
        <v>400</v>
      </c>
      <c r="S95" s="1">
        <v>30</v>
      </c>
      <c r="T95" s="1">
        <v>100</v>
      </c>
      <c r="U95" s="1">
        <v>60</v>
      </c>
      <c r="V95" s="1" t="s">
        <v>34</v>
      </c>
      <c r="W95" s="1" t="s">
        <v>130</v>
      </c>
      <c r="X95" s="1" t="s">
        <v>130</v>
      </c>
      <c r="Y95" s="1">
        <f>(O95+N95+Q95)*10</f>
        <v>800</v>
      </c>
      <c r="Z95" s="1"/>
      <c r="AA95" s="1"/>
      <c r="AB95" s="1">
        <f>R95*1000</f>
        <v>400000</v>
      </c>
      <c r="AC95" s="1">
        <f>O95/(Q95+N95)</f>
        <v>0.45454545454545453</v>
      </c>
      <c r="AD95" s="1">
        <f>R95/(Q95+N95)</f>
        <v>7.2727272727272725</v>
      </c>
      <c r="AE95" s="1">
        <f>O95/R95</f>
        <v>6.25E-2</v>
      </c>
    </row>
    <row r="96" spans="1:31" x14ac:dyDescent="0.3">
      <c r="A96" s="1" t="s">
        <v>131</v>
      </c>
      <c r="B96" s="1" t="s">
        <v>129</v>
      </c>
      <c r="C96" s="1">
        <v>784</v>
      </c>
      <c r="D96" s="1">
        <v>1.4E-2</v>
      </c>
      <c r="E96" s="1">
        <v>14000</v>
      </c>
      <c r="F96" s="1">
        <v>7.2</v>
      </c>
      <c r="G96" s="1">
        <f t="shared" si="8"/>
        <v>7200000</v>
      </c>
      <c r="H96" s="1">
        <f t="shared" si="9"/>
        <v>514.28571428571433</v>
      </c>
      <c r="I96" s="1"/>
      <c r="J96" s="1"/>
      <c r="K96" s="1">
        <v>0.96</v>
      </c>
      <c r="L96" s="1"/>
      <c r="M96" s="1">
        <v>2000</v>
      </c>
      <c r="N96" s="1">
        <v>10</v>
      </c>
      <c r="O96" s="1">
        <v>30</v>
      </c>
      <c r="P96" s="1">
        <v>0.5</v>
      </c>
      <c r="Q96" s="1">
        <v>20</v>
      </c>
      <c r="R96" s="1">
        <v>300</v>
      </c>
      <c r="S96" s="1">
        <v>40</v>
      </c>
      <c r="T96" s="1">
        <v>150</v>
      </c>
      <c r="U96" s="1">
        <v>60</v>
      </c>
      <c r="V96" s="1" t="s">
        <v>34</v>
      </c>
      <c r="W96" s="1" t="s">
        <v>130</v>
      </c>
      <c r="X96" s="1" t="s">
        <v>130</v>
      </c>
      <c r="Y96" s="1">
        <f>(O96+N96+Q96)*10</f>
        <v>600</v>
      </c>
      <c r="Z96" s="1"/>
      <c r="AA96" s="1"/>
      <c r="AB96" s="1">
        <f>R96*1000</f>
        <v>300000</v>
      </c>
      <c r="AC96" s="1">
        <f>O96/(Q96+N96)</f>
        <v>1</v>
      </c>
      <c r="AD96" s="1">
        <f>R96/(Q96+N96)</f>
        <v>10</v>
      </c>
      <c r="AE96" s="1">
        <f>O96/R96</f>
        <v>0.1</v>
      </c>
    </row>
    <row r="97" spans="1:31" x14ac:dyDescent="0.3">
      <c r="A97" s="1" t="s">
        <v>133</v>
      </c>
      <c r="B97" s="1" t="s">
        <v>134</v>
      </c>
      <c r="C97" s="1" t="s">
        <v>135</v>
      </c>
      <c r="D97" s="1">
        <v>14.39</v>
      </c>
      <c r="E97" s="1">
        <f>D97*10000</f>
        <v>143900</v>
      </c>
      <c r="F97" s="1">
        <v>62.57</v>
      </c>
      <c r="G97" s="1">
        <f>F97*10000</f>
        <v>625700</v>
      </c>
      <c r="H97" s="1">
        <f t="shared" si="9"/>
        <v>4.348158443363447</v>
      </c>
      <c r="I97" s="1"/>
      <c r="J97" s="1"/>
      <c r="K97" s="1"/>
      <c r="L97" s="1"/>
      <c r="M97" s="1">
        <v>79</v>
      </c>
      <c r="N97" s="1"/>
      <c r="O97" s="1"/>
      <c r="P97" s="1"/>
      <c r="Q97" s="1">
        <v>153</v>
      </c>
      <c r="R97" s="1">
        <v>774</v>
      </c>
      <c r="S97" s="1"/>
      <c r="T97" s="1"/>
      <c r="U97" s="1"/>
      <c r="V97" s="1" t="s">
        <v>34</v>
      </c>
      <c r="W97" s="1" t="s">
        <v>130</v>
      </c>
      <c r="X97" s="1" t="s">
        <v>130</v>
      </c>
      <c r="Y97" s="1"/>
      <c r="Z97" s="1"/>
      <c r="AA97" s="1"/>
      <c r="AB97" s="1">
        <f>R97*1000</f>
        <v>774000</v>
      </c>
      <c r="AC97" s="1"/>
      <c r="AD97" s="1">
        <f>R97/(Q97+N97)</f>
        <v>5.0588235294117645</v>
      </c>
      <c r="AE97" s="1"/>
    </row>
    <row r="98" spans="1:31" x14ac:dyDescent="0.3">
      <c r="A98" s="1" t="s">
        <v>133</v>
      </c>
      <c r="B98" s="1" t="s">
        <v>134</v>
      </c>
      <c r="C98" s="1" t="s">
        <v>136</v>
      </c>
      <c r="D98" s="1">
        <v>6.52</v>
      </c>
      <c r="E98" s="1">
        <f t="shared" ref="E98:E106" si="10">D98*10000</f>
        <v>65199.999999999993</v>
      </c>
      <c r="F98" s="1">
        <v>11.42</v>
      </c>
      <c r="G98" s="1">
        <f t="shared" ref="G98:G106" si="11">F98*10000</f>
        <v>114200</v>
      </c>
      <c r="H98" s="1">
        <f t="shared" si="9"/>
        <v>1.7515337423312884</v>
      </c>
      <c r="I98" s="1"/>
      <c r="J98" s="1"/>
      <c r="K98" s="1"/>
      <c r="L98" s="1"/>
      <c r="M98" s="1">
        <v>1357</v>
      </c>
      <c r="N98" s="1"/>
      <c r="O98" s="1"/>
      <c r="P98" s="1"/>
      <c r="Q98" s="1">
        <v>80</v>
      </c>
      <c r="R98" s="1">
        <v>463</v>
      </c>
      <c r="S98" s="1"/>
      <c r="T98" s="1"/>
      <c r="U98" s="1"/>
      <c r="V98" s="1" t="s">
        <v>34</v>
      </c>
      <c r="W98" s="1" t="s">
        <v>130</v>
      </c>
      <c r="X98" s="1" t="s">
        <v>130</v>
      </c>
      <c r="Y98" s="1"/>
      <c r="Z98" s="1"/>
      <c r="AA98" s="1"/>
      <c r="AB98" s="1">
        <f>R98*1000</f>
        <v>463000</v>
      </c>
      <c r="AC98" s="1"/>
      <c r="AD98" s="1">
        <f>R98/(Q98+N98)</f>
        <v>5.7874999999999996</v>
      </c>
      <c r="AE98" s="1"/>
    </row>
    <row r="99" spans="1:31" x14ac:dyDescent="0.3">
      <c r="A99" s="1" t="s">
        <v>133</v>
      </c>
      <c r="B99" s="1" t="s">
        <v>134</v>
      </c>
      <c r="C99" s="1" t="s">
        <v>137</v>
      </c>
      <c r="D99" s="1">
        <v>14.33</v>
      </c>
      <c r="E99" s="1">
        <f t="shared" si="10"/>
        <v>143300</v>
      </c>
      <c r="F99" s="1">
        <v>35.590000000000003</v>
      </c>
      <c r="G99" s="1">
        <f t="shared" si="11"/>
        <v>355900.00000000006</v>
      </c>
      <c r="H99" s="1">
        <f t="shared" si="9"/>
        <v>2.4836008374040475</v>
      </c>
      <c r="I99" s="1"/>
      <c r="J99" s="1"/>
      <c r="K99" s="1"/>
      <c r="L99" s="1"/>
      <c r="M99" s="1">
        <v>4748</v>
      </c>
      <c r="N99" s="1"/>
      <c r="O99" s="1"/>
      <c r="P99" s="1"/>
      <c r="Q99" s="1">
        <v>118</v>
      </c>
      <c r="R99" s="1">
        <v>696</v>
      </c>
      <c r="S99" s="1"/>
      <c r="T99" s="1"/>
      <c r="U99" s="1"/>
      <c r="V99" s="1" t="s">
        <v>34</v>
      </c>
      <c r="W99" s="1" t="s">
        <v>130</v>
      </c>
      <c r="X99" s="1" t="s">
        <v>130</v>
      </c>
      <c r="Y99" s="1"/>
      <c r="Z99" s="1"/>
      <c r="AA99" s="1"/>
      <c r="AB99" s="1">
        <f>R99*1000</f>
        <v>696000</v>
      </c>
      <c r="AC99" s="1"/>
      <c r="AD99" s="1">
        <f>R99/(Q99+N99)</f>
        <v>5.898305084745763</v>
      </c>
      <c r="AE99" s="1"/>
    </row>
    <row r="100" spans="1:31" x14ac:dyDescent="0.3">
      <c r="A100" s="1" t="s">
        <v>133</v>
      </c>
      <c r="B100" s="1" t="s">
        <v>134</v>
      </c>
      <c r="C100" s="1" t="s">
        <v>138</v>
      </c>
      <c r="D100" s="1">
        <v>4.42</v>
      </c>
      <c r="E100" s="1">
        <f t="shared" si="10"/>
        <v>44200</v>
      </c>
      <c r="F100" s="1">
        <v>16.760000000000002</v>
      </c>
      <c r="G100" s="1">
        <f t="shared" si="11"/>
        <v>167600.00000000003</v>
      </c>
      <c r="H100" s="1">
        <f t="shared" si="9"/>
        <v>3.7918552036199098</v>
      </c>
      <c r="I100" s="1"/>
      <c r="J100" s="1"/>
      <c r="K100" s="1"/>
      <c r="L100" s="1"/>
      <c r="M100" s="1">
        <v>1705</v>
      </c>
      <c r="N100" s="1"/>
      <c r="O100" s="1"/>
      <c r="P100" s="1"/>
      <c r="Q100" s="1">
        <v>93</v>
      </c>
      <c r="R100" s="1">
        <v>309</v>
      </c>
      <c r="S100" s="1"/>
      <c r="T100" s="1"/>
      <c r="U100" s="1"/>
      <c r="V100" s="1" t="s">
        <v>34</v>
      </c>
      <c r="W100" s="1" t="s">
        <v>130</v>
      </c>
      <c r="X100" s="1" t="s">
        <v>130</v>
      </c>
      <c r="Y100" s="1"/>
      <c r="Z100" s="1"/>
      <c r="AA100" s="1"/>
      <c r="AB100" s="1">
        <f>R100*1000</f>
        <v>309000</v>
      </c>
      <c r="AC100" s="1"/>
      <c r="AD100" s="1">
        <f>R100/(Q100+N100)</f>
        <v>3.3225806451612905</v>
      </c>
      <c r="AE100" s="1"/>
    </row>
    <row r="101" spans="1:31" x14ac:dyDescent="0.3">
      <c r="A101" s="1" t="s">
        <v>139</v>
      </c>
      <c r="B101" s="1" t="s">
        <v>140</v>
      </c>
      <c r="C101" s="1" t="s">
        <v>141</v>
      </c>
      <c r="D101" s="1">
        <v>3.09</v>
      </c>
      <c r="E101" s="1">
        <f t="shared" si="10"/>
        <v>30900</v>
      </c>
      <c r="F101" s="1">
        <v>40.520000000000003</v>
      </c>
      <c r="G101" s="1">
        <f t="shared" si="11"/>
        <v>405200.00000000006</v>
      </c>
      <c r="H101" s="1">
        <f t="shared" si="9"/>
        <v>13.113268608414241</v>
      </c>
      <c r="I101" s="1">
        <v>0.06</v>
      </c>
      <c r="J101" s="1">
        <f t="shared" si="7"/>
        <v>0.6</v>
      </c>
      <c r="K101" s="1">
        <v>0.13</v>
      </c>
      <c r="L101" s="1">
        <v>0.09</v>
      </c>
      <c r="M101" s="1"/>
      <c r="N101" s="1">
        <v>389</v>
      </c>
      <c r="O101" s="1">
        <v>229</v>
      </c>
      <c r="P101" s="1"/>
      <c r="Q101" s="1">
        <v>167</v>
      </c>
      <c r="R101" s="1">
        <v>409</v>
      </c>
      <c r="S101" s="1"/>
      <c r="T101" s="1"/>
      <c r="U101" s="1"/>
      <c r="V101" s="1" t="s">
        <v>34</v>
      </c>
      <c r="W101" s="1" t="s">
        <v>130</v>
      </c>
      <c r="X101" s="1" t="s">
        <v>130</v>
      </c>
      <c r="Y101" s="1">
        <f>(O101+N101+Q101)*10</f>
        <v>7850</v>
      </c>
      <c r="Z101" s="1" t="s">
        <v>142</v>
      </c>
      <c r="AA101" s="1" t="s">
        <v>143</v>
      </c>
      <c r="AB101" s="1">
        <f>R101*1000</f>
        <v>409000</v>
      </c>
      <c r="AC101" s="1">
        <f>O101/(Q101+N101)</f>
        <v>0.41187050359712229</v>
      </c>
      <c r="AD101" s="1">
        <f>R101/(Q101+N101)</f>
        <v>0.73561151079136688</v>
      </c>
      <c r="AE101" s="1">
        <f>O101/R101</f>
        <v>0.55990220048899753</v>
      </c>
    </row>
    <row r="102" spans="1:31" x14ac:dyDescent="0.3">
      <c r="A102" s="1" t="s">
        <v>139</v>
      </c>
      <c r="B102" s="1" t="s">
        <v>140</v>
      </c>
      <c r="C102" s="1" t="s">
        <v>144</v>
      </c>
      <c r="D102" s="1">
        <v>4.68</v>
      </c>
      <c r="E102" s="1">
        <f t="shared" si="10"/>
        <v>46800</v>
      </c>
      <c r="F102" s="1">
        <v>44.07</v>
      </c>
      <c r="G102" s="1">
        <f t="shared" si="11"/>
        <v>440700</v>
      </c>
      <c r="H102" s="1">
        <f t="shared" si="9"/>
        <v>9.4166666666666679</v>
      </c>
      <c r="I102" s="1">
        <v>0.09</v>
      </c>
      <c r="J102" s="1">
        <f t="shared" si="7"/>
        <v>0.89999999999999991</v>
      </c>
      <c r="K102" s="1">
        <v>0.04</v>
      </c>
      <c r="L102" s="1">
        <v>0.1</v>
      </c>
      <c r="M102" s="1"/>
      <c r="N102" s="1">
        <v>541</v>
      </c>
      <c r="O102" s="1">
        <v>417</v>
      </c>
      <c r="P102" s="1"/>
      <c r="Q102" s="1">
        <v>240</v>
      </c>
      <c r="R102" s="1">
        <v>406</v>
      </c>
      <c r="S102" s="1"/>
      <c r="T102" s="1"/>
      <c r="U102" s="1"/>
      <c r="V102" s="1" t="s">
        <v>34</v>
      </c>
      <c r="W102" s="1" t="s">
        <v>130</v>
      </c>
      <c r="X102" s="1" t="s">
        <v>130</v>
      </c>
      <c r="Y102" s="1">
        <f>(O102+N102+Q102)*10</f>
        <v>11980</v>
      </c>
      <c r="Z102" s="1" t="s">
        <v>142</v>
      </c>
      <c r="AA102" s="1" t="s">
        <v>143</v>
      </c>
      <c r="AB102" s="1">
        <f>R102*1000</f>
        <v>406000</v>
      </c>
      <c r="AC102" s="1">
        <f>O102/(Q102+N102)</f>
        <v>0.53393085787451988</v>
      </c>
      <c r="AD102" s="1">
        <f>R102/(Q102+N102)</f>
        <v>0.51984635083226638</v>
      </c>
      <c r="AE102" s="1">
        <f>O102/R102</f>
        <v>1.0270935960591132</v>
      </c>
    </row>
    <row r="103" spans="1:31" x14ac:dyDescent="0.3">
      <c r="A103" s="1" t="s">
        <v>139</v>
      </c>
      <c r="B103" s="1" t="s">
        <v>140</v>
      </c>
      <c r="C103" s="1" t="s">
        <v>145</v>
      </c>
      <c r="D103" s="1">
        <v>3.24</v>
      </c>
      <c r="E103" s="1">
        <f t="shared" si="10"/>
        <v>32400.000000000004</v>
      </c>
      <c r="F103" s="1">
        <v>43.8</v>
      </c>
      <c r="G103" s="1">
        <f t="shared" si="11"/>
        <v>438000</v>
      </c>
      <c r="H103" s="1">
        <f t="shared" si="9"/>
        <v>13.518518518518517</v>
      </c>
      <c r="I103" s="1">
        <v>0.1</v>
      </c>
      <c r="J103" s="1">
        <f t="shared" si="7"/>
        <v>1</v>
      </c>
      <c r="K103" s="1">
        <v>0.2</v>
      </c>
      <c r="L103" s="1">
        <v>0.11</v>
      </c>
      <c r="M103" s="1"/>
      <c r="N103" s="1">
        <v>387</v>
      </c>
      <c r="O103" s="1">
        <v>233</v>
      </c>
      <c r="P103" s="1"/>
      <c r="Q103" s="1">
        <v>132</v>
      </c>
      <c r="R103" s="1">
        <v>355</v>
      </c>
      <c r="S103" s="1"/>
      <c r="T103" s="1"/>
      <c r="U103" s="1"/>
      <c r="V103" s="1" t="s">
        <v>34</v>
      </c>
      <c r="W103" s="1" t="s">
        <v>130</v>
      </c>
      <c r="X103" s="1" t="s">
        <v>130</v>
      </c>
      <c r="Y103" s="1">
        <f>(O103+N103+Q103)*10</f>
        <v>7520</v>
      </c>
      <c r="Z103" s="1" t="s">
        <v>142</v>
      </c>
      <c r="AA103" s="1" t="s">
        <v>146</v>
      </c>
      <c r="AB103" s="1">
        <f>R103*1000</f>
        <v>355000</v>
      </c>
      <c r="AC103" s="1">
        <f>O103/(Q103+N103)</f>
        <v>0.44894026974951828</v>
      </c>
      <c r="AD103" s="1">
        <f>R103/(Q103+N103)</f>
        <v>0.68400770712909442</v>
      </c>
      <c r="AE103" s="1">
        <f>O103/R103</f>
        <v>0.6563380281690141</v>
      </c>
    </row>
    <row r="104" spans="1:31" x14ac:dyDescent="0.3">
      <c r="A104" s="1" t="s">
        <v>139</v>
      </c>
      <c r="B104" s="1" t="s">
        <v>140</v>
      </c>
      <c r="C104" s="1" t="s">
        <v>147</v>
      </c>
      <c r="D104" s="1">
        <v>2.62</v>
      </c>
      <c r="E104" s="1">
        <f t="shared" si="10"/>
        <v>26200</v>
      </c>
      <c r="F104" s="1">
        <v>45.03</v>
      </c>
      <c r="G104" s="1">
        <f t="shared" si="11"/>
        <v>450300</v>
      </c>
      <c r="H104" s="1">
        <f t="shared" si="9"/>
        <v>17.18702290076336</v>
      </c>
      <c r="I104" s="1">
        <v>7.0000000000000007E-2</v>
      </c>
      <c r="J104" s="1">
        <f t="shared" si="7"/>
        <v>0.70000000000000007</v>
      </c>
      <c r="K104" s="1">
        <v>0.05</v>
      </c>
      <c r="L104" s="1">
        <v>0.11</v>
      </c>
      <c r="M104" s="1"/>
      <c r="N104" s="1">
        <v>353</v>
      </c>
      <c r="O104" s="1">
        <v>206</v>
      </c>
      <c r="P104" s="1"/>
      <c r="Q104" s="1">
        <v>89</v>
      </c>
      <c r="R104" s="1">
        <v>220</v>
      </c>
      <c r="S104" s="1"/>
      <c r="T104" s="1"/>
      <c r="U104" s="1"/>
      <c r="V104" s="1" t="s">
        <v>34</v>
      </c>
      <c r="W104" s="1" t="s">
        <v>130</v>
      </c>
      <c r="X104" s="1" t="s">
        <v>130</v>
      </c>
      <c r="Y104" s="1">
        <f>(O104+N104+Q104)*10</f>
        <v>6480</v>
      </c>
      <c r="Z104" s="1" t="s">
        <v>142</v>
      </c>
      <c r="AA104" s="1" t="s">
        <v>148</v>
      </c>
      <c r="AB104" s="1">
        <f>R104*1000</f>
        <v>220000</v>
      </c>
      <c r="AC104" s="1">
        <f>O104/(Q104+N104)</f>
        <v>0.4660633484162896</v>
      </c>
      <c r="AD104" s="1">
        <f>R104/(Q104+N104)</f>
        <v>0.49773755656108598</v>
      </c>
      <c r="AE104" s="1">
        <f>O104/R104</f>
        <v>0.9363636363636364</v>
      </c>
    </row>
    <row r="105" spans="1:31" x14ac:dyDescent="0.3">
      <c r="A105" s="1" t="s">
        <v>149</v>
      </c>
      <c r="B105" s="1" t="s">
        <v>150</v>
      </c>
      <c r="C105" s="2" t="s">
        <v>151</v>
      </c>
      <c r="D105" s="1">
        <v>17</v>
      </c>
      <c r="E105" s="1">
        <f t="shared" si="10"/>
        <v>170000</v>
      </c>
      <c r="F105" s="1">
        <v>20.6</v>
      </c>
      <c r="G105" s="1">
        <f t="shared" si="11"/>
        <v>206000</v>
      </c>
      <c r="H105" s="1">
        <f t="shared" si="9"/>
        <v>1.2117647058823531</v>
      </c>
      <c r="I105" s="1">
        <v>2.2000000000000002</v>
      </c>
      <c r="J105" s="1">
        <f t="shared" si="7"/>
        <v>22</v>
      </c>
      <c r="K105" s="1">
        <v>0.06</v>
      </c>
      <c r="L105" s="1"/>
      <c r="M105" s="1"/>
      <c r="N105" s="1">
        <v>363</v>
      </c>
      <c r="O105" s="1">
        <v>643</v>
      </c>
      <c r="P105" s="1"/>
      <c r="Q105" s="1">
        <v>2385</v>
      </c>
      <c r="R105" s="1">
        <v>1996</v>
      </c>
      <c r="S105" s="1"/>
      <c r="T105" s="1"/>
      <c r="U105" s="1"/>
      <c r="V105" s="1" t="s">
        <v>34</v>
      </c>
      <c r="W105" s="1" t="s">
        <v>130</v>
      </c>
      <c r="X105" s="1" t="s">
        <v>130</v>
      </c>
      <c r="Y105" s="1">
        <f>(O105+N105+Q105)*10</f>
        <v>33910</v>
      </c>
      <c r="Z105" s="1" t="s">
        <v>152</v>
      </c>
      <c r="AA105" s="1"/>
      <c r="AB105" s="1">
        <f>R105*1000</f>
        <v>1996000</v>
      </c>
      <c r="AC105" s="1">
        <f>O105/(Q105+N105)</f>
        <v>0.23398835516739447</v>
      </c>
      <c r="AD105" s="1">
        <f>R105/(Q105+N105)</f>
        <v>0.72634643377001451</v>
      </c>
      <c r="AE105" s="1">
        <f>O105/R105</f>
        <v>0.32214428857715433</v>
      </c>
    </row>
    <row r="106" spans="1:31" x14ac:dyDescent="0.3">
      <c r="A106" s="1" t="s">
        <v>149</v>
      </c>
      <c r="B106" s="1" t="s">
        <v>153</v>
      </c>
      <c r="C106" s="2" t="s">
        <v>154</v>
      </c>
      <c r="D106" s="1">
        <v>20.5</v>
      </c>
      <c r="E106" s="1">
        <f t="shared" si="10"/>
        <v>205000</v>
      </c>
      <c r="F106" s="1">
        <v>20</v>
      </c>
      <c r="G106" s="1">
        <f t="shared" si="11"/>
        <v>200000</v>
      </c>
      <c r="H106" s="1">
        <f t="shared" si="9"/>
        <v>0.97560975609756095</v>
      </c>
      <c r="I106" s="1">
        <v>0.9</v>
      </c>
      <c r="J106" s="1">
        <f t="shared" si="7"/>
        <v>9</v>
      </c>
      <c r="K106" s="1">
        <v>0.08</v>
      </c>
      <c r="L106" s="1">
        <v>1.3</v>
      </c>
      <c r="M106" s="1"/>
      <c r="N106" s="1">
        <v>90</v>
      </c>
      <c r="O106" s="1">
        <v>305</v>
      </c>
      <c r="P106" s="1"/>
      <c r="Q106" s="1">
        <v>725</v>
      </c>
      <c r="R106" s="1">
        <v>460</v>
      </c>
      <c r="S106" s="1"/>
      <c r="T106" s="1"/>
      <c r="U106" s="1"/>
      <c r="V106" s="1" t="s">
        <v>34</v>
      </c>
      <c r="W106" s="1" t="s">
        <v>130</v>
      </c>
      <c r="X106" s="1" t="s">
        <v>130</v>
      </c>
      <c r="Y106" s="1">
        <f>(O106+N106+Q106)*10</f>
        <v>11200</v>
      </c>
      <c r="Z106" s="1" t="s">
        <v>155</v>
      </c>
      <c r="AA106" s="1" t="s">
        <v>156</v>
      </c>
      <c r="AB106" s="1">
        <f>R106*1000</f>
        <v>460000</v>
      </c>
      <c r="AC106" s="1">
        <f>O106/(Q106+N106)</f>
        <v>0.37423312883435583</v>
      </c>
      <c r="AD106" s="1">
        <f>R106/(Q106+N106)</f>
        <v>0.56441717791411039</v>
      </c>
      <c r="AE106" s="1">
        <f>O106/R106</f>
        <v>0.66304347826086951</v>
      </c>
    </row>
    <row r="107" spans="1:31" x14ac:dyDescent="0.3">
      <c r="A107" s="1" t="s">
        <v>157</v>
      </c>
      <c r="B107" s="1" t="s">
        <v>158</v>
      </c>
      <c r="C107" s="1" t="s">
        <v>159</v>
      </c>
      <c r="D107" s="1">
        <v>37.277777777777786</v>
      </c>
      <c r="E107" s="1">
        <v>372777.77777777775</v>
      </c>
      <c r="F107" s="1">
        <v>7.2333333333333325</v>
      </c>
      <c r="G107" s="1">
        <v>72333.333333333328</v>
      </c>
      <c r="H107" s="1">
        <f t="shared" si="9"/>
        <v>0.19403874813710872</v>
      </c>
      <c r="I107" s="1"/>
      <c r="J107" s="1"/>
      <c r="K107" s="1"/>
      <c r="L107" s="1"/>
      <c r="M107" s="1">
        <v>21122.222222222223</v>
      </c>
      <c r="N107" s="1">
        <v>123.11111111111111</v>
      </c>
      <c r="O107" s="1">
        <v>68</v>
      </c>
      <c r="P107" s="1"/>
      <c r="Q107" s="1">
        <v>67.666666666666671</v>
      </c>
      <c r="R107" s="1">
        <v>245.77777777777777</v>
      </c>
      <c r="S107" s="1"/>
      <c r="T107" s="1"/>
      <c r="U107" s="1"/>
      <c r="V107" s="1" t="s">
        <v>34</v>
      </c>
      <c r="W107" s="1" t="s">
        <v>130</v>
      </c>
      <c r="X107" s="1" t="s">
        <v>130</v>
      </c>
      <c r="Y107" s="1">
        <v>2587.7777777777778</v>
      </c>
      <c r="Z107" s="1"/>
      <c r="AA107" s="1"/>
      <c r="AB107" s="1">
        <v>245777.77777777778</v>
      </c>
      <c r="AC107" s="1">
        <f>O107/(Q107+N107)</f>
        <v>0.35643564356435647</v>
      </c>
      <c r="AD107" s="1">
        <f>R107/(Q107+N107)</f>
        <v>1.2882935352358766</v>
      </c>
      <c r="AE107" s="1">
        <f>O107/R107</f>
        <v>0.27667269439421338</v>
      </c>
    </row>
    <row r="108" spans="1:31" x14ac:dyDescent="0.3">
      <c r="A108" s="1" t="s">
        <v>157</v>
      </c>
      <c r="B108" s="1" t="s">
        <v>158</v>
      </c>
      <c r="C108" s="1" t="s">
        <v>160</v>
      </c>
      <c r="D108" s="1">
        <v>38.880000000000003</v>
      </c>
      <c r="E108" s="1">
        <v>388800</v>
      </c>
      <c r="F108" s="1">
        <v>6.7840000000000007</v>
      </c>
      <c r="G108" s="1">
        <v>67840</v>
      </c>
      <c r="H108" s="1">
        <f t="shared" si="9"/>
        <v>0.17448559670781894</v>
      </c>
      <c r="I108" s="1"/>
      <c r="J108" s="1"/>
      <c r="K108" s="1"/>
      <c r="L108" s="1"/>
      <c r="M108" s="1">
        <v>23740</v>
      </c>
      <c r="N108" s="1">
        <v>164.8</v>
      </c>
      <c r="O108" s="1">
        <v>73.099999999999994</v>
      </c>
      <c r="P108" s="1"/>
      <c r="Q108" s="1">
        <v>79.099999999999994</v>
      </c>
      <c r="R108" s="1">
        <v>288.10000000000002</v>
      </c>
      <c r="S108" s="1"/>
      <c r="T108" s="1"/>
      <c r="U108" s="1"/>
      <c r="V108" s="1" t="s">
        <v>34</v>
      </c>
      <c r="W108" s="1" t="s">
        <v>130</v>
      </c>
      <c r="X108" s="1" t="s">
        <v>130</v>
      </c>
      <c r="Y108" s="1">
        <v>3170</v>
      </c>
      <c r="Z108" s="1"/>
      <c r="AA108" s="1"/>
      <c r="AB108" s="1">
        <v>288100</v>
      </c>
      <c r="AC108" s="1">
        <f>O108/(Q108+N108)</f>
        <v>0.29971299712997129</v>
      </c>
      <c r="AD108" s="1">
        <f>R108/(Q108+N108)</f>
        <v>1.1812218122181222</v>
      </c>
      <c r="AE108" s="1">
        <f>O108/R108</f>
        <v>0.25373134328358204</v>
      </c>
    </row>
    <row r="109" spans="1:31" x14ac:dyDescent="0.3">
      <c r="A109" s="1" t="s">
        <v>157</v>
      </c>
      <c r="B109" s="1" t="s">
        <v>158</v>
      </c>
      <c r="C109" s="1" t="s">
        <v>161</v>
      </c>
      <c r="D109" s="1">
        <v>40.4</v>
      </c>
      <c r="E109" s="1">
        <v>404000</v>
      </c>
      <c r="F109" s="1">
        <v>9.7025000000000006</v>
      </c>
      <c r="G109" s="1">
        <v>97025</v>
      </c>
      <c r="H109" s="1">
        <f t="shared" si="9"/>
        <v>0.24016089108910893</v>
      </c>
      <c r="I109" s="1"/>
      <c r="J109" s="1"/>
      <c r="K109" s="1"/>
      <c r="L109" s="1"/>
      <c r="M109" s="1">
        <v>20385.714285714286</v>
      </c>
      <c r="N109" s="1">
        <v>94.25</v>
      </c>
      <c r="O109" s="1">
        <v>98.25</v>
      </c>
      <c r="P109" s="1"/>
      <c r="Q109" s="1">
        <v>69.125</v>
      </c>
      <c r="R109" s="1">
        <v>282.25</v>
      </c>
      <c r="S109" s="1"/>
      <c r="T109" s="1"/>
      <c r="U109" s="1"/>
      <c r="V109" s="1" t="s">
        <v>34</v>
      </c>
      <c r="W109" s="1" t="s">
        <v>130</v>
      </c>
      <c r="X109" s="1" t="s">
        <v>130</v>
      </c>
      <c r="Y109" s="1">
        <v>2616.25</v>
      </c>
      <c r="Z109" s="1"/>
      <c r="AA109" s="1"/>
      <c r="AB109" s="1">
        <v>282250</v>
      </c>
      <c r="AC109" s="1">
        <f>O109/(Q109+N109)</f>
        <v>0.60137719969395564</v>
      </c>
      <c r="AD109" s="1">
        <f>R109/(Q109+N109)</f>
        <v>1.7276205049732212</v>
      </c>
      <c r="AE109" s="1">
        <f>O109/R109</f>
        <v>0.34809565987599644</v>
      </c>
    </row>
    <row r="110" spans="1:31" x14ac:dyDescent="0.3">
      <c r="A110" s="1" t="s">
        <v>157</v>
      </c>
      <c r="B110" s="1" t="s">
        <v>158</v>
      </c>
      <c r="C110" s="1" t="s">
        <v>162</v>
      </c>
      <c r="D110" s="1">
        <v>38.162500000000001</v>
      </c>
      <c r="E110" s="1">
        <v>381625</v>
      </c>
      <c r="F110" s="1">
        <v>9.5162499999999994</v>
      </c>
      <c r="G110" s="1">
        <v>95162.5</v>
      </c>
      <c r="H110" s="1">
        <f t="shared" si="9"/>
        <v>0.24936128398296756</v>
      </c>
      <c r="I110" s="1"/>
      <c r="J110" s="1"/>
      <c r="K110" s="1"/>
      <c r="L110" s="1"/>
      <c r="M110" s="1">
        <v>24225</v>
      </c>
      <c r="N110" s="1">
        <v>83.5</v>
      </c>
      <c r="O110" s="1">
        <v>84.375</v>
      </c>
      <c r="P110" s="1"/>
      <c r="Q110" s="1">
        <v>59</v>
      </c>
      <c r="R110" s="1">
        <v>210.5</v>
      </c>
      <c r="S110" s="1"/>
      <c r="T110" s="1"/>
      <c r="U110" s="1"/>
      <c r="V110" s="1" t="s">
        <v>34</v>
      </c>
      <c r="W110" s="1" t="s">
        <v>130</v>
      </c>
      <c r="X110" s="1" t="s">
        <v>130</v>
      </c>
      <c r="Y110" s="1">
        <v>2268.75</v>
      </c>
      <c r="Z110" s="1"/>
      <c r="AA110" s="1"/>
      <c r="AB110" s="1">
        <v>210500</v>
      </c>
      <c r="AC110" s="1">
        <f>O110/(Q110+N110)</f>
        <v>0.59210526315789469</v>
      </c>
      <c r="AD110" s="1">
        <f>R110/(Q110+N110)</f>
        <v>1.4771929824561403</v>
      </c>
      <c r="AE110" s="1">
        <f>O110/R110</f>
        <v>0.40083135391923991</v>
      </c>
    </row>
    <row r="111" spans="1:31" x14ac:dyDescent="0.3">
      <c r="A111" s="1" t="s">
        <v>157</v>
      </c>
      <c r="B111" s="1" t="s">
        <v>158</v>
      </c>
      <c r="C111" s="1" t="s">
        <v>163</v>
      </c>
      <c r="D111" s="1">
        <v>39.522222222222226</v>
      </c>
      <c r="E111" s="1">
        <v>395222.22222222225</v>
      </c>
      <c r="F111" s="1">
        <v>10.634444444444446</v>
      </c>
      <c r="G111" s="1">
        <v>106344.44444444444</v>
      </c>
      <c r="H111" s="1">
        <f t="shared" si="9"/>
        <v>0.26907506325555247</v>
      </c>
      <c r="I111" s="1"/>
      <c r="J111" s="1"/>
      <c r="K111" s="1"/>
      <c r="L111" s="1"/>
      <c r="M111" s="1">
        <v>24555.555555555555</v>
      </c>
      <c r="N111" s="1">
        <v>74.555555555555557</v>
      </c>
      <c r="O111" s="1">
        <v>96.666666666666671</v>
      </c>
      <c r="P111" s="1"/>
      <c r="Q111" s="1">
        <v>72.888888888888886</v>
      </c>
      <c r="R111" s="1">
        <v>206.33333333333334</v>
      </c>
      <c r="S111" s="1"/>
      <c r="T111" s="1"/>
      <c r="U111" s="1"/>
      <c r="V111" s="1" t="s">
        <v>34</v>
      </c>
      <c r="W111" s="1" t="s">
        <v>130</v>
      </c>
      <c r="X111" s="1" t="s">
        <v>130</v>
      </c>
      <c r="Y111" s="1">
        <v>2441.1111111111113</v>
      </c>
      <c r="Z111" s="1"/>
      <c r="AA111" s="1"/>
      <c r="AB111" s="1">
        <v>206333.33333333334</v>
      </c>
      <c r="AC111" s="1">
        <f>O111/(Q111+N111)</f>
        <v>0.65561416729464961</v>
      </c>
      <c r="AD111" s="1">
        <f>R111/(Q111+N111)</f>
        <v>1.3993971363978899</v>
      </c>
      <c r="AE111" s="1">
        <f>O111/R111</f>
        <v>0.46849757673667203</v>
      </c>
    </row>
    <row r="112" spans="1:31" x14ac:dyDescent="0.3">
      <c r="A112" s="1" t="s">
        <v>164</v>
      </c>
      <c r="B112" s="1" t="s">
        <v>165</v>
      </c>
      <c r="C112" s="1" t="s">
        <v>166</v>
      </c>
      <c r="D112" s="1">
        <v>2.5499999999999998</v>
      </c>
      <c r="E112" s="1">
        <f t="shared" ref="E112:E118" si="12">D112*10000</f>
        <v>25500</v>
      </c>
      <c r="F112" s="1">
        <v>40.200000000000003</v>
      </c>
      <c r="G112" s="1">
        <f>F112*10000</f>
        <v>402000</v>
      </c>
      <c r="H112" s="1">
        <f t="shared" si="9"/>
        <v>15.764705882352944</v>
      </c>
      <c r="I112" s="1"/>
      <c r="J112" s="1"/>
      <c r="K112" s="1"/>
      <c r="L112" s="1"/>
      <c r="M112" s="1"/>
      <c r="N112" s="1">
        <v>1529</v>
      </c>
      <c r="O112" s="1">
        <v>350.00000000000006</v>
      </c>
      <c r="P112" s="1"/>
      <c r="Q112" s="1">
        <v>912</v>
      </c>
      <c r="R112" s="1">
        <v>1341</v>
      </c>
      <c r="S112" s="1"/>
      <c r="T112" s="1"/>
      <c r="U112" s="1"/>
      <c r="V112" s="1" t="s">
        <v>34</v>
      </c>
      <c r="W112" s="1" t="s">
        <v>130</v>
      </c>
      <c r="X112" s="1" t="s">
        <v>130</v>
      </c>
      <c r="Y112" s="1">
        <f>(O112+N112+Q112)*10</f>
        <v>27910</v>
      </c>
      <c r="Z112" s="1" t="s">
        <v>155</v>
      </c>
      <c r="AA112" s="1" t="s">
        <v>167</v>
      </c>
      <c r="AB112" s="1">
        <f>R112*1000</f>
        <v>1341000</v>
      </c>
      <c r="AC112" s="1">
        <f>O112/(Q112+N112)</f>
        <v>0.14338385907414997</v>
      </c>
      <c r="AD112" s="1">
        <f>R112/(Q112+N112)</f>
        <v>0.54936501433838592</v>
      </c>
      <c r="AE112" s="1">
        <f>O112/R112</f>
        <v>0.26099925428784493</v>
      </c>
    </row>
    <row r="113" spans="1:31" x14ac:dyDescent="0.3">
      <c r="A113" s="1" t="s">
        <v>164</v>
      </c>
      <c r="B113" s="1" t="s">
        <v>165</v>
      </c>
      <c r="C113" s="1" t="s">
        <v>168</v>
      </c>
      <c r="D113" s="1">
        <v>2.25</v>
      </c>
      <c r="E113" s="1">
        <f t="shared" si="12"/>
        <v>22500</v>
      </c>
      <c r="F113" s="1">
        <v>30.7</v>
      </c>
      <c r="G113" s="1">
        <f t="shared" ref="G113:G118" si="13">F113*10000</f>
        <v>307000</v>
      </c>
      <c r="H113" s="1">
        <f t="shared" si="9"/>
        <v>13.644444444444444</v>
      </c>
      <c r="I113" s="1"/>
      <c r="J113" s="1"/>
      <c r="K113" s="1"/>
      <c r="L113" s="1"/>
      <c r="M113" s="1"/>
      <c r="N113" s="1">
        <v>1433</v>
      </c>
      <c r="O113" s="1">
        <v>250</v>
      </c>
      <c r="P113" s="1"/>
      <c r="Q113" s="1">
        <v>600</v>
      </c>
      <c r="R113" s="1">
        <v>734.00000000000011</v>
      </c>
      <c r="S113" s="1"/>
      <c r="T113" s="1"/>
      <c r="U113" s="1"/>
      <c r="V113" s="1" t="s">
        <v>34</v>
      </c>
      <c r="W113" s="1" t="s">
        <v>130</v>
      </c>
      <c r="X113" s="1" t="s">
        <v>130</v>
      </c>
      <c r="Y113" s="1">
        <f>(O113+N113+Q113)*10</f>
        <v>22830</v>
      </c>
      <c r="Z113" s="1" t="s">
        <v>155</v>
      </c>
      <c r="AA113" s="1" t="s">
        <v>167</v>
      </c>
      <c r="AB113" s="1">
        <f>R113*1000</f>
        <v>734000.00000000012</v>
      </c>
      <c r="AC113" s="1">
        <f>O113/(Q113+N113)</f>
        <v>0.12297097884899164</v>
      </c>
      <c r="AD113" s="1">
        <f>R113/(Q113+N113)</f>
        <v>0.36104279390063948</v>
      </c>
      <c r="AE113" s="1">
        <f>O113/R113</f>
        <v>0.34059945504087186</v>
      </c>
    </row>
    <row r="114" spans="1:31" x14ac:dyDescent="0.3">
      <c r="A114" s="1" t="s">
        <v>164</v>
      </c>
      <c r="B114" s="1" t="s">
        <v>165</v>
      </c>
      <c r="C114" s="1" t="s">
        <v>169</v>
      </c>
      <c r="D114" s="1">
        <v>1.5</v>
      </c>
      <c r="E114" s="1">
        <f t="shared" si="12"/>
        <v>15000</v>
      </c>
      <c r="F114" s="1">
        <v>38</v>
      </c>
      <c r="G114" s="1">
        <f t="shared" si="13"/>
        <v>380000</v>
      </c>
      <c r="H114" s="1">
        <f t="shared" si="9"/>
        <v>25.333333333333332</v>
      </c>
      <c r="I114" s="1"/>
      <c r="J114" s="1"/>
      <c r="K114" s="1"/>
      <c r="L114" s="1"/>
      <c r="M114" s="1"/>
      <c r="N114" s="1">
        <v>2200</v>
      </c>
      <c r="O114" s="1">
        <v>180</v>
      </c>
      <c r="P114" s="1"/>
      <c r="Q114" s="1">
        <v>590</v>
      </c>
      <c r="R114" s="1">
        <v>1126</v>
      </c>
      <c r="S114" s="1"/>
      <c r="T114" s="1"/>
      <c r="U114" s="1"/>
      <c r="V114" s="1" t="s">
        <v>34</v>
      </c>
      <c r="W114" s="1" t="s">
        <v>130</v>
      </c>
      <c r="X114" s="1" t="s">
        <v>130</v>
      </c>
      <c r="Y114" s="1">
        <f>(O114+N114+Q114)*10</f>
        <v>29700</v>
      </c>
      <c r="Z114" s="1" t="s">
        <v>155</v>
      </c>
      <c r="AA114" s="1" t="s">
        <v>167</v>
      </c>
      <c r="AB114" s="1">
        <f>R114*1000</f>
        <v>1126000</v>
      </c>
      <c r="AC114" s="1">
        <f>O114/(Q114+N114)</f>
        <v>6.4516129032258063E-2</v>
      </c>
      <c r="AD114" s="1">
        <f>R114/(Q114+N114)</f>
        <v>0.403584229390681</v>
      </c>
      <c r="AE114" s="1">
        <f>O114/R114</f>
        <v>0.15985790408525755</v>
      </c>
    </row>
    <row r="115" spans="1:31" x14ac:dyDescent="0.3">
      <c r="A115" s="1" t="s">
        <v>164</v>
      </c>
      <c r="B115" s="1" t="s">
        <v>165</v>
      </c>
      <c r="C115" s="1" t="s">
        <v>170</v>
      </c>
      <c r="D115" s="1">
        <v>0.4</v>
      </c>
      <c r="E115" s="1">
        <f t="shared" si="12"/>
        <v>4000</v>
      </c>
      <c r="F115" s="1">
        <v>35.5</v>
      </c>
      <c r="G115" s="1">
        <f t="shared" si="13"/>
        <v>355000</v>
      </c>
      <c r="H115" s="1">
        <f t="shared" si="9"/>
        <v>88.75</v>
      </c>
      <c r="I115" s="1"/>
      <c r="J115" s="1"/>
      <c r="K115" s="1"/>
      <c r="L115" s="1"/>
      <c r="M115" s="1"/>
      <c r="N115" s="1">
        <v>790</v>
      </c>
      <c r="O115" s="1">
        <v>90</v>
      </c>
      <c r="P115" s="1"/>
      <c r="Q115" s="1">
        <v>480</v>
      </c>
      <c r="R115" s="1">
        <v>500</v>
      </c>
      <c r="S115" s="1"/>
      <c r="T115" s="1"/>
      <c r="U115" s="1"/>
      <c r="V115" s="1" t="s">
        <v>34</v>
      </c>
      <c r="W115" s="1" t="s">
        <v>130</v>
      </c>
      <c r="X115" s="1" t="s">
        <v>130</v>
      </c>
      <c r="Y115" s="1">
        <f>(O115+N115+Q115)*10</f>
        <v>13600</v>
      </c>
      <c r="Z115" s="1" t="s">
        <v>155</v>
      </c>
      <c r="AA115" s="1" t="s">
        <v>167</v>
      </c>
      <c r="AB115" s="1">
        <f>R115*1000</f>
        <v>500000</v>
      </c>
      <c r="AC115" s="1">
        <f>O115/(Q115+N115)</f>
        <v>7.0866141732283464E-2</v>
      </c>
      <c r="AD115" s="1">
        <f>R115/(Q115+N115)</f>
        <v>0.39370078740157483</v>
      </c>
      <c r="AE115" s="1">
        <f>O115/R115</f>
        <v>0.18</v>
      </c>
    </row>
    <row r="116" spans="1:31" x14ac:dyDescent="0.3">
      <c r="A116" s="1" t="s">
        <v>164</v>
      </c>
      <c r="B116" s="1" t="s">
        <v>165</v>
      </c>
      <c r="C116" s="1" t="s">
        <v>171</v>
      </c>
      <c r="D116" s="1">
        <v>16.649999999999999</v>
      </c>
      <c r="E116" s="1">
        <f t="shared" si="12"/>
        <v>166500</v>
      </c>
      <c r="F116" s="1">
        <v>18.8</v>
      </c>
      <c r="G116" s="1">
        <f t="shared" si="13"/>
        <v>188000</v>
      </c>
      <c r="H116" s="1">
        <f t="shared" si="9"/>
        <v>1.1291291291291292</v>
      </c>
      <c r="I116" s="1"/>
      <c r="J116" s="1"/>
      <c r="K116" s="1"/>
      <c r="L116" s="1"/>
      <c r="M116" s="1"/>
      <c r="N116" s="1">
        <v>939</v>
      </c>
      <c r="O116" s="1">
        <v>223</v>
      </c>
      <c r="P116" s="1"/>
      <c r="Q116" s="1">
        <v>777</v>
      </c>
      <c r="R116" s="1">
        <v>1192</v>
      </c>
      <c r="S116" s="1"/>
      <c r="T116" s="1"/>
      <c r="U116" s="1"/>
      <c r="V116" s="1" t="s">
        <v>34</v>
      </c>
      <c r="W116" s="1" t="s">
        <v>130</v>
      </c>
      <c r="X116" s="1" t="s">
        <v>130</v>
      </c>
      <c r="Y116" s="1">
        <f>(O116+N116+Q116)*10</f>
        <v>19390</v>
      </c>
      <c r="Z116" s="1" t="s">
        <v>155</v>
      </c>
      <c r="AA116" s="1" t="s">
        <v>167</v>
      </c>
      <c r="AB116" s="1">
        <f>R116*1000</f>
        <v>1192000</v>
      </c>
      <c r="AC116" s="1">
        <f>O116/(Q116+N116)</f>
        <v>0.12995337995337997</v>
      </c>
      <c r="AD116" s="1">
        <f>R116/(Q116+N116)</f>
        <v>0.69463869463869465</v>
      </c>
      <c r="AE116" s="1">
        <f>O116/R116</f>
        <v>0.18708053691275167</v>
      </c>
    </row>
    <row r="117" spans="1:31" x14ac:dyDescent="0.3">
      <c r="A117" s="1" t="s">
        <v>164</v>
      </c>
      <c r="B117" s="1" t="s">
        <v>165</v>
      </c>
      <c r="C117" s="1" t="s">
        <v>172</v>
      </c>
      <c r="D117" s="1">
        <v>0.4</v>
      </c>
      <c r="E117" s="1">
        <f t="shared" si="12"/>
        <v>4000</v>
      </c>
      <c r="F117" s="1">
        <v>43.7</v>
      </c>
      <c r="G117" s="1">
        <f t="shared" si="13"/>
        <v>437000</v>
      </c>
      <c r="H117" s="1">
        <f t="shared" si="9"/>
        <v>109.25</v>
      </c>
      <c r="I117" s="1"/>
      <c r="J117" s="1"/>
      <c r="K117" s="1"/>
      <c r="L117" s="1"/>
      <c r="M117" s="1"/>
      <c r="N117" s="1">
        <v>1369</v>
      </c>
      <c r="O117" s="1">
        <v>340</v>
      </c>
      <c r="P117" s="1"/>
      <c r="Q117" s="1">
        <v>775</v>
      </c>
      <c r="R117" s="1">
        <v>1254.0000000000002</v>
      </c>
      <c r="S117" s="1"/>
      <c r="T117" s="1"/>
      <c r="U117" s="1"/>
      <c r="V117" s="1" t="s">
        <v>34</v>
      </c>
      <c r="W117" s="1" t="s">
        <v>130</v>
      </c>
      <c r="X117" s="1" t="s">
        <v>130</v>
      </c>
      <c r="Y117" s="1">
        <f>(O117+N117+Q117)*10</f>
        <v>24840</v>
      </c>
      <c r="Z117" s="1" t="s">
        <v>155</v>
      </c>
      <c r="AA117" s="1" t="s">
        <v>167</v>
      </c>
      <c r="AB117" s="1">
        <f>R117*1000</f>
        <v>1254000.0000000002</v>
      </c>
      <c r="AC117" s="1">
        <f>O117/(Q117+N117)</f>
        <v>0.15858208955223882</v>
      </c>
      <c r="AD117" s="1">
        <f>R117/(Q117+N117)</f>
        <v>0.5848880597014926</v>
      </c>
      <c r="AE117" s="1">
        <f>O117/R117</f>
        <v>0.27113237639553422</v>
      </c>
    </row>
    <row r="118" spans="1:31" x14ac:dyDescent="0.3">
      <c r="A118" s="1" t="s">
        <v>164</v>
      </c>
      <c r="B118" s="1" t="s">
        <v>165</v>
      </c>
      <c r="C118" s="1" t="s">
        <v>173</v>
      </c>
      <c r="D118" s="1">
        <v>1.25</v>
      </c>
      <c r="E118" s="1">
        <f t="shared" si="12"/>
        <v>12500</v>
      </c>
      <c r="F118" s="1">
        <v>27.8</v>
      </c>
      <c r="G118" s="1">
        <f t="shared" si="13"/>
        <v>278000</v>
      </c>
      <c r="H118" s="1">
        <f t="shared" si="9"/>
        <v>22.240000000000002</v>
      </c>
      <c r="I118" s="1"/>
      <c r="J118" s="1"/>
      <c r="K118" s="1"/>
      <c r="L118" s="1"/>
      <c r="M118" s="1"/>
      <c r="N118" s="1">
        <v>938</v>
      </c>
      <c r="O118" s="1">
        <v>109</v>
      </c>
      <c r="P118" s="1"/>
      <c r="Q118" s="1">
        <v>783</v>
      </c>
      <c r="R118" s="1">
        <v>2098</v>
      </c>
      <c r="S118" s="1"/>
      <c r="T118" s="1"/>
      <c r="U118" s="1"/>
      <c r="V118" s="1" t="s">
        <v>34</v>
      </c>
      <c r="W118" s="1" t="s">
        <v>130</v>
      </c>
      <c r="X118" s="1" t="s">
        <v>130</v>
      </c>
      <c r="Y118" s="1">
        <f>(O118+N118+Q118)*10</f>
        <v>18300</v>
      </c>
      <c r="Z118" s="1" t="s">
        <v>155</v>
      </c>
      <c r="AA118" s="1" t="s">
        <v>167</v>
      </c>
      <c r="AB118" s="1">
        <f>R118*1000</f>
        <v>2098000</v>
      </c>
      <c r="AC118" s="1">
        <f>O118/(Q118+N118)</f>
        <v>6.3335270191748977E-2</v>
      </c>
      <c r="AD118" s="1">
        <f>R118/(Q118+N118)</f>
        <v>1.2190586868099942</v>
      </c>
      <c r="AE118" s="1">
        <f>O118/R118</f>
        <v>5.1954242135367014E-2</v>
      </c>
    </row>
    <row r="119" spans="1:31" x14ac:dyDescent="0.3">
      <c r="A119" s="1" t="s">
        <v>174</v>
      </c>
      <c r="B119" s="1" t="s">
        <v>175</v>
      </c>
      <c r="C119" s="6" t="s">
        <v>176</v>
      </c>
      <c r="D119" s="1">
        <f>E119/10000</f>
        <v>0.17673119680168714</v>
      </c>
      <c r="E119" s="1">
        <v>1767.3119680168713</v>
      </c>
      <c r="F119" s="1">
        <v>4.0206021980086417</v>
      </c>
      <c r="G119" s="1">
        <f>F119*10000</f>
        <v>40206.021980086414</v>
      </c>
      <c r="H119" s="1">
        <f t="shared" si="9"/>
        <v>22.749815939515322</v>
      </c>
      <c r="I119" s="7">
        <v>1.46</v>
      </c>
      <c r="J119" s="1">
        <f t="shared" ref="J119:J182" si="14">I119*10</f>
        <v>14.6</v>
      </c>
      <c r="K119" s="7">
        <v>2.78</v>
      </c>
      <c r="L119" s="7">
        <v>4.3600000000000003</v>
      </c>
      <c r="M119" s="7">
        <v>300</v>
      </c>
      <c r="N119" s="7">
        <v>98.5</v>
      </c>
      <c r="O119" s="7">
        <v>22.7</v>
      </c>
      <c r="P119" s="7">
        <v>10.1</v>
      </c>
      <c r="Q119" s="7">
        <v>56.5</v>
      </c>
      <c r="R119" s="7">
        <v>330</v>
      </c>
      <c r="S119" s="7">
        <v>45.2</v>
      </c>
      <c r="T119" s="7">
        <v>107</v>
      </c>
      <c r="U119" s="7">
        <v>180</v>
      </c>
      <c r="V119" s="1" t="s">
        <v>177</v>
      </c>
      <c r="W119" s="1"/>
      <c r="X119" s="1"/>
      <c r="Y119" s="1">
        <f>(O119+N119+Q119)*10</f>
        <v>1777</v>
      </c>
      <c r="Z119" s="1" t="s">
        <v>178</v>
      </c>
      <c r="AA119" s="1"/>
      <c r="AB119" s="1">
        <f>R119*1000</f>
        <v>330000</v>
      </c>
      <c r="AC119" s="1">
        <f>O119/(Q119+N119)</f>
        <v>0.14645161290322581</v>
      </c>
      <c r="AD119" s="1">
        <f>R119/(Q119+N119)</f>
        <v>2.129032258064516</v>
      </c>
      <c r="AE119" s="1">
        <f>O119/R119</f>
        <v>6.8787878787878787E-2</v>
      </c>
    </row>
    <row r="120" spans="1:31" x14ac:dyDescent="0.3">
      <c r="A120" s="1" t="s">
        <v>174</v>
      </c>
      <c r="B120" s="1" t="s">
        <v>175</v>
      </c>
      <c r="C120" s="6" t="s">
        <v>179</v>
      </c>
      <c r="D120" s="1">
        <f t="shared" ref="D120:D123" si="15">E120/10000</f>
        <v>0.13158032575200107</v>
      </c>
      <c r="E120" s="1">
        <v>1315.8032575200107</v>
      </c>
      <c r="F120" s="1">
        <v>6.0147817208341161</v>
      </c>
      <c r="G120" s="1">
        <f t="shared" ref="G120:G123" si="16">F120*10000</f>
        <v>60147.817208341163</v>
      </c>
      <c r="H120" s="1">
        <f t="shared" si="9"/>
        <v>45.711862213889098</v>
      </c>
      <c r="I120" s="7">
        <v>2.69</v>
      </c>
      <c r="J120" s="1">
        <f t="shared" si="14"/>
        <v>26.9</v>
      </c>
      <c r="K120" s="7">
        <v>1.48</v>
      </c>
      <c r="L120" s="7">
        <v>5.75</v>
      </c>
      <c r="M120" s="7">
        <v>211</v>
      </c>
      <c r="N120" s="7">
        <v>170</v>
      </c>
      <c r="O120" s="7">
        <v>22.2</v>
      </c>
      <c r="P120" s="7">
        <v>13.6</v>
      </c>
      <c r="Q120" s="7">
        <v>62.7</v>
      </c>
      <c r="R120" s="7">
        <v>782</v>
      </c>
      <c r="S120" s="7">
        <v>33.200000000000003</v>
      </c>
      <c r="T120" s="7">
        <v>84.4</v>
      </c>
      <c r="U120" s="7">
        <v>165</v>
      </c>
      <c r="V120" s="1" t="s">
        <v>177</v>
      </c>
      <c r="W120" s="1"/>
      <c r="X120" s="1"/>
      <c r="Y120" s="1">
        <f>(O120+N120+Q120)*10</f>
        <v>2549</v>
      </c>
      <c r="Z120" s="1" t="s">
        <v>178</v>
      </c>
      <c r="AA120" s="1"/>
      <c r="AB120" s="1">
        <f>R120*1000</f>
        <v>782000</v>
      </c>
      <c r="AC120" s="1">
        <f>O120/(Q120+N120)</f>
        <v>9.5401804899011608E-2</v>
      </c>
      <c r="AD120" s="1">
        <f>R120/(Q120+N120)</f>
        <v>3.3605500644606789</v>
      </c>
      <c r="AE120" s="1">
        <f>O120/R120</f>
        <v>2.8388746803069052E-2</v>
      </c>
    </row>
    <row r="121" spans="1:31" x14ac:dyDescent="0.3">
      <c r="A121" s="1" t="s">
        <v>180</v>
      </c>
      <c r="B121" s="1" t="s">
        <v>175</v>
      </c>
      <c r="C121" s="6" t="s">
        <v>181</v>
      </c>
      <c r="D121" s="1">
        <f t="shared" si="15"/>
        <v>2.4215349237496726</v>
      </c>
      <c r="E121" s="1">
        <v>24215.349237496725</v>
      </c>
      <c r="F121" s="1">
        <v>8.9445721961300038</v>
      </c>
      <c r="G121" s="1">
        <f t="shared" si="16"/>
        <v>89445.721961300034</v>
      </c>
      <c r="H121" s="1">
        <f t="shared" si="9"/>
        <v>3.6937613859723353</v>
      </c>
      <c r="I121" s="7">
        <v>1.05</v>
      </c>
      <c r="J121" s="1">
        <f t="shared" si="14"/>
        <v>10.5</v>
      </c>
      <c r="K121" s="7">
        <v>2.42</v>
      </c>
      <c r="L121" s="7">
        <v>1.95</v>
      </c>
      <c r="M121" s="7">
        <v>591</v>
      </c>
      <c r="N121" s="7">
        <v>293</v>
      </c>
      <c r="O121" s="7">
        <v>413</v>
      </c>
      <c r="P121" s="7">
        <v>10.3</v>
      </c>
      <c r="Q121" s="7">
        <v>192</v>
      </c>
      <c r="R121" s="7">
        <v>231</v>
      </c>
      <c r="S121" s="7">
        <v>11.5</v>
      </c>
      <c r="T121" s="7">
        <v>37.1</v>
      </c>
      <c r="U121" s="7">
        <v>576</v>
      </c>
      <c r="V121" s="1" t="s">
        <v>34</v>
      </c>
      <c r="W121" s="1" t="s">
        <v>130</v>
      </c>
      <c r="X121" s="1" t="s">
        <v>130</v>
      </c>
      <c r="Y121" s="1">
        <f>(O121+N121+Q121)*10</f>
        <v>8980</v>
      </c>
      <c r="Z121" s="1"/>
      <c r="AA121" s="1"/>
      <c r="AB121" s="1">
        <f>R121*1000</f>
        <v>231000</v>
      </c>
      <c r="AC121" s="1">
        <f>O121/(Q121+N121)</f>
        <v>0.85154639175257729</v>
      </c>
      <c r="AD121" s="1">
        <f>R121/(Q121+N121)</f>
        <v>0.47628865979381441</v>
      </c>
      <c r="AE121" s="1">
        <f>O121/R121</f>
        <v>1.7878787878787878</v>
      </c>
    </row>
    <row r="122" spans="1:31" x14ac:dyDescent="0.3">
      <c r="A122" s="1" t="s">
        <v>180</v>
      </c>
      <c r="B122" s="1" t="s">
        <v>175</v>
      </c>
      <c r="C122" s="6" t="s">
        <v>182</v>
      </c>
      <c r="D122" s="1">
        <f t="shared" si="15"/>
        <v>36.241821989528802</v>
      </c>
      <c r="E122" s="1">
        <v>362418.219895288</v>
      </c>
      <c r="F122" s="1">
        <v>13.445149736990418</v>
      </c>
      <c r="G122" s="1">
        <f t="shared" si="16"/>
        <v>134451.49736990419</v>
      </c>
      <c r="H122" s="1">
        <f t="shared" si="9"/>
        <v>0.37098437658225542</v>
      </c>
      <c r="I122" s="7">
        <v>0.08</v>
      </c>
      <c r="J122" s="1">
        <f t="shared" si="14"/>
        <v>0.8</v>
      </c>
      <c r="K122" s="7">
        <v>0.79300000000000004</v>
      </c>
      <c r="L122" s="7">
        <v>0.94</v>
      </c>
      <c r="M122" s="7">
        <v>6360</v>
      </c>
      <c r="N122" s="7">
        <v>9.5</v>
      </c>
      <c r="O122" s="7">
        <v>93.8</v>
      </c>
      <c r="P122" s="7">
        <v>40.799999999999997</v>
      </c>
      <c r="Q122" s="7">
        <v>4.5999999999999996</v>
      </c>
      <c r="R122" s="7">
        <v>549</v>
      </c>
      <c r="S122" s="7">
        <v>36.799999999999997</v>
      </c>
      <c r="T122" s="7">
        <v>30.9</v>
      </c>
      <c r="U122" s="7">
        <v>850</v>
      </c>
      <c r="V122" s="1" t="s">
        <v>34</v>
      </c>
      <c r="W122" s="1" t="s">
        <v>130</v>
      </c>
      <c r="X122" s="1" t="s">
        <v>130</v>
      </c>
      <c r="Y122" s="1">
        <f>(O122+N122+Q122)*10</f>
        <v>1079</v>
      </c>
      <c r="Z122" s="1"/>
      <c r="AA122" s="1"/>
      <c r="AB122" s="1">
        <f>R122*1000</f>
        <v>549000</v>
      </c>
      <c r="AC122" s="1">
        <f>O122/(Q122+N122)</f>
        <v>6.6524822695035457</v>
      </c>
      <c r="AD122" s="1">
        <f>R122/(Q122+N122)</f>
        <v>38.936170212765958</v>
      </c>
      <c r="AE122" s="1">
        <f>O122/R122</f>
        <v>0.17085610200364298</v>
      </c>
    </row>
    <row r="123" spans="1:31" x14ac:dyDescent="0.3">
      <c r="A123" s="1" t="s">
        <v>183</v>
      </c>
      <c r="B123" s="1" t="s">
        <v>175</v>
      </c>
      <c r="C123" s="6" t="s">
        <v>184</v>
      </c>
      <c r="D123" s="1">
        <f t="shared" si="15"/>
        <v>8.6875929439195687</v>
      </c>
      <c r="E123" s="1">
        <v>86875.929439195694</v>
      </c>
      <c r="F123" s="1">
        <v>49.44791660717641</v>
      </c>
      <c r="G123" s="1">
        <f t="shared" si="16"/>
        <v>494479.16607176408</v>
      </c>
      <c r="H123" s="1">
        <f t="shared" si="9"/>
        <v>5.6917856219063445</v>
      </c>
      <c r="I123" s="7">
        <v>7.0000000000000007E-2</v>
      </c>
      <c r="J123" s="1">
        <f t="shared" si="14"/>
        <v>0.70000000000000007</v>
      </c>
      <c r="K123" s="7">
        <v>1.7999999999999999E-2</v>
      </c>
      <c r="L123" s="7">
        <v>0.56999999999999995</v>
      </c>
      <c r="M123" s="7">
        <v>4410</v>
      </c>
      <c r="N123" s="7">
        <v>8.8000000000000007</v>
      </c>
      <c r="O123" s="7">
        <v>35.200000000000003</v>
      </c>
      <c r="P123" s="7">
        <v>11</v>
      </c>
      <c r="Q123" s="7">
        <v>17.899999999999999</v>
      </c>
      <c r="R123" s="7">
        <v>138</v>
      </c>
      <c r="S123" s="7">
        <v>0.2</v>
      </c>
      <c r="T123" s="7">
        <v>1.5</v>
      </c>
      <c r="U123" s="7">
        <v>105</v>
      </c>
      <c r="V123" s="1" t="s">
        <v>34</v>
      </c>
      <c r="W123" s="1" t="s">
        <v>130</v>
      </c>
      <c r="X123" s="1" t="s">
        <v>130</v>
      </c>
      <c r="Y123" s="1">
        <f>(O123+N123+Q123)*10</f>
        <v>619</v>
      </c>
      <c r="Z123" s="1"/>
      <c r="AA123" s="1"/>
      <c r="AB123" s="1">
        <f>R123*1000</f>
        <v>138000</v>
      </c>
      <c r="AC123" s="1">
        <f>O123/(Q123+N123)</f>
        <v>1.3183520599250937</v>
      </c>
      <c r="AD123" s="1">
        <f>R123/(Q123+N123)</f>
        <v>5.1685393258426968</v>
      </c>
      <c r="AE123" s="1">
        <f>O123/R123</f>
        <v>0.25507246376811599</v>
      </c>
    </row>
    <row r="124" spans="1:31" x14ac:dyDescent="0.3">
      <c r="A124" s="1" t="s">
        <v>185</v>
      </c>
      <c r="B124" s="1" t="s">
        <v>186</v>
      </c>
      <c r="C124" s="2"/>
      <c r="D124" s="8">
        <v>23.112349219609001</v>
      </c>
      <c r="E124" s="8">
        <f>D124*10000</f>
        <v>231123.49219609002</v>
      </c>
      <c r="F124" s="1">
        <v>0.47560398271651327</v>
      </c>
      <c r="G124" s="1">
        <f>F124*10000</f>
        <v>4756.0398271651329</v>
      </c>
      <c r="H124" s="1">
        <f t="shared" si="9"/>
        <v>2.0577916082758083E-2</v>
      </c>
      <c r="I124" s="8">
        <v>0.8844526486769021</v>
      </c>
      <c r="J124" s="1">
        <f t="shared" si="14"/>
        <v>8.8445264867690216</v>
      </c>
      <c r="K124" s="8">
        <v>1.8546448065389996E-2</v>
      </c>
      <c r="L124" s="1">
        <v>10.7918305770239</v>
      </c>
      <c r="M124" s="1">
        <v>269.03333333333336</v>
      </c>
      <c r="N124" s="1">
        <v>31</v>
      </c>
      <c r="O124" s="8">
        <v>8</v>
      </c>
      <c r="P124" s="1"/>
      <c r="Q124" s="8">
        <v>20</v>
      </c>
      <c r="R124" s="1">
        <v>0</v>
      </c>
      <c r="S124" s="1"/>
      <c r="T124" s="8">
        <v>5.3466666666666667</v>
      </c>
      <c r="U124" s="1">
        <v>183.66666666666666</v>
      </c>
      <c r="V124" s="1" t="s">
        <v>187</v>
      </c>
      <c r="W124" s="1" t="s">
        <v>188</v>
      </c>
      <c r="X124" s="1" t="s">
        <v>188</v>
      </c>
      <c r="Y124" s="1">
        <f>(O124+N124+Q124)*10</f>
        <v>590</v>
      </c>
      <c r="Z124" s="1"/>
      <c r="AA124" s="1"/>
      <c r="AB124" s="1">
        <f>R124*1000</f>
        <v>0</v>
      </c>
      <c r="AC124" s="1">
        <f>O124/(Q124+N124)</f>
        <v>0.15686274509803921</v>
      </c>
      <c r="AD124" s="1">
        <f>R124/(Q124+N124)</f>
        <v>0</v>
      </c>
      <c r="AE124" s="1" t="e">
        <f>O124/R124</f>
        <v>#DIV/0!</v>
      </c>
    </row>
    <row r="125" spans="1:31" ht="15.6" x14ac:dyDescent="0.3">
      <c r="A125" s="9" t="s">
        <v>189</v>
      </c>
      <c r="B125" s="1" t="s">
        <v>190</v>
      </c>
      <c r="C125" s="2"/>
      <c r="D125" s="3">
        <v>28.114803316087539</v>
      </c>
      <c r="E125" s="8">
        <f t="shared" ref="E125:E140" si="17">D125*10000</f>
        <v>281148.03316087538</v>
      </c>
      <c r="F125" s="1">
        <v>1.6342903939521223</v>
      </c>
      <c r="G125" s="1">
        <f t="shared" ref="G125:G145" si="18">F125*10000</f>
        <v>16342.903939521222</v>
      </c>
      <c r="H125" s="1">
        <f t="shared" si="9"/>
        <v>5.812917755739614E-2</v>
      </c>
      <c r="I125" s="8">
        <v>0.53948496258987499</v>
      </c>
      <c r="J125" s="1">
        <f t="shared" si="14"/>
        <v>5.3948496258987504</v>
      </c>
      <c r="K125" s="8">
        <v>0.10131204540813335</v>
      </c>
      <c r="L125" s="1">
        <v>12.044208526396531</v>
      </c>
      <c r="M125" s="1">
        <v>8020.0093370681616</v>
      </c>
      <c r="N125" s="1">
        <v>37.24285714285714</v>
      </c>
      <c r="O125" s="10">
        <v>69.514285714285705</v>
      </c>
      <c r="P125" s="10"/>
      <c r="Q125" s="10">
        <v>233.71428571428572</v>
      </c>
      <c r="R125" s="10">
        <v>54.628571428571426</v>
      </c>
      <c r="S125" s="10"/>
      <c r="T125" s="10"/>
      <c r="U125" s="10">
        <v>3093</v>
      </c>
      <c r="V125" s="1" t="s">
        <v>187</v>
      </c>
      <c r="W125" s="1" t="s">
        <v>188</v>
      </c>
      <c r="X125" s="1" t="s">
        <v>188</v>
      </c>
      <c r="Y125" s="1">
        <f>(O125+N125+Q125)*10</f>
        <v>3404.7142857142853</v>
      </c>
      <c r="Z125" s="1"/>
      <c r="AA125" s="1"/>
      <c r="AB125" s="1">
        <f>R125*1000</f>
        <v>54628.571428571428</v>
      </c>
      <c r="AC125" s="1">
        <f>O125/(Q125+N125)</f>
        <v>0.25655085147888435</v>
      </c>
      <c r="AD125" s="1">
        <f>R125/(Q125+N125)</f>
        <v>0.20161332841250593</v>
      </c>
      <c r="AE125" s="1">
        <f>O125/R125</f>
        <v>1.272489539748954</v>
      </c>
    </row>
    <row r="126" spans="1:31" x14ac:dyDescent="0.3">
      <c r="A126" s="1" t="s">
        <v>191</v>
      </c>
      <c r="B126" s="1" t="s">
        <v>192</v>
      </c>
      <c r="C126" s="2"/>
      <c r="D126" s="8">
        <v>23.725259547044427</v>
      </c>
      <c r="E126" s="8">
        <f t="shared" si="17"/>
        <v>237252.59547044427</v>
      </c>
      <c r="F126" s="1">
        <v>1.1651131880518504</v>
      </c>
      <c r="G126" s="1">
        <f t="shared" si="18"/>
        <v>11651.131880518504</v>
      </c>
      <c r="H126" s="1">
        <f t="shared" si="9"/>
        <v>4.9108553933480334E-2</v>
      </c>
      <c r="I126" s="8">
        <v>1.85112567554459</v>
      </c>
      <c r="J126" s="1">
        <f t="shared" si="14"/>
        <v>18.511256755445899</v>
      </c>
      <c r="K126" s="8">
        <v>0.2030217848224691</v>
      </c>
      <c r="L126" s="1">
        <v>6.8324437295595022</v>
      </c>
      <c r="M126" s="1">
        <v>785.29004666666663</v>
      </c>
      <c r="N126" s="1">
        <v>22</v>
      </c>
      <c r="O126" s="1">
        <v>94</v>
      </c>
      <c r="P126" s="1">
        <v>22.4</v>
      </c>
      <c r="Q126" s="1">
        <v>812</v>
      </c>
      <c r="R126" s="1">
        <v>101</v>
      </c>
      <c r="S126" s="1"/>
      <c r="T126" s="1"/>
      <c r="U126" s="1"/>
      <c r="V126" s="1" t="s">
        <v>187</v>
      </c>
      <c r="W126" s="1" t="s">
        <v>188</v>
      </c>
      <c r="X126" s="1" t="s">
        <v>188</v>
      </c>
      <c r="Y126" s="1">
        <f>(O126+N126+Q126)*10</f>
        <v>9280</v>
      </c>
      <c r="Z126" s="1"/>
      <c r="AA126" s="1"/>
      <c r="AB126" s="1">
        <f>R126*1000</f>
        <v>101000</v>
      </c>
      <c r="AC126" s="1">
        <f>O126/(Q126+N126)</f>
        <v>0.11270983213429256</v>
      </c>
      <c r="AD126" s="1">
        <f>R126/(Q126+N126)</f>
        <v>0.1211031175059952</v>
      </c>
      <c r="AE126" s="1">
        <f>O126/R126</f>
        <v>0.93069306930693074</v>
      </c>
    </row>
    <row r="127" spans="1:31" ht="15.6" x14ac:dyDescent="0.3">
      <c r="A127" s="9" t="s">
        <v>193</v>
      </c>
      <c r="B127" s="1" t="s">
        <v>194</v>
      </c>
      <c r="C127" s="2"/>
      <c r="D127" s="3">
        <v>26.709123712597304</v>
      </c>
      <c r="E127" s="8">
        <f t="shared" si="17"/>
        <v>267091.23712597304</v>
      </c>
      <c r="F127" s="1">
        <v>1.1530773764794291</v>
      </c>
      <c r="G127" s="1">
        <f t="shared" si="18"/>
        <v>11530.77376479429</v>
      </c>
      <c r="H127" s="1">
        <f t="shared" si="9"/>
        <v>4.317166631474257E-2</v>
      </c>
      <c r="I127" s="8">
        <v>3.0558844071615008</v>
      </c>
      <c r="J127" s="1">
        <f t="shared" si="14"/>
        <v>30.558844071615006</v>
      </c>
      <c r="K127" s="8">
        <v>4.0802185743857987E-2</v>
      </c>
      <c r="L127" s="1">
        <v>9.9931636452474635</v>
      </c>
      <c r="M127" s="1">
        <v>3169.05</v>
      </c>
      <c r="N127" s="1">
        <v>25.342499999999998</v>
      </c>
      <c r="O127" s="1">
        <v>61.837499999999999</v>
      </c>
      <c r="P127" s="1">
        <v>0.99249999999999994</v>
      </c>
      <c r="Q127" s="1">
        <v>242.36250000000001</v>
      </c>
      <c r="R127" s="11">
        <v>115.4375</v>
      </c>
      <c r="S127" s="1"/>
      <c r="T127" s="1"/>
      <c r="U127" s="1">
        <v>206.95</v>
      </c>
      <c r="V127" s="1" t="s">
        <v>187</v>
      </c>
      <c r="W127" s="1" t="s">
        <v>188</v>
      </c>
      <c r="X127" s="1" t="s">
        <v>188</v>
      </c>
      <c r="Y127" s="1">
        <f>(O127+N127+Q127)*10</f>
        <v>3295.4250000000002</v>
      </c>
      <c r="Z127" s="1"/>
      <c r="AA127" s="1"/>
      <c r="AB127" s="1">
        <f>R127*1000</f>
        <v>115437.5</v>
      </c>
      <c r="AC127" s="1">
        <f>O127/(Q127+N127)</f>
        <v>0.23099120300330589</v>
      </c>
      <c r="AD127" s="1">
        <f>R127/(Q127+N127)</f>
        <v>0.43121159485254296</v>
      </c>
      <c r="AE127" s="1">
        <f>O127/R127</f>
        <v>0.53567948023822409</v>
      </c>
    </row>
    <row r="128" spans="1:31" ht="15.6" x14ac:dyDescent="0.3">
      <c r="A128" s="9" t="s">
        <v>195</v>
      </c>
      <c r="B128" s="1" t="s">
        <v>196</v>
      </c>
      <c r="C128" s="2"/>
      <c r="D128" s="3">
        <v>32.121940447587122</v>
      </c>
      <c r="E128" s="8">
        <f t="shared" si="17"/>
        <v>321219.40447587124</v>
      </c>
      <c r="F128" s="1">
        <v>1.7823492391508549</v>
      </c>
      <c r="G128" s="1">
        <f t="shared" si="18"/>
        <v>17823.492391508549</v>
      </c>
      <c r="H128" s="1">
        <f t="shared" si="9"/>
        <v>5.5486972901250681E-2</v>
      </c>
      <c r="I128" s="8">
        <v>1.738753502512546</v>
      </c>
      <c r="J128" s="1">
        <f t="shared" si="14"/>
        <v>17.387535025125459</v>
      </c>
      <c r="K128" s="8">
        <v>0</v>
      </c>
      <c r="L128" s="1">
        <v>8.0950640840457435</v>
      </c>
      <c r="M128" s="1">
        <v>18500</v>
      </c>
      <c r="N128" s="1">
        <v>14.333333333333334</v>
      </c>
      <c r="O128" s="10">
        <v>14.5</v>
      </c>
      <c r="P128" s="10"/>
      <c r="Q128" s="10">
        <v>134.33333333333334</v>
      </c>
      <c r="R128" s="10">
        <v>31.666666666666668</v>
      </c>
      <c r="S128" s="10"/>
      <c r="T128" s="10"/>
      <c r="U128" s="10"/>
      <c r="V128" s="1" t="s">
        <v>187</v>
      </c>
      <c r="W128" s="1" t="s">
        <v>188</v>
      </c>
      <c r="X128" s="1" t="s">
        <v>188</v>
      </c>
      <c r="Y128" s="1">
        <f>(O128+N128+Q128)*10</f>
        <v>1631.666666666667</v>
      </c>
      <c r="Z128" s="1"/>
      <c r="AA128" s="1"/>
      <c r="AB128" s="1">
        <f>R128*1000</f>
        <v>31666.666666666668</v>
      </c>
      <c r="AC128" s="1">
        <f>O128/(Q128+N128)</f>
        <v>9.7533632286995506E-2</v>
      </c>
      <c r="AD128" s="1">
        <f>R128/(Q128+N128)</f>
        <v>0.21300448430493271</v>
      </c>
      <c r="AE128" s="1">
        <f>O128/R128</f>
        <v>0.45789473684210524</v>
      </c>
    </row>
    <row r="129" spans="1:31" ht="15.6" x14ac:dyDescent="0.3">
      <c r="A129" s="9" t="s">
        <v>193</v>
      </c>
      <c r="B129" s="1" t="s">
        <v>197</v>
      </c>
      <c r="C129" s="2"/>
      <c r="D129" s="3">
        <v>16.031282663305955</v>
      </c>
      <c r="E129" s="8">
        <f t="shared" si="17"/>
        <v>160312.82663305957</v>
      </c>
      <c r="F129" s="1">
        <v>0.19583693405974076</v>
      </c>
      <c r="G129" s="1">
        <f t="shared" si="18"/>
        <v>1958.3693405974075</v>
      </c>
      <c r="H129" s="1">
        <f t="shared" si="9"/>
        <v>1.2215924213474972E-2</v>
      </c>
      <c r="I129" s="1">
        <v>1.7608648187294684</v>
      </c>
      <c r="J129" s="1">
        <f t="shared" si="14"/>
        <v>17.608648187294683</v>
      </c>
      <c r="K129" s="1">
        <v>1.1127868839233996E-2</v>
      </c>
      <c r="L129" s="1">
        <v>23.799202530787802</v>
      </c>
      <c r="M129" s="1">
        <v>28.7</v>
      </c>
      <c r="N129" s="1">
        <v>20.100000000000001</v>
      </c>
      <c r="O129" s="1">
        <v>1</v>
      </c>
      <c r="P129" s="1">
        <v>1.19</v>
      </c>
      <c r="Q129" s="1">
        <v>129</v>
      </c>
      <c r="R129" s="1">
        <v>82.3</v>
      </c>
      <c r="S129" s="1"/>
      <c r="T129" s="1">
        <v>3</v>
      </c>
      <c r="U129" s="1">
        <v>2204</v>
      </c>
      <c r="V129" s="1" t="s">
        <v>187</v>
      </c>
      <c r="W129" s="1" t="s">
        <v>188</v>
      </c>
      <c r="X129" s="1" t="s">
        <v>188</v>
      </c>
      <c r="Y129" s="1">
        <f>(O129+N129+Q129)*10</f>
        <v>1501</v>
      </c>
      <c r="Z129" s="1"/>
      <c r="AA129" s="1"/>
      <c r="AB129" s="1">
        <f>R129*1000</f>
        <v>82300</v>
      </c>
      <c r="AC129" s="1">
        <f>O129/(Q129+N129)</f>
        <v>6.7069081153588199E-3</v>
      </c>
      <c r="AD129" s="1">
        <f>R129/(Q129+N129)</f>
        <v>0.55197853789403084</v>
      </c>
      <c r="AE129" s="1">
        <f>O129/R129</f>
        <v>1.2150668286755772E-2</v>
      </c>
    </row>
    <row r="130" spans="1:31" ht="15.6" x14ac:dyDescent="0.3">
      <c r="A130" s="9" t="s">
        <v>193</v>
      </c>
      <c r="B130" s="1" t="s">
        <v>194</v>
      </c>
      <c r="C130" s="2"/>
      <c r="D130" s="3">
        <v>35.485670127182559</v>
      </c>
      <c r="E130" s="8">
        <f>D130*10000</f>
        <v>354856.70127182559</v>
      </c>
      <c r="F130" s="1">
        <v>1.1452963554386624</v>
      </c>
      <c r="G130" s="1">
        <f t="shared" si="18"/>
        <v>11452.963554386624</v>
      </c>
      <c r="H130" s="1">
        <f t="shared" si="9"/>
        <v>3.2274897200302501E-2</v>
      </c>
      <c r="I130" s="8">
        <v>1.822374480205635</v>
      </c>
      <c r="J130" s="1">
        <f t="shared" si="14"/>
        <v>18.223744802056348</v>
      </c>
      <c r="K130" s="8">
        <v>4.1729508147127489E-2</v>
      </c>
      <c r="L130" s="1">
        <v>4.7183884416895241</v>
      </c>
      <c r="M130" s="1">
        <v>6021.8</v>
      </c>
      <c r="N130" s="1">
        <v>29.308</v>
      </c>
      <c r="O130" s="1">
        <v>212.6</v>
      </c>
      <c r="P130" s="1">
        <v>1.3240000000000001</v>
      </c>
      <c r="Q130" s="1">
        <v>331.4</v>
      </c>
      <c r="R130" s="1">
        <v>102.872</v>
      </c>
      <c r="S130" s="1"/>
      <c r="T130" s="1"/>
      <c r="U130" s="1"/>
      <c r="V130" s="1" t="s">
        <v>187</v>
      </c>
      <c r="W130" s="1" t="s">
        <v>188</v>
      </c>
      <c r="X130" s="1" t="s">
        <v>188</v>
      </c>
      <c r="Y130" s="1">
        <f>(O130+N130+Q130)*10</f>
        <v>5733.08</v>
      </c>
      <c r="Z130" s="1"/>
      <c r="AA130" s="1"/>
      <c r="AB130" s="1">
        <f>R130*1000</f>
        <v>102872</v>
      </c>
      <c r="AC130" s="1">
        <f>O130/(Q130+N130)</f>
        <v>0.58939640928396375</v>
      </c>
      <c r="AD130" s="1">
        <f>R130/(Q130+N130)</f>
        <v>0.28519467269924709</v>
      </c>
      <c r="AE130" s="1">
        <f>O130/R130</f>
        <v>2.0666459289213779</v>
      </c>
    </row>
    <row r="131" spans="1:31" ht="15.6" x14ac:dyDescent="0.3">
      <c r="A131" s="9" t="s">
        <v>195</v>
      </c>
      <c r="B131" s="1" t="s">
        <v>198</v>
      </c>
      <c r="C131" s="2"/>
      <c r="D131" s="3">
        <v>15.845412719383571</v>
      </c>
      <c r="E131" s="8">
        <f t="shared" si="17"/>
        <v>158454.12719383571</v>
      </c>
      <c r="F131" s="1">
        <v>3.4844985910201007</v>
      </c>
      <c r="G131" s="1">
        <f t="shared" si="18"/>
        <v>34844.985910201009</v>
      </c>
      <c r="H131" s="1">
        <f t="shared" si="9"/>
        <v>0.21990582717719562</v>
      </c>
      <c r="I131" s="8">
        <v>1.435225434443882</v>
      </c>
      <c r="J131" s="1">
        <f t="shared" si="14"/>
        <v>14.352254344438819</v>
      </c>
      <c r="K131" s="8">
        <v>5.9348633809247979E-2</v>
      </c>
      <c r="L131" s="1">
        <v>7.4756654195807934</v>
      </c>
      <c r="M131" s="1">
        <v>527.66666666666663</v>
      </c>
      <c r="N131" s="1">
        <v>34.333333333333336</v>
      </c>
      <c r="O131" s="3">
        <v>79.666666666666671</v>
      </c>
      <c r="P131" s="3">
        <v>4.3</v>
      </c>
      <c r="Q131" s="3">
        <v>5</v>
      </c>
      <c r="R131" s="12">
        <v>38.666666666666664</v>
      </c>
      <c r="S131" s="12"/>
      <c r="T131" s="1">
        <v>0.53333333333333333</v>
      </c>
      <c r="U131" s="10">
        <v>472.33333333333331</v>
      </c>
      <c r="V131" s="1" t="s">
        <v>187</v>
      </c>
      <c r="W131" s="1" t="s">
        <v>188</v>
      </c>
      <c r="X131" s="1" t="s">
        <v>188</v>
      </c>
      <c r="Y131" s="1">
        <f>(O131+N131+Q131)*10</f>
        <v>1190</v>
      </c>
      <c r="Z131" s="1"/>
      <c r="AA131" s="1"/>
      <c r="AB131" s="1">
        <f>R131*1000</f>
        <v>38666.666666666664</v>
      </c>
      <c r="AC131" s="1">
        <f>O131/(Q131+N131)</f>
        <v>2.0254237288135593</v>
      </c>
      <c r="AD131" s="1">
        <f>R131/(Q131+N131)</f>
        <v>0.98305084745762705</v>
      </c>
      <c r="AE131" s="1">
        <f>O131/R131</f>
        <v>2.0603448275862073</v>
      </c>
    </row>
    <row r="132" spans="1:31" x14ac:dyDescent="0.3">
      <c r="A132" s="1" t="s">
        <v>191</v>
      </c>
      <c r="B132" s="1" t="s">
        <v>192</v>
      </c>
      <c r="C132" s="2"/>
      <c r="D132" s="3">
        <v>25.501693398883507</v>
      </c>
      <c r="E132" s="8">
        <f t="shared" si="17"/>
        <v>255016.93398883508</v>
      </c>
      <c r="F132" s="1">
        <v>1.3580884531385313</v>
      </c>
      <c r="G132" s="1">
        <f t="shared" si="18"/>
        <v>13580.884531385313</v>
      </c>
      <c r="H132" s="1">
        <f t="shared" si="9"/>
        <v>5.3254834174972475E-2</v>
      </c>
      <c r="I132" s="8">
        <v>0.83949580162072168</v>
      </c>
      <c r="J132" s="1">
        <f t="shared" si="14"/>
        <v>8.3949580162072159</v>
      </c>
      <c r="K132" s="1"/>
      <c r="L132" s="1">
        <v>7.0372362930473553</v>
      </c>
      <c r="M132" s="1"/>
      <c r="N132" s="1">
        <v>21.958333333333332</v>
      </c>
      <c r="O132" s="10">
        <v>13.166666666666666</v>
      </c>
      <c r="P132" s="10"/>
      <c r="Q132" s="10">
        <v>151.25</v>
      </c>
      <c r="R132" s="1">
        <v>53</v>
      </c>
      <c r="S132" s="1"/>
      <c r="T132" s="10"/>
      <c r="U132" s="10"/>
      <c r="V132" s="1" t="s">
        <v>187</v>
      </c>
      <c r="W132" s="1" t="s">
        <v>188</v>
      </c>
      <c r="X132" s="1" t="s">
        <v>188</v>
      </c>
      <c r="Y132" s="1">
        <f>(O132+N132+Q132)*10</f>
        <v>1863.75</v>
      </c>
      <c r="Z132" s="1"/>
      <c r="AA132" s="1"/>
      <c r="AB132" s="1">
        <f>R132*1000</f>
        <v>53000</v>
      </c>
      <c r="AC132" s="1">
        <f>O132/(Q132+N132)</f>
        <v>7.6016357950445021E-2</v>
      </c>
      <c r="AD132" s="1">
        <f>R132/(Q132+N132)</f>
        <v>0.30598989656001924</v>
      </c>
      <c r="AE132" s="1">
        <f>O132/R132</f>
        <v>0.24842767295597484</v>
      </c>
    </row>
    <row r="133" spans="1:31" ht="15.6" x14ac:dyDescent="0.3">
      <c r="A133" s="9" t="s">
        <v>199</v>
      </c>
      <c r="B133" s="1" t="s">
        <v>200</v>
      </c>
      <c r="C133" s="2"/>
      <c r="D133" s="3">
        <v>28.158840940653718</v>
      </c>
      <c r="E133" s="8">
        <f t="shared" si="17"/>
        <v>281588.40940653719</v>
      </c>
      <c r="F133" s="1">
        <v>2.9616222055232018</v>
      </c>
      <c r="G133" s="1">
        <f t="shared" si="18"/>
        <v>29616.222055232018</v>
      </c>
      <c r="H133" s="1">
        <f t="shared" si="9"/>
        <v>0.10517557209705403</v>
      </c>
      <c r="I133" s="8">
        <v>5.1318354819821153</v>
      </c>
      <c r="J133" s="1">
        <f t="shared" si="14"/>
        <v>51.318354819821153</v>
      </c>
      <c r="K133" s="8">
        <v>8.5095467594142327E-3</v>
      </c>
      <c r="L133" s="1">
        <v>3.6861227307886857</v>
      </c>
      <c r="M133" s="1">
        <v>47.617647058823529</v>
      </c>
      <c r="N133" s="1"/>
      <c r="O133" s="3">
        <v>138.214</v>
      </c>
      <c r="P133" s="3">
        <v>1.5</v>
      </c>
      <c r="Q133" s="3">
        <v>55.176470588235297</v>
      </c>
      <c r="R133" s="3">
        <v>35.9375</v>
      </c>
      <c r="S133" s="3"/>
      <c r="T133" s="3">
        <v>1</v>
      </c>
      <c r="U133" s="3">
        <v>99.112500000000011</v>
      </c>
      <c r="V133" s="1" t="s">
        <v>187</v>
      </c>
      <c r="W133" s="1" t="s">
        <v>188</v>
      </c>
      <c r="X133" s="1" t="s">
        <v>188</v>
      </c>
      <c r="Y133" s="1">
        <f>(O133+N133+Q133)*10</f>
        <v>1933.904705882353</v>
      </c>
      <c r="Z133" s="1"/>
      <c r="AA133" s="1"/>
      <c r="AB133" s="1">
        <f>R133*1000</f>
        <v>35937.5</v>
      </c>
      <c r="AC133" s="1">
        <f>O133/(Q133+N133)</f>
        <v>2.5049445628997868</v>
      </c>
      <c r="AD133" s="1">
        <f>R133/(Q133+N133)</f>
        <v>0.65131929637526653</v>
      </c>
      <c r="AE133" s="1">
        <f>O133/R133</f>
        <v>3.8459547826086955</v>
      </c>
    </row>
    <row r="134" spans="1:31" ht="15.6" x14ac:dyDescent="0.3">
      <c r="A134" s="9" t="s">
        <v>201</v>
      </c>
      <c r="B134" s="13" t="s">
        <v>202</v>
      </c>
      <c r="C134" s="2"/>
      <c r="D134" s="3">
        <v>30.514202311615595</v>
      </c>
      <c r="E134" s="8">
        <f t="shared" si="17"/>
        <v>305142.02311615593</v>
      </c>
      <c r="F134" s="1">
        <v>0.50997536298005974</v>
      </c>
      <c r="G134" s="1">
        <f t="shared" si="18"/>
        <v>5099.7536298005971</v>
      </c>
      <c r="H134" s="1">
        <f t="shared" si="9"/>
        <v>1.6712721432863134E-2</v>
      </c>
      <c r="I134" s="8">
        <v>2.1786825472440441</v>
      </c>
      <c r="J134" s="1">
        <f t="shared" si="14"/>
        <v>21.786825472440441</v>
      </c>
      <c r="K134" s="8">
        <v>0.11472302874734096</v>
      </c>
      <c r="L134" s="1">
        <v>5.8226877749070294</v>
      </c>
      <c r="M134" s="1">
        <v>160</v>
      </c>
      <c r="N134" s="1">
        <v>27.692307692307693</v>
      </c>
      <c r="O134" s="10">
        <v>37.692307692307693</v>
      </c>
      <c r="P134" s="8"/>
      <c r="Q134" s="10">
        <v>196.92307692307693</v>
      </c>
      <c r="R134" s="10">
        <v>159.23076923076923</v>
      </c>
      <c r="S134" s="10"/>
      <c r="T134" s="8"/>
      <c r="U134" s="8"/>
      <c r="V134" s="1" t="s">
        <v>187</v>
      </c>
      <c r="W134" s="1" t="s">
        <v>188</v>
      </c>
      <c r="X134" s="1" t="s">
        <v>188</v>
      </c>
      <c r="Y134" s="1">
        <f>(O134+N134+Q134)*10</f>
        <v>2623.0769230769233</v>
      </c>
      <c r="Z134" s="1"/>
      <c r="AA134" s="1"/>
      <c r="AB134" s="1">
        <f>R134*1000</f>
        <v>159230.76923076922</v>
      </c>
      <c r="AC134" s="1">
        <f>O134/(Q134+N134)</f>
        <v>0.16780821917808217</v>
      </c>
      <c r="AD134" s="1">
        <f>R134/(Q134+N134)</f>
        <v>0.70890410958904104</v>
      </c>
      <c r="AE134" s="1">
        <f>O134/R134</f>
        <v>0.23671497584541065</v>
      </c>
    </row>
    <row r="135" spans="1:31" ht="15.6" x14ac:dyDescent="0.3">
      <c r="A135" s="9" t="s">
        <v>195</v>
      </c>
      <c r="B135" s="1" t="s">
        <v>203</v>
      </c>
      <c r="C135" s="2"/>
      <c r="D135" s="3">
        <v>23.567781359325348</v>
      </c>
      <c r="E135" s="8">
        <f t="shared" si="17"/>
        <v>235677.81359325349</v>
      </c>
      <c r="F135" s="1">
        <v>0.65429057583590577</v>
      </c>
      <c r="G135" s="1">
        <f t="shared" si="18"/>
        <v>6542.9057583590575</v>
      </c>
      <c r="H135" s="1">
        <f t="shared" si="9"/>
        <v>2.7762077637274701E-2</v>
      </c>
      <c r="I135" s="8">
        <v>4.3175573370228983</v>
      </c>
      <c r="J135" s="1">
        <f t="shared" si="14"/>
        <v>43.175573370228982</v>
      </c>
      <c r="K135" s="8">
        <v>0.44905537688153357</v>
      </c>
      <c r="L135" s="1">
        <v>2.4465841558643513</v>
      </c>
      <c r="M135" s="1">
        <v>274.78676969069625</v>
      </c>
      <c r="N135" s="1">
        <v>18.589902585158722</v>
      </c>
      <c r="O135" s="10">
        <v>17.87634274067528</v>
      </c>
      <c r="P135" s="3">
        <v>5.8443454384077622</v>
      </c>
      <c r="Q135" s="3">
        <v>26.719453820742228</v>
      </c>
      <c r="R135" s="3">
        <v>25.648544714701071</v>
      </c>
      <c r="S135" s="3"/>
      <c r="T135" s="3">
        <v>41.553887736103228</v>
      </c>
      <c r="U135" s="10">
        <v>98.060517561181598</v>
      </c>
      <c r="V135" s="1" t="s">
        <v>187</v>
      </c>
      <c r="W135" s="1" t="s">
        <v>188</v>
      </c>
      <c r="X135" s="1" t="s">
        <v>188</v>
      </c>
      <c r="Y135" s="1">
        <f>(O135+N135+Q135)*10</f>
        <v>631.85699146576223</v>
      </c>
      <c r="Z135" s="1"/>
      <c r="AA135" s="1"/>
      <c r="AB135" s="1">
        <f>R135*1000</f>
        <v>25648.544714701071</v>
      </c>
      <c r="AC135" s="1">
        <f>O135/(Q135+N135)</f>
        <v>0.39453976305757282</v>
      </c>
      <c r="AD135" s="1">
        <f>R135/(Q135+N135)</f>
        <v>0.56607612089940618</v>
      </c>
      <c r="AE135" s="1">
        <f>O135/R135</f>
        <v>0.69697298382894335</v>
      </c>
    </row>
    <row r="136" spans="1:31" x14ac:dyDescent="0.3">
      <c r="A136" s="1" t="s">
        <v>185</v>
      </c>
      <c r="B136" s="1" t="s">
        <v>204</v>
      </c>
      <c r="C136" s="2"/>
      <c r="D136" s="3">
        <v>11.403895517738174</v>
      </c>
      <c r="E136" s="8">
        <f t="shared" si="17"/>
        <v>114038.95517738175</v>
      </c>
      <c r="F136" s="1">
        <v>8.1040936971632522</v>
      </c>
      <c r="G136" s="1">
        <f t="shared" si="18"/>
        <v>81040.936971632516</v>
      </c>
      <c r="H136" s="1">
        <f t="shared" si="9"/>
        <v>0.71064257687715138</v>
      </c>
      <c r="I136" s="8">
        <v>0.7678657086240378</v>
      </c>
      <c r="J136" s="1">
        <f t="shared" si="14"/>
        <v>7.6786570862403778</v>
      </c>
      <c r="K136" s="8">
        <v>0.16939089233056195</v>
      </c>
      <c r="L136" s="1">
        <v>7.8782745514830106</v>
      </c>
      <c r="M136" s="1">
        <v>33.965000000000003</v>
      </c>
      <c r="N136" s="1">
        <v>58.721666666666671</v>
      </c>
      <c r="O136" s="10">
        <v>23.068333333333332</v>
      </c>
      <c r="P136" s="10"/>
      <c r="Q136" s="10">
        <v>59.833333333333336</v>
      </c>
      <c r="R136" s="10">
        <v>50.083333333333336</v>
      </c>
      <c r="S136" s="10"/>
      <c r="T136" s="10">
        <v>32.53</v>
      </c>
      <c r="U136" s="10">
        <v>56.613333333333323</v>
      </c>
      <c r="V136" s="1" t="s">
        <v>187</v>
      </c>
      <c r="W136" s="1" t="s">
        <v>188</v>
      </c>
      <c r="X136" s="1" t="s">
        <v>188</v>
      </c>
      <c r="Y136" s="1">
        <f>(O136+N136+Q136)*10</f>
        <v>1416.2333333333333</v>
      </c>
      <c r="Z136" s="1"/>
      <c r="AA136" s="1"/>
      <c r="AB136" s="1">
        <f>R136*1000</f>
        <v>50083.333333333336</v>
      </c>
      <c r="AC136" s="1">
        <f>O136/(Q136+N136)</f>
        <v>0.1945791685996654</v>
      </c>
      <c r="AD136" s="1">
        <f>R136/(Q136+N136)</f>
        <v>0.42244809019723617</v>
      </c>
      <c r="AE136" s="1">
        <f>O136/R136</f>
        <v>0.46059900166389345</v>
      </c>
    </row>
    <row r="137" spans="1:31" ht="15.6" x14ac:dyDescent="0.3">
      <c r="A137" s="9" t="s">
        <v>205</v>
      </c>
      <c r="B137" s="1" t="s">
        <v>206</v>
      </c>
      <c r="C137" s="2"/>
      <c r="D137" s="8">
        <v>35.630450422168508</v>
      </c>
      <c r="E137" s="8">
        <f t="shared" si="17"/>
        <v>356304.50422168506</v>
      </c>
      <c r="F137" s="1">
        <v>1.401842739056923</v>
      </c>
      <c r="G137" s="1">
        <f t="shared" si="18"/>
        <v>14018.42739056923</v>
      </c>
      <c r="H137" s="1">
        <f t="shared" si="9"/>
        <v>3.9343952221965912E-2</v>
      </c>
      <c r="I137" s="8">
        <v>2.2087998828911979</v>
      </c>
      <c r="J137" s="1">
        <f t="shared" si="14"/>
        <v>22.087998828911978</v>
      </c>
      <c r="K137" s="8">
        <v>6.9305148033825771E-3</v>
      </c>
      <c r="L137" s="1">
        <v>3.3844895947387008</v>
      </c>
      <c r="M137" s="1">
        <v>1959.2631578947369</v>
      </c>
      <c r="N137" s="1">
        <v>61.157894736842103</v>
      </c>
      <c r="O137" s="10">
        <v>249.26315789473685</v>
      </c>
      <c r="P137" s="10"/>
      <c r="Q137" s="10">
        <v>609</v>
      </c>
      <c r="R137" s="10">
        <v>296.68421052631578</v>
      </c>
      <c r="S137" s="10"/>
      <c r="T137" s="10">
        <v>6.0526315789473681</v>
      </c>
      <c r="U137" s="10">
        <v>81.368421052631575</v>
      </c>
      <c r="V137" s="1" t="s">
        <v>187</v>
      </c>
      <c r="W137" s="1" t="s">
        <v>188</v>
      </c>
      <c r="X137" s="1" t="s">
        <v>188</v>
      </c>
      <c r="Y137" s="1">
        <f>(O137+N137+Q137)*10</f>
        <v>9194.21052631579</v>
      </c>
      <c r="Z137" s="1"/>
      <c r="AA137" s="1"/>
      <c r="AB137" s="1">
        <f>R137*1000</f>
        <v>296684.21052631579</v>
      </c>
      <c r="AC137" s="1">
        <f>O137/(Q137+N137)</f>
        <v>0.37194690960496352</v>
      </c>
      <c r="AD137" s="1">
        <f>R137/(Q137+N137)</f>
        <v>0.44270792429121181</v>
      </c>
      <c r="AE137" s="1">
        <f>O137/R137</f>
        <v>0.84016320737981198</v>
      </c>
    </row>
    <row r="138" spans="1:31" ht="15.6" x14ac:dyDescent="0.3">
      <c r="A138" s="9" t="s">
        <v>193</v>
      </c>
      <c r="B138" s="1" t="s">
        <v>207</v>
      </c>
      <c r="C138" s="2"/>
      <c r="D138" s="3">
        <v>25.334117611370026</v>
      </c>
      <c r="E138" s="8">
        <f t="shared" si="17"/>
        <v>253341.17611370026</v>
      </c>
      <c r="F138" s="1">
        <v>1.1023671009903113</v>
      </c>
      <c r="G138" s="1">
        <f t="shared" si="18"/>
        <v>11023.671009903113</v>
      </c>
      <c r="H138" s="1">
        <f t="shared" si="9"/>
        <v>4.3513143733712116E-2</v>
      </c>
      <c r="I138" s="1">
        <v>1.0854646142852888</v>
      </c>
      <c r="J138" s="1">
        <f t="shared" si="14"/>
        <v>10.854646142852889</v>
      </c>
      <c r="K138" s="1">
        <v>5.5639344196169978E-3</v>
      </c>
      <c r="L138" s="1">
        <v>14.261654249305424</v>
      </c>
      <c r="M138" s="1">
        <v>434</v>
      </c>
      <c r="N138" s="1">
        <v>80.599999999999994</v>
      </c>
      <c r="O138" s="10">
        <v>107</v>
      </c>
      <c r="P138" s="10"/>
      <c r="Q138" s="10">
        <v>127.71428571428571</v>
      </c>
      <c r="R138" s="10">
        <v>117.5</v>
      </c>
      <c r="S138" s="10"/>
      <c r="T138" s="10">
        <v>8.9499999999999993</v>
      </c>
      <c r="U138" s="10">
        <v>1172</v>
      </c>
      <c r="V138" s="1" t="s">
        <v>187</v>
      </c>
      <c r="W138" s="1" t="s">
        <v>188</v>
      </c>
      <c r="X138" s="1" t="s">
        <v>188</v>
      </c>
      <c r="Y138" s="1">
        <f>(O138+N138+Q138)*10</f>
        <v>3153.1428571428569</v>
      </c>
      <c r="Z138" s="1"/>
      <c r="AA138" s="1"/>
      <c r="AB138" s="1">
        <f>R138*1000</f>
        <v>117500</v>
      </c>
      <c r="AC138" s="1">
        <f>O138/(Q138+N138)</f>
        <v>0.51364696200795512</v>
      </c>
      <c r="AD138" s="1">
        <f>R138/(Q138+N138)</f>
        <v>0.56405157042929643</v>
      </c>
      <c r="AE138" s="1">
        <f>O138/R138</f>
        <v>0.91063829787234041</v>
      </c>
    </row>
    <row r="139" spans="1:31" ht="15.6" x14ac:dyDescent="0.3">
      <c r="A139" s="9" t="s">
        <v>195</v>
      </c>
      <c r="B139" s="1" t="s">
        <v>208</v>
      </c>
      <c r="C139" s="2"/>
      <c r="D139" s="3">
        <v>22.450607753147224</v>
      </c>
      <c r="E139" s="8">
        <f t="shared" si="17"/>
        <v>224506.07753147226</v>
      </c>
      <c r="F139" s="1">
        <v>3.3724828849503856</v>
      </c>
      <c r="G139" s="1">
        <f t="shared" si="18"/>
        <v>33724.828849503858</v>
      </c>
      <c r="H139" s="1">
        <f t="shared" si="9"/>
        <v>0.15021788817621726</v>
      </c>
      <c r="I139" s="8">
        <v>1.7112053608403686</v>
      </c>
      <c r="J139" s="1">
        <f t="shared" si="14"/>
        <v>17.112053608403684</v>
      </c>
      <c r="K139" s="8">
        <v>0.11418347430267037</v>
      </c>
      <c r="L139" s="1">
        <v>3.4981012816841286</v>
      </c>
      <c r="M139" s="1">
        <v>350.0285517715858</v>
      </c>
      <c r="N139" s="1">
        <v>51.586206896551722</v>
      </c>
      <c r="O139" s="10">
        <v>250.27580645161291</v>
      </c>
      <c r="P139" s="10">
        <v>4.4285714285714288</v>
      </c>
      <c r="Q139" s="10">
        <v>23.34333333333333</v>
      </c>
      <c r="R139" s="10">
        <v>105.67857142857143</v>
      </c>
      <c r="S139" s="10"/>
      <c r="T139" s="10"/>
      <c r="U139" s="10">
        <v>149.22222222222223</v>
      </c>
      <c r="V139" s="1" t="s">
        <v>187</v>
      </c>
      <c r="W139" s="1" t="s">
        <v>188</v>
      </c>
      <c r="X139" s="1" t="s">
        <v>188</v>
      </c>
      <c r="Y139" s="1">
        <f>(O139+N139+Q139)*10</f>
        <v>3252.0534668149794</v>
      </c>
      <c r="Z139" s="1"/>
      <c r="AA139" s="1"/>
      <c r="AB139" s="1">
        <f>R139*1000</f>
        <v>105678.57142857143</v>
      </c>
      <c r="AC139" s="1">
        <f>O139/(Q139+N139)</f>
        <v>3.3401487008162958</v>
      </c>
      <c r="AD139" s="1">
        <f>R139/(Q139+N139)</f>
        <v>1.4103726127819263</v>
      </c>
      <c r="AE139" s="1">
        <f>O139/R139</f>
        <v>2.3682739373589596</v>
      </c>
    </row>
    <row r="140" spans="1:31" ht="15.6" x14ac:dyDescent="0.3">
      <c r="A140" s="9" t="s">
        <v>193</v>
      </c>
      <c r="B140" s="1" t="s">
        <v>209</v>
      </c>
      <c r="C140" s="2"/>
      <c r="D140" s="3">
        <v>31.0064129395397</v>
      </c>
      <c r="E140" s="8">
        <f t="shared" si="17"/>
        <v>310064.12939539703</v>
      </c>
      <c r="F140" s="1">
        <v>3.3657724497463839</v>
      </c>
      <c r="G140" s="1">
        <f t="shared" si="18"/>
        <v>33657.724497463838</v>
      </c>
      <c r="H140" s="1">
        <f t="shared" si="9"/>
        <v>0.10855084902305212</v>
      </c>
      <c r="I140" s="8">
        <v>1.9681584082631178</v>
      </c>
      <c r="J140" s="1">
        <f t="shared" si="14"/>
        <v>19.681584082631179</v>
      </c>
      <c r="K140" s="8">
        <v>2.5501366089911246E-2</v>
      </c>
      <c r="L140" s="1">
        <v>2.2825436361172238</v>
      </c>
      <c r="M140" s="1">
        <v>13.87125</v>
      </c>
      <c r="N140" s="1">
        <v>20.925000000000001</v>
      </c>
      <c r="O140" s="10">
        <v>221.625</v>
      </c>
      <c r="P140" s="10"/>
      <c r="Q140" s="10">
        <v>51.625</v>
      </c>
      <c r="R140" s="10">
        <v>132.625</v>
      </c>
      <c r="S140" s="10"/>
      <c r="T140" s="10">
        <v>6.2</v>
      </c>
      <c r="U140" s="10">
        <v>12.014999999999999</v>
      </c>
      <c r="V140" s="1" t="s">
        <v>187</v>
      </c>
      <c r="W140" s="1" t="s">
        <v>188</v>
      </c>
      <c r="X140" s="1" t="s">
        <v>188</v>
      </c>
      <c r="Y140" s="1">
        <f>(O140+N140+Q140)*10</f>
        <v>2941.75</v>
      </c>
      <c r="Z140" s="1"/>
      <c r="AA140" s="1"/>
      <c r="AB140" s="1">
        <f>R140*1000</f>
        <v>132625</v>
      </c>
      <c r="AC140" s="1">
        <f>O140/(Q140+N140)</f>
        <v>3.054789800137836</v>
      </c>
      <c r="AD140" s="1">
        <f>R140/(Q140+N140)</f>
        <v>1.8280496209510684</v>
      </c>
      <c r="AE140" s="1">
        <f>O140/R140</f>
        <v>1.6710650329877474</v>
      </c>
    </row>
    <row r="141" spans="1:31" x14ac:dyDescent="0.3">
      <c r="A141" s="1" t="s">
        <v>210</v>
      </c>
      <c r="B141" s="6" t="s">
        <v>175</v>
      </c>
      <c r="C141" s="6" t="s">
        <v>211</v>
      </c>
      <c r="D141" s="1">
        <f t="shared" ref="D141:D145" si="19">E141/10000</f>
        <v>3.1521193869524398</v>
      </c>
      <c r="E141" s="1">
        <v>31521.193869524399</v>
      </c>
      <c r="F141" s="1">
        <v>26.645363422881836</v>
      </c>
      <c r="G141" s="1">
        <f t="shared" si="18"/>
        <v>266453.63422881835</v>
      </c>
      <c r="H141" s="1">
        <f t="shared" si="9"/>
        <v>8.4531580666566519</v>
      </c>
      <c r="I141" s="7">
        <v>2.31</v>
      </c>
      <c r="J141" s="1">
        <f t="shared" si="14"/>
        <v>23.1</v>
      </c>
      <c r="K141" s="7">
        <v>6.0000000000000001E-3</v>
      </c>
      <c r="L141" s="7">
        <v>0.55000000000000004</v>
      </c>
      <c r="M141" s="7">
        <v>74</v>
      </c>
      <c r="N141" s="7">
        <v>21.6</v>
      </c>
      <c r="O141" s="7">
        <v>10.1</v>
      </c>
      <c r="P141" s="7">
        <v>0.2</v>
      </c>
      <c r="Q141" s="7">
        <v>7.3</v>
      </c>
      <c r="R141" s="7">
        <v>67</v>
      </c>
      <c r="S141" s="7">
        <v>5.8</v>
      </c>
      <c r="T141" s="7">
        <v>20.5</v>
      </c>
      <c r="U141" s="7">
        <v>23</v>
      </c>
      <c r="V141" s="1" t="s">
        <v>187</v>
      </c>
      <c r="W141" s="1" t="s">
        <v>188</v>
      </c>
      <c r="X141" s="1" t="s">
        <v>188</v>
      </c>
      <c r="Y141" s="1">
        <f>(O141+N141+Q141)*10</f>
        <v>390</v>
      </c>
      <c r="Z141" s="1"/>
      <c r="AA141" s="1"/>
      <c r="AB141" s="1">
        <f>R141*1000</f>
        <v>67000</v>
      </c>
      <c r="AC141" s="1">
        <f>O141/(Q141+N141)</f>
        <v>0.34948096885813146</v>
      </c>
      <c r="AD141" s="1">
        <f>R141/(Q141+N141)</f>
        <v>2.3183391003460208</v>
      </c>
      <c r="AE141" s="1">
        <f>O141/R141</f>
        <v>0.15074626865671642</v>
      </c>
    </row>
    <row r="142" spans="1:31" x14ac:dyDescent="0.3">
      <c r="A142" s="1" t="s">
        <v>210</v>
      </c>
      <c r="B142" s="6" t="s">
        <v>175</v>
      </c>
      <c r="C142" s="6" t="s">
        <v>212</v>
      </c>
      <c r="D142" s="1">
        <f t="shared" si="19"/>
        <v>2.5436281453788836</v>
      </c>
      <c r="E142" s="1">
        <v>25436.281453788837</v>
      </c>
      <c r="F142" s="1">
        <v>19.313928029306783</v>
      </c>
      <c r="G142" s="1">
        <f t="shared" si="18"/>
        <v>193139.28029306783</v>
      </c>
      <c r="H142" s="1">
        <f t="shared" si="9"/>
        <v>7.5930627141373668</v>
      </c>
      <c r="I142" s="7">
        <v>2.21</v>
      </c>
      <c r="J142" s="1">
        <f t="shared" si="14"/>
        <v>22.1</v>
      </c>
      <c r="K142" s="7">
        <v>3.0000000000000001E-3</v>
      </c>
      <c r="L142" s="7">
        <v>0.21</v>
      </c>
      <c r="M142" s="7">
        <v>6</v>
      </c>
      <c r="N142" s="7">
        <v>21.1</v>
      </c>
      <c r="O142" s="7">
        <v>22.4</v>
      </c>
      <c r="P142" s="7">
        <v>0.7</v>
      </c>
      <c r="Q142" s="7">
        <v>16.5</v>
      </c>
      <c r="R142" s="7">
        <v>42</v>
      </c>
      <c r="S142" s="7">
        <v>29.2</v>
      </c>
      <c r="T142" s="7">
        <v>0.3</v>
      </c>
      <c r="U142" s="7">
        <v>5</v>
      </c>
      <c r="V142" s="1" t="s">
        <v>187</v>
      </c>
      <c r="W142" s="1" t="s">
        <v>188</v>
      </c>
      <c r="X142" s="1" t="s">
        <v>188</v>
      </c>
      <c r="Y142" s="1">
        <f>(O142+N142+Q142)*10</f>
        <v>600</v>
      </c>
      <c r="Z142" s="1"/>
      <c r="AA142" s="1"/>
      <c r="AB142" s="1">
        <f>R142*1000</f>
        <v>42000</v>
      </c>
      <c r="AC142" s="1">
        <f>O142/(Q142+N142)</f>
        <v>0.5957446808510638</v>
      </c>
      <c r="AD142" s="1">
        <f>R142/(Q142+N142)</f>
        <v>1.1170212765957446</v>
      </c>
      <c r="AE142" s="1">
        <f>O142/R142</f>
        <v>0.53333333333333333</v>
      </c>
    </row>
    <row r="143" spans="1:31" x14ac:dyDescent="0.3">
      <c r="A143" s="1" t="s">
        <v>210</v>
      </c>
      <c r="B143" s="6" t="s">
        <v>175</v>
      </c>
      <c r="C143" s="6" t="s">
        <v>213</v>
      </c>
      <c r="D143" s="1">
        <f t="shared" si="19"/>
        <v>2.341107514512796</v>
      </c>
      <c r="E143" s="1">
        <v>23411.075145127961</v>
      </c>
      <c r="F143" s="1">
        <v>30.033132556828857</v>
      </c>
      <c r="G143" s="1">
        <f t="shared" si="18"/>
        <v>300331.32556828856</v>
      </c>
      <c r="H143" s="1">
        <f t="shared" si="9"/>
        <v>12.828600297359262</v>
      </c>
      <c r="I143" s="7">
        <v>2.37</v>
      </c>
      <c r="J143" s="1">
        <f t="shared" si="14"/>
        <v>23.700000000000003</v>
      </c>
      <c r="K143" s="7">
        <v>0.104</v>
      </c>
      <c r="L143" s="7">
        <v>0.36</v>
      </c>
      <c r="M143" s="7">
        <v>9</v>
      </c>
      <c r="N143" s="7">
        <v>16.8</v>
      </c>
      <c r="O143" s="7">
        <v>16.3</v>
      </c>
      <c r="P143" s="7">
        <v>1.2</v>
      </c>
      <c r="Q143" s="7">
        <v>9.6999999999999993</v>
      </c>
      <c r="R143" s="7">
        <v>20</v>
      </c>
      <c r="S143" s="7">
        <v>0.5</v>
      </c>
      <c r="T143" s="7">
        <v>6.5</v>
      </c>
      <c r="U143" s="7">
        <v>6</v>
      </c>
      <c r="V143" s="1" t="s">
        <v>187</v>
      </c>
      <c r="W143" s="1" t="s">
        <v>188</v>
      </c>
      <c r="X143" s="1" t="s">
        <v>188</v>
      </c>
      <c r="Y143" s="1">
        <f>(O143+N143+Q143)*10</f>
        <v>428</v>
      </c>
      <c r="Z143" s="1"/>
      <c r="AA143" s="1"/>
      <c r="AB143" s="1">
        <f>R143*1000</f>
        <v>20000</v>
      </c>
      <c r="AC143" s="1">
        <f>O143/(Q143+N143)</f>
        <v>0.61509433962264148</v>
      </c>
      <c r="AD143" s="1">
        <f>R143/(Q143+N143)</f>
        <v>0.75471698113207553</v>
      </c>
      <c r="AE143" s="1">
        <f>O143/R143</f>
        <v>0.81500000000000006</v>
      </c>
    </row>
    <row r="144" spans="1:31" x14ac:dyDescent="0.3">
      <c r="A144" s="1" t="s">
        <v>214</v>
      </c>
      <c r="B144" s="6" t="s">
        <v>175</v>
      </c>
      <c r="C144" s="6" t="s">
        <v>215</v>
      </c>
      <c r="D144" s="1">
        <f t="shared" si="19"/>
        <v>6.3119059029510538</v>
      </c>
      <c r="E144" s="1">
        <v>63119.059029510536</v>
      </c>
      <c r="F144" s="1">
        <v>26.309223313920725</v>
      </c>
      <c r="G144" s="1">
        <f t="shared" si="18"/>
        <v>263092.23313920724</v>
      </c>
      <c r="H144" s="1">
        <f t="shared" si="9"/>
        <v>4.1681900393382243</v>
      </c>
      <c r="I144" s="7">
        <v>0.76</v>
      </c>
      <c r="J144" s="1">
        <f t="shared" si="14"/>
        <v>7.6</v>
      </c>
      <c r="K144" s="7">
        <v>0.16300000000000001</v>
      </c>
      <c r="L144" s="7">
        <v>1.99</v>
      </c>
      <c r="M144" s="7">
        <v>748</v>
      </c>
      <c r="N144" s="7">
        <v>20.100000000000001</v>
      </c>
      <c r="O144" s="7">
        <v>13.5</v>
      </c>
      <c r="P144" s="7">
        <v>1</v>
      </c>
      <c r="Q144" s="7">
        <v>21.4</v>
      </c>
      <c r="R144" s="7">
        <v>38</v>
      </c>
      <c r="S144" s="7">
        <v>17.7</v>
      </c>
      <c r="T144" s="7">
        <v>70.400000000000006</v>
      </c>
      <c r="U144" s="7">
        <v>124</v>
      </c>
      <c r="V144" s="1" t="s">
        <v>187</v>
      </c>
      <c r="W144" s="1" t="s">
        <v>188</v>
      </c>
      <c r="X144" s="1" t="s">
        <v>188</v>
      </c>
      <c r="Y144" s="1">
        <f>(O144+N144+Q144)*10</f>
        <v>550</v>
      </c>
      <c r="Z144" s="1"/>
      <c r="AA144" s="1"/>
      <c r="AB144" s="1">
        <f>R144*1000</f>
        <v>38000</v>
      </c>
      <c r="AC144" s="1">
        <f>O144/(Q144+N144)</f>
        <v>0.3253012048192771</v>
      </c>
      <c r="AD144" s="1">
        <f>R144/(Q144+N144)</f>
        <v>0.91566265060240959</v>
      </c>
      <c r="AE144" s="1">
        <f>O144/R144</f>
        <v>0.35526315789473684</v>
      </c>
    </row>
    <row r="145" spans="1:31" x14ac:dyDescent="0.3">
      <c r="A145" s="1" t="s">
        <v>216</v>
      </c>
      <c r="B145" s="6" t="s">
        <v>175</v>
      </c>
      <c r="C145" s="6" t="s">
        <v>217</v>
      </c>
      <c r="D145" s="1">
        <f t="shared" si="19"/>
        <v>4.1971335867962463</v>
      </c>
      <c r="E145" s="1">
        <v>41971.335867962465</v>
      </c>
      <c r="F145" s="1">
        <v>26.161821050159684</v>
      </c>
      <c r="G145" s="1">
        <f t="shared" si="18"/>
        <v>261618.21050159686</v>
      </c>
      <c r="H145" s="1">
        <f t="shared" si="9"/>
        <v>6.233259082451438</v>
      </c>
      <c r="I145" s="7">
        <v>0.54</v>
      </c>
      <c r="J145" s="1">
        <f t="shared" si="14"/>
        <v>5.4</v>
      </c>
      <c r="K145" s="7">
        <v>0.13900000000000001</v>
      </c>
      <c r="L145" s="7">
        <v>1.1599999999999999</v>
      </c>
      <c r="M145" s="7">
        <v>666</v>
      </c>
      <c r="N145" s="7">
        <v>16.399999999999999</v>
      </c>
      <c r="O145" s="7">
        <v>16.7</v>
      </c>
      <c r="P145" s="7">
        <v>2.2000000000000002</v>
      </c>
      <c r="Q145" s="7">
        <v>20.5</v>
      </c>
      <c r="R145" s="7">
        <v>64</v>
      </c>
      <c r="S145" s="7">
        <v>24.6</v>
      </c>
      <c r="T145" s="7">
        <v>51.7</v>
      </c>
      <c r="U145" s="7">
        <v>42</v>
      </c>
      <c r="V145" s="1" t="s">
        <v>187</v>
      </c>
      <c r="W145" s="1" t="s">
        <v>188</v>
      </c>
      <c r="X145" s="1" t="s">
        <v>188</v>
      </c>
      <c r="Y145" s="1">
        <f>(O145+N145+Q145)*10</f>
        <v>536</v>
      </c>
      <c r="Z145" s="1"/>
      <c r="AA145" s="1"/>
      <c r="AB145" s="1">
        <f>R145*1000</f>
        <v>64000</v>
      </c>
      <c r="AC145" s="1">
        <f>O145/(Q145+N145)</f>
        <v>0.45257452574525747</v>
      </c>
      <c r="AD145" s="1">
        <f>R145/(Q145+N145)</f>
        <v>1.7344173441734418</v>
      </c>
      <c r="AE145" s="1">
        <f>O145/R145</f>
        <v>0.26093749999999999</v>
      </c>
    </row>
    <row r="146" spans="1:31" x14ac:dyDescent="0.3">
      <c r="A146" s="1" t="s">
        <v>31</v>
      </c>
      <c r="B146" s="1" t="s">
        <v>218</v>
      </c>
      <c r="C146" s="1" t="s">
        <v>219</v>
      </c>
      <c r="D146" s="1">
        <v>24.81</v>
      </c>
      <c r="E146" s="1">
        <v>248100</v>
      </c>
      <c r="F146" s="1">
        <v>5.54</v>
      </c>
      <c r="G146" s="1">
        <f>F146*10000</f>
        <v>55400</v>
      </c>
      <c r="H146" s="1">
        <f t="shared" si="9"/>
        <v>0.22329705763804919</v>
      </c>
      <c r="I146" s="1">
        <v>2.0499999999999998</v>
      </c>
      <c r="J146" s="1">
        <f t="shared" si="14"/>
        <v>20.5</v>
      </c>
      <c r="K146" s="1">
        <v>1.1599999999999999</v>
      </c>
      <c r="L146" s="1">
        <v>1.51</v>
      </c>
      <c r="M146" s="1">
        <v>275</v>
      </c>
      <c r="N146" s="1">
        <v>12100</v>
      </c>
      <c r="O146" s="1">
        <v>1800</v>
      </c>
      <c r="P146" s="1">
        <v>493</v>
      </c>
      <c r="Q146" s="1">
        <v>13500</v>
      </c>
      <c r="R146" s="1">
        <v>1164</v>
      </c>
      <c r="S146" s="1"/>
      <c r="T146" s="1">
        <v>13</v>
      </c>
      <c r="U146" s="1">
        <v>594</v>
      </c>
      <c r="V146" s="1" t="s">
        <v>34</v>
      </c>
      <c r="W146" s="1" t="s">
        <v>35</v>
      </c>
      <c r="X146" s="1" t="s">
        <v>36</v>
      </c>
      <c r="Y146" s="1">
        <f>(O146+N146+Q146)*10</f>
        <v>274000</v>
      </c>
      <c r="Z146" s="1"/>
      <c r="AA146" s="1"/>
      <c r="AB146" s="1">
        <f>R146*1000</f>
        <v>1164000</v>
      </c>
      <c r="AC146" s="1">
        <f>O146/(Q146+N146)</f>
        <v>7.03125E-2</v>
      </c>
      <c r="AD146" s="1">
        <f>R146/(Q146+N146)</f>
        <v>4.5468750000000002E-2</v>
      </c>
      <c r="AE146" s="1">
        <f>O146/R146</f>
        <v>1.5463917525773196</v>
      </c>
    </row>
    <row r="147" spans="1:31" x14ac:dyDescent="0.3">
      <c r="A147" s="1" t="s">
        <v>31</v>
      </c>
      <c r="B147" s="1" t="s">
        <v>218</v>
      </c>
      <c r="C147" s="1" t="s">
        <v>220</v>
      </c>
      <c r="D147" s="1">
        <v>27.21</v>
      </c>
      <c r="E147" s="1">
        <v>272100</v>
      </c>
      <c r="F147" s="1">
        <v>5.15</v>
      </c>
      <c r="G147" s="1">
        <f t="shared" ref="G147:G210" si="20">F147*10000</f>
        <v>51500</v>
      </c>
      <c r="H147" s="1">
        <f t="shared" si="9"/>
        <v>0.18926865123116501</v>
      </c>
      <c r="I147" s="1">
        <v>2.2599999999999998</v>
      </c>
      <c r="J147" s="1">
        <f t="shared" si="14"/>
        <v>22.599999999999998</v>
      </c>
      <c r="K147" s="1">
        <v>1.03</v>
      </c>
      <c r="L147" s="1">
        <v>1.56</v>
      </c>
      <c r="M147" s="1">
        <v>2208</v>
      </c>
      <c r="N147" s="1">
        <v>14500</v>
      </c>
      <c r="O147" s="1">
        <v>1600</v>
      </c>
      <c r="P147" s="1">
        <v>532</v>
      </c>
      <c r="Q147" s="1">
        <v>15200</v>
      </c>
      <c r="R147" s="1">
        <v>1462</v>
      </c>
      <c r="S147" s="1"/>
      <c r="T147" s="1">
        <v>17</v>
      </c>
      <c r="U147" s="1">
        <v>565</v>
      </c>
      <c r="V147" s="1" t="s">
        <v>34</v>
      </c>
      <c r="W147" s="1" t="s">
        <v>35</v>
      </c>
      <c r="X147" s="1" t="s">
        <v>36</v>
      </c>
      <c r="Y147" s="1">
        <f>(O147+N147+Q147)*10</f>
        <v>313000</v>
      </c>
      <c r="Z147" s="1"/>
      <c r="AA147" s="1"/>
      <c r="AB147" s="1">
        <f>R147*1000</f>
        <v>1462000</v>
      </c>
      <c r="AC147" s="1">
        <f>O147/(Q147+N147)</f>
        <v>5.387205387205387E-2</v>
      </c>
      <c r="AD147" s="1">
        <f>R147/(Q147+N147)</f>
        <v>4.9225589225589228E-2</v>
      </c>
      <c r="AE147" s="1">
        <f>O147/R147</f>
        <v>1.094391244870041</v>
      </c>
    </row>
    <row r="148" spans="1:31" x14ac:dyDescent="0.3">
      <c r="A148" s="1" t="s">
        <v>31</v>
      </c>
      <c r="B148" s="1" t="s">
        <v>218</v>
      </c>
      <c r="C148" s="1" t="s">
        <v>221</v>
      </c>
      <c r="D148" s="1">
        <v>23.64</v>
      </c>
      <c r="E148" s="1">
        <v>236400</v>
      </c>
      <c r="F148" s="1">
        <v>5.95</v>
      </c>
      <c r="G148" s="1">
        <f t="shared" si="20"/>
        <v>59500</v>
      </c>
      <c r="H148" s="1">
        <f t="shared" si="9"/>
        <v>0.25169204737732659</v>
      </c>
      <c r="I148" s="1">
        <v>2.0499999999999998</v>
      </c>
      <c r="J148" s="1">
        <f t="shared" si="14"/>
        <v>20.5</v>
      </c>
      <c r="K148" s="1">
        <v>1.18</v>
      </c>
      <c r="L148" s="1">
        <v>1.37</v>
      </c>
      <c r="M148" s="1">
        <v>2752</v>
      </c>
      <c r="N148" s="1">
        <v>10900</v>
      </c>
      <c r="O148" s="1">
        <v>1700.0000000000002</v>
      </c>
      <c r="P148" s="1">
        <v>483</v>
      </c>
      <c r="Q148" s="1">
        <v>12400</v>
      </c>
      <c r="R148" s="1">
        <v>995</v>
      </c>
      <c r="S148" s="1"/>
      <c r="T148" s="1">
        <v>18</v>
      </c>
      <c r="U148" s="1">
        <v>598</v>
      </c>
      <c r="V148" s="1" t="s">
        <v>34</v>
      </c>
      <c r="W148" s="1" t="s">
        <v>35</v>
      </c>
      <c r="X148" s="1" t="s">
        <v>36</v>
      </c>
      <c r="Y148" s="1">
        <f>(O148+N148+Q148)*10</f>
        <v>250000</v>
      </c>
      <c r="Z148" s="1"/>
      <c r="AA148" s="1"/>
      <c r="AB148" s="1">
        <f>R148*1000</f>
        <v>995000</v>
      </c>
      <c r="AC148" s="1">
        <f>O148/(Q148+N148)</f>
        <v>7.2961373390557943E-2</v>
      </c>
      <c r="AD148" s="1">
        <f>R148/(Q148+N148)</f>
        <v>4.2703862660944204E-2</v>
      </c>
      <c r="AE148" s="1">
        <f>O148/R148</f>
        <v>1.7085427135678395</v>
      </c>
    </row>
    <row r="149" spans="1:31" x14ac:dyDescent="0.3">
      <c r="A149" s="1" t="s">
        <v>31</v>
      </c>
      <c r="B149" s="1" t="s">
        <v>218</v>
      </c>
      <c r="C149" s="1" t="s">
        <v>222</v>
      </c>
      <c r="D149" s="1">
        <v>8.4</v>
      </c>
      <c r="E149" s="1">
        <v>84000</v>
      </c>
      <c r="F149" s="1">
        <v>6.37</v>
      </c>
      <c r="G149" s="1">
        <f t="shared" si="20"/>
        <v>63700</v>
      </c>
      <c r="H149" s="1">
        <f t="shared" si="9"/>
        <v>0.7583333333333333</v>
      </c>
      <c r="I149" s="1">
        <v>1.7</v>
      </c>
      <c r="J149" s="1">
        <f t="shared" si="14"/>
        <v>17</v>
      </c>
      <c r="K149" s="1">
        <v>1.53</v>
      </c>
      <c r="L149" s="1">
        <v>2.0499999999999998</v>
      </c>
      <c r="M149" s="1">
        <v>1351</v>
      </c>
      <c r="N149" s="1">
        <v>5300</v>
      </c>
      <c r="O149" s="1">
        <v>500</v>
      </c>
      <c r="P149" s="1">
        <v>171</v>
      </c>
      <c r="Q149" s="1">
        <v>5000</v>
      </c>
      <c r="R149" s="1">
        <v>532</v>
      </c>
      <c r="S149" s="1"/>
      <c r="T149" s="1">
        <v>38</v>
      </c>
      <c r="U149" s="1">
        <v>392</v>
      </c>
      <c r="V149" s="1" t="s">
        <v>34</v>
      </c>
      <c r="W149" s="1" t="s">
        <v>35</v>
      </c>
      <c r="X149" s="1" t="s">
        <v>36</v>
      </c>
      <c r="Y149" s="1">
        <f>(O149+N149+Q149)*10</f>
        <v>108000</v>
      </c>
      <c r="Z149" s="1"/>
      <c r="AA149" s="1"/>
      <c r="AB149" s="1">
        <f>R149*1000</f>
        <v>532000</v>
      </c>
      <c r="AC149" s="1">
        <f>O149/(Q149+N149)</f>
        <v>4.8543689320388349E-2</v>
      </c>
      <c r="AD149" s="1">
        <f>R149/(Q149+N149)</f>
        <v>5.1650485436893205E-2</v>
      </c>
      <c r="AE149" s="1">
        <f>O149/R149</f>
        <v>0.93984962406015038</v>
      </c>
    </row>
    <row r="150" spans="1:31" x14ac:dyDescent="0.3">
      <c r="A150" s="1" t="s">
        <v>31</v>
      </c>
      <c r="B150" s="1" t="s">
        <v>218</v>
      </c>
      <c r="C150" s="1" t="s">
        <v>223</v>
      </c>
      <c r="D150" s="1">
        <v>25.05</v>
      </c>
      <c r="E150" s="1">
        <v>250500</v>
      </c>
      <c r="F150" s="1">
        <v>5.53</v>
      </c>
      <c r="G150" s="1">
        <f t="shared" si="20"/>
        <v>55300</v>
      </c>
      <c r="H150" s="1">
        <f t="shared" si="9"/>
        <v>0.22075848303393214</v>
      </c>
      <c r="I150" s="1">
        <v>2.02</v>
      </c>
      <c r="J150" s="1">
        <f t="shared" si="14"/>
        <v>20.2</v>
      </c>
      <c r="K150" s="1">
        <v>0.99</v>
      </c>
      <c r="L150" s="1">
        <v>1.53</v>
      </c>
      <c r="M150" s="1">
        <v>2279</v>
      </c>
      <c r="N150" s="1">
        <v>12300</v>
      </c>
      <c r="O150" s="1">
        <v>1800</v>
      </c>
      <c r="P150" s="1">
        <v>504</v>
      </c>
      <c r="Q150" s="1">
        <v>13400</v>
      </c>
      <c r="R150" s="1">
        <v>128</v>
      </c>
      <c r="S150" s="1"/>
      <c r="T150" s="1">
        <v>12</v>
      </c>
      <c r="U150" s="1">
        <v>576</v>
      </c>
      <c r="V150" s="1" t="s">
        <v>34</v>
      </c>
      <c r="W150" s="1" t="s">
        <v>35</v>
      </c>
      <c r="X150" s="1" t="s">
        <v>36</v>
      </c>
      <c r="Y150" s="1">
        <f>(O150+N150+Q150)*10</f>
        <v>275000</v>
      </c>
      <c r="Z150" s="1"/>
      <c r="AA150" s="1"/>
      <c r="AB150" s="1">
        <f>R150*1000</f>
        <v>128000</v>
      </c>
      <c r="AC150" s="1">
        <f>O150/(Q150+N150)</f>
        <v>7.0038910505836577E-2</v>
      </c>
      <c r="AD150" s="1">
        <f>R150/(Q150+N150)</f>
        <v>4.9805447470817124E-3</v>
      </c>
      <c r="AE150" s="1">
        <f>O150/R150</f>
        <v>14.0625</v>
      </c>
    </row>
    <row r="151" spans="1:31" x14ac:dyDescent="0.3">
      <c r="A151" s="1" t="s">
        <v>31</v>
      </c>
      <c r="B151" s="1" t="s">
        <v>218</v>
      </c>
      <c r="C151" s="1" t="s">
        <v>224</v>
      </c>
      <c r="D151" s="1">
        <v>22.16</v>
      </c>
      <c r="E151" s="1">
        <v>221600</v>
      </c>
      <c r="F151" s="1">
        <v>5.75</v>
      </c>
      <c r="G151" s="1">
        <f t="shared" si="20"/>
        <v>57500</v>
      </c>
      <c r="H151" s="1">
        <f t="shared" si="9"/>
        <v>0.2594765342960289</v>
      </c>
      <c r="I151" s="1">
        <v>1.9</v>
      </c>
      <c r="J151" s="1">
        <f t="shared" si="14"/>
        <v>19</v>
      </c>
      <c r="K151" s="1">
        <v>1.06</v>
      </c>
      <c r="L151" s="1">
        <v>1.54</v>
      </c>
      <c r="M151" s="1">
        <v>2083</v>
      </c>
      <c r="N151" s="1">
        <v>11100.000000000002</v>
      </c>
      <c r="O151" s="1">
        <v>1600</v>
      </c>
      <c r="P151" s="1">
        <v>473</v>
      </c>
      <c r="Q151" s="1">
        <v>11800</v>
      </c>
      <c r="R151" s="1">
        <v>1111</v>
      </c>
      <c r="S151" s="1"/>
      <c r="T151" s="1">
        <v>16</v>
      </c>
      <c r="U151" s="1">
        <v>561</v>
      </c>
      <c r="V151" s="1" t="s">
        <v>34</v>
      </c>
      <c r="W151" s="1" t="s">
        <v>35</v>
      </c>
      <c r="X151" s="1" t="s">
        <v>36</v>
      </c>
      <c r="Y151" s="1">
        <f>(O151+N151+Q151)*10</f>
        <v>245000</v>
      </c>
      <c r="Z151" s="1"/>
      <c r="AA151" s="1"/>
      <c r="AB151" s="1">
        <f>R151*1000</f>
        <v>1111000</v>
      </c>
      <c r="AC151" s="1">
        <f>O151/(Q151+N151)</f>
        <v>6.9868995633187769E-2</v>
      </c>
      <c r="AD151" s="1">
        <f>R151/(Q151+N151)</f>
        <v>4.8515283842794757E-2</v>
      </c>
      <c r="AE151" s="1">
        <f>O151/R151</f>
        <v>1.4401440144014401</v>
      </c>
    </row>
    <row r="152" spans="1:31" x14ac:dyDescent="0.3">
      <c r="A152" s="1" t="s">
        <v>31</v>
      </c>
      <c r="B152" s="1" t="s">
        <v>218</v>
      </c>
      <c r="C152" s="1" t="s">
        <v>225</v>
      </c>
      <c r="D152" s="1">
        <v>26.08</v>
      </c>
      <c r="E152" s="1">
        <v>260799.99999999997</v>
      </c>
      <c r="F152" s="1">
        <v>6.35</v>
      </c>
      <c r="G152" s="1">
        <f t="shared" si="20"/>
        <v>63500</v>
      </c>
      <c r="H152" s="1">
        <f t="shared" si="9"/>
        <v>0.24348159509202455</v>
      </c>
      <c r="I152" s="1">
        <v>2.37</v>
      </c>
      <c r="J152" s="1">
        <f t="shared" si="14"/>
        <v>23.700000000000003</v>
      </c>
      <c r="K152" s="1">
        <v>0.93</v>
      </c>
      <c r="L152" s="1">
        <v>1.43</v>
      </c>
      <c r="M152" s="1">
        <v>2808</v>
      </c>
      <c r="N152" s="1">
        <v>12300</v>
      </c>
      <c r="O152" s="1">
        <v>2100</v>
      </c>
      <c r="P152" s="1">
        <v>515</v>
      </c>
      <c r="Q152" s="1">
        <v>12900</v>
      </c>
      <c r="R152" s="1">
        <v>1179</v>
      </c>
      <c r="S152" s="1"/>
      <c r="T152" s="1">
        <v>15</v>
      </c>
      <c r="U152" s="1">
        <v>598</v>
      </c>
      <c r="V152" s="1" t="s">
        <v>34</v>
      </c>
      <c r="W152" s="1" t="s">
        <v>35</v>
      </c>
      <c r="X152" s="1" t="s">
        <v>36</v>
      </c>
      <c r="Y152" s="1">
        <f>(O152+N152+Q152)*10</f>
        <v>273000</v>
      </c>
      <c r="Z152" s="1"/>
      <c r="AA152" s="1"/>
      <c r="AB152" s="1">
        <f>R152*1000</f>
        <v>1179000</v>
      </c>
      <c r="AC152" s="1">
        <f>O152/(Q152+N152)</f>
        <v>8.3333333333333329E-2</v>
      </c>
      <c r="AD152" s="1">
        <f>R152/(Q152+N152)</f>
        <v>4.6785714285714285E-2</v>
      </c>
      <c r="AE152" s="1">
        <f>O152/R152</f>
        <v>1.7811704834605597</v>
      </c>
    </row>
    <row r="153" spans="1:31" x14ac:dyDescent="0.3">
      <c r="A153" s="1" t="s">
        <v>31</v>
      </c>
      <c r="B153" s="1" t="s">
        <v>218</v>
      </c>
      <c r="C153" s="1" t="s">
        <v>226</v>
      </c>
      <c r="D153" s="1">
        <v>23.2</v>
      </c>
      <c r="E153" s="1">
        <v>232000</v>
      </c>
      <c r="F153" s="1">
        <v>5.75</v>
      </c>
      <c r="G153" s="1">
        <f t="shared" si="20"/>
        <v>57500</v>
      </c>
      <c r="H153" s="1">
        <f t="shared" si="9"/>
        <v>0.24784482758620691</v>
      </c>
      <c r="I153" s="1">
        <v>2.11</v>
      </c>
      <c r="J153" s="1">
        <f t="shared" si="14"/>
        <v>21.099999999999998</v>
      </c>
      <c r="K153" s="1">
        <v>0.86</v>
      </c>
      <c r="L153" s="1">
        <v>2.14</v>
      </c>
      <c r="M153" s="1">
        <v>2982</v>
      </c>
      <c r="N153" s="1">
        <v>11800</v>
      </c>
      <c r="O153" s="1">
        <v>1800</v>
      </c>
      <c r="P153" s="1">
        <v>466</v>
      </c>
      <c r="Q153" s="1">
        <v>12200</v>
      </c>
      <c r="R153" s="1">
        <v>998</v>
      </c>
      <c r="S153" s="1"/>
      <c r="T153" s="1">
        <v>14</v>
      </c>
      <c r="U153" s="1">
        <v>627</v>
      </c>
      <c r="V153" s="1" t="s">
        <v>34</v>
      </c>
      <c r="W153" s="1" t="s">
        <v>35</v>
      </c>
      <c r="X153" s="1" t="s">
        <v>36</v>
      </c>
      <c r="Y153" s="1">
        <f>(O153+N153+Q153)*10</f>
        <v>258000</v>
      </c>
      <c r="Z153" s="1"/>
      <c r="AA153" s="1"/>
      <c r="AB153" s="1">
        <f>R153*1000</f>
        <v>998000</v>
      </c>
      <c r="AC153" s="1">
        <f>O153/(Q153+N153)</f>
        <v>7.4999999999999997E-2</v>
      </c>
      <c r="AD153" s="1">
        <f>R153/(Q153+N153)</f>
        <v>4.1583333333333333E-2</v>
      </c>
      <c r="AE153" s="1">
        <f>O153/R153</f>
        <v>1.8036072144288577</v>
      </c>
    </row>
    <row r="154" spans="1:31" x14ac:dyDescent="0.3">
      <c r="A154" s="1" t="s">
        <v>31</v>
      </c>
      <c r="B154" s="1" t="s">
        <v>218</v>
      </c>
      <c r="C154" s="1" t="s">
        <v>227</v>
      </c>
      <c r="D154" s="1">
        <v>26.48</v>
      </c>
      <c r="E154" s="1">
        <v>264800</v>
      </c>
      <c r="F154" s="1">
        <v>5.78</v>
      </c>
      <c r="G154" s="1">
        <f t="shared" si="20"/>
        <v>57800</v>
      </c>
      <c r="H154" s="1">
        <f t="shared" ref="H154:H217" si="21">F154/D154</f>
        <v>0.21827794561933536</v>
      </c>
      <c r="I154" s="1">
        <v>2.12</v>
      </c>
      <c r="J154" s="1">
        <f t="shared" si="14"/>
        <v>21.200000000000003</v>
      </c>
      <c r="K154" s="1">
        <v>1.28</v>
      </c>
      <c r="L154" s="1">
        <v>1.58</v>
      </c>
      <c r="M154" s="1">
        <v>2186</v>
      </c>
      <c r="N154" s="1">
        <v>13000</v>
      </c>
      <c r="O154" s="1">
        <v>1900</v>
      </c>
      <c r="P154" s="1">
        <v>526</v>
      </c>
      <c r="Q154" s="1">
        <v>14800</v>
      </c>
      <c r="R154" s="1">
        <v>1338</v>
      </c>
      <c r="S154" s="1"/>
      <c r="T154" s="1">
        <v>13</v>
      </c>
      <c r="U154" s="1">
        <v>596</v>
      </c>
      <c r="V154" s="1" t="s">
        <v>34</v>
      </c>
      <c r="W154" s="1" t="s">
        <v>35</v>
      </c>
      <c r="X154" s="1" t="s">
        <v>36</v>
      </c>
      <c r="Y154" s="1">
        <f>(O154+N154+Q154)*10</f>
        <v>297000</v>
      </c>
      <c r="Z154" s="1"/>
      <c r="AA154" s="1"/>
      <c r="AB154" s="1">
        <f>R154*1000</f>
        <v>1338000</v>
      </c>
      <c r="AC154" s="1">
        <f>O154/(Q154+N154)</f>
        <v>6.83453237410072E-2</v>
      </c>
      <c r="AD154" s="1">
        <f>R154/(Q154+N154)</f>
        <v>4.8129496402877697E-2</v>
      </c>
      <c r="AE154" s="1">
        <f>O154/R154</f>
        <v>1.4200298953662183</v>
      </c>
    </row>
    <row r="155" spans="1:31" x14ac:dyDescent="0.3">
      <c r="A155" s="1" t="s">
        <v>31</v>
      </c>
      <c r="B155" s="1" t="s">
        <v>218</v>
      </c>
      <c r="C155" s="1" t="s">
        <v>228</v>
      </c>
      <c r="D155" s="1">
        <v>24.17</v>
      </c>
      <c r="E155" s="1">
        <v>241700.00000000003</v>
      </c>
      <c r="F155" s="1">
        <v>6.84</v>
      </c>
      <c r="G155" s="1">
        <f t="shared" si="20"/>
        <v>68400</v>
      </c>
      <c r="H155" s="1">
        <f t="shared" si="21"/>
        <v>0.28299544890359946</v>
      </c>
      <c r="I155" s="1">
        <v>2.14</v>
      </c>
      <c r="J155" s="1">
        <f t="shared" si="14"/>
        <v>21.400000000000002</v>
      </c>
      <c r="K155" s="1">
        <v>1.21</v>
      </c>
      <c r="L155" s="1">
        <v>1.58</v>
      </c>
      <c r="M155" s="1">
        <v>1874</v>
      </c>
      <c r="N155" s="1">
        <v>10300</v>
      </c>
      <c r="O155" s="1">
        <v>2000</v>
      </c>
      <c r="P155" s="1">
        <v>477</v>
      </c>
      <c r="Q155" s="1">
        <v>13500</v>
      </c>
      <c r="R155" s="1">
        <v>1202</v>
      </c>
      <c r="S155" s="1"/>
      <c r="T155" s="1">
        <v>13</v>
      </c>
      <c r="U155" s="1">
        <v>657</v>
      </c>
      <c r="V155" s="1" t="s">
        <v>34</v>
      </c>
      <c r="W155" s="1" t="s">
        <v>35</v>
      </c>
      <c r="X155" s="1" t="s">
        <v>36</v>
      </c>
      <c r="Y155" s="1">
        <f>(O155+N155+Q155)*10</f>
        <v>258000</v>
      </c>
      <c r="Z155" s="1"/>
      <c r="AA155" s="1"/>
      <c r="AB155" s="1">
        <f>R155*1000</f>
        <v>1202000</v>
      </c>
      <c r="AC155" s="1">
        <f>O155/(Q155+N155)</f>
        <v>8.4033613445378158E-2</v>
      </c>
      <c r="AD155" s="1">
        <f>R155/(Q155+N155)</f>
        <v>5.0504201680672267E-2</v>
      </c>
      <c r="AE155" s="1">
        <f>O155/R155</f>
        <v>1.6638935108153079</v>
      </c>
    </row>
    <row r="156" spans="1:31" x14ac:dyDescent="0.3">
      <c r="A156" s="1" t="s">
        <v>31</v>
      </c>
      <c r="B156" s="1" t="s">
        <v>218</v>
      </c>
      <c r="C156" s="1" t="s">
        <v>229</v>
      </c>
      <c r="D156" s="1">
        <v>26.4</v>
      </c>
      <c r="E156" s="1">
        <v>264000</v>
      </c>
      <c r="F156" s="1">
        <v>5.24</v>
      </c>
      <c r="G156" s="1">
        <f t="shared" si="20"/>
        <v>52400</v>
      </c>
      <c r="H156" s="1">
        <f t="shared" si="21"/>
        <v>0.19848484848484851</v>
      </c>
      <c r="I156" s="1">
        <v>2.2799999999999998</v>
      </c>
      <c r="J156" s="1">
        <f t="shared" si="14"/>
        <v>22.799999999999997</v>
      </c>
      <c r="K156" s="1">
        <v>1.47</v>
      </c>
      <c r="L156" s="1">
        <v>1.62</v>
      </c>
      <c r="M156" s="1">
        <v>2043</v>
      </c>
      <c r="N156" s="1">
        <v>14000</v>
      </c>
      <c r="O156" s="1">
        <v>1800</v>
      </c>
      <c r="P156" s="1">
        <v>545</v>
      </c>
      <c r="Q156" s="1">
        <v>14900</v>
      </c>
      <c r="R156" s="1">
        <v>1387</v>
      </c>
      <c r="S156" s="1"/>
      <c r="T156" s="1">
        <v>14</v>
      </c>
      <c r="U156" s="1">
        <v>579</v>
      </c>
      <c r="V156" s="1" t="s">
        <v>34</v>
      </c>
      <c r="W156" s="1" t="s">
        <v>35</v>
      </c>
      <c r="X156" s="1" t="s">
        <v>36</v>
      </c>
      <c r="Y156" s="1">
        <f>(O156+N156+Q156)*10</f>
        <v>307000</v>
      </c>
      <c r="Z156" s="1"/>
      <c r="AA156" s="1"/>
      <c r="AB156" s="1">
        <f>R156*1000</f>
        <v>1387000</v>
      </c>
      <c r="AC156" s="1">
        <f>O156/(Q156+N156)</f>
        <v>6.228373702422145E-2</v>
      </c>
      <c r="AD156" s="1">
        <f>R156/(Q156+N156)</f>
        <v>4.7993079584775084E-2</v>
      </c>
      <c r="AE156" s="1">
        <f>O156/R156</f>
        <v>1.2977649603460706</v>
      </c>
    </row>
    <row r="157" spans="1:31" x14ac:dyDescent="0.3">
      <c r="A157" s="1" t="s">
        <v>31</v>
      </c>
      <c r="B157" s="1" t="s">
        <v>218</v>
      </c>
      <c r="C157" s="1" t="s">
        <v>230</v>
      </c>
      <c r="D157" s="1">
        <v>18.309999999999999</v>
      </c>
      <c r="E157" s="1">
        <v>183100</v>
      </c>
      <c r="F157" s="1">
        <v>10.41</v>
      </c>
      <c r="G157" s="1">
        <f t="shared" si="20"/>
        <v>104100</v>
      </c>
      <c r="H157" s="1">
        <f t="shared" si="21"/>
        <v>0.56854178044784276</v>
      </c>
      <c r="I157" s="1">
        <v>1.5</v>
      </c>
      <c r="J157" s="1">
        <f t="shared" si="14"/>
        <v>15</v>
      </c>
      <c r="K157" s="1">
        <v>1.1599999999999999</v>
      </c>
      <c r="L157" s="1">
        <v>1.47</v>
      </c>
      <c r="M157" s="1">
        <v>2129</v>
      </c>
      <c r="N157" s="1">
        <v>4800</v>
      </c>
      <c r="O157" s="1">
        <v>2600</v>
      </c>
      <c r="P157" s="1">
        <v>345</v>
      </c>
      <c r="Q157" s="1">
        <v>7600</v>
      </c>
      <c r="R157" s="1">
        <v>777</v>
      </c>
      <c r="S157" s="1"/>
      <c r="T157" s="1">
        <v>6</v>
      </c>
      <c r="U157" s="1">
        <v>842</v>
      </c>
      <c r="V157" s="1" t="s">
        <v>34</v>
      </c>
      <c r="W157" s="1" t="s">
        <v>35</v>
      </c>
      <c r="X157" s="1" t="s">
        <v>36</v>
      </c>
      <c r="Y157" s="1">
        <f>(O157+N157+Q157)*10</f>
        <v>150000</v>
      </c>
      <c r="Z157" s="1"/>
      <c r="AA157" s="1"/>
      <c r="AB157" s="1">
        <f>R157*1000</f>
        <v>777000</v>
      </c>
      <c r="AC157" s="1">
        <f>O157/(Q157+N157)</f>
        <v>0.20967741935483872</v>
      </c>
      <c r="AD157" s="1">
        <f>R157/(Q157+N157)</f>
        <v>6.2661290322580651E-2</v>
      </c>
      <c r="AE157" s="1">
        <f>O157/R157</f>
        <v>3.346203346203346</v>
      </c>
    </row>
    <row r="158" spans="1:31" x14ac:dyDescent="0.3">
      <c r="A158" s="1" t="s">
        <v>31</v>
      </c>
      <c r="B158" s="1" t="s">
        <v>218</v>
      </c>
      <c r="C158" s="1" t="s">
        <v>231</v>
      </c>
      <c r="D158" s="1">
        <v>21.24</v>
      </c>
      <c r="E158" s="1">
        <v>212399.99999999997</v>
      </c>
      <c r="F158" s="1">
        <v>9.99</v>
      </c>
      <c r="G158" s="1">
        <f t="shared" si="20"/>
        <v>99900</v>
      </c>
      <c r="H158" s="1">
        <f t="shared" si="21"/>
        <v>0.47033898305084748</v>
      </c>
      <c r="I158" s="1">
        <v>1.79</v>
      </c>
      <c r="J158" s="1">
        <f t="shared" si="14"/>
        <v>17.899999999999999</v>
      </c>
      <c r="K158" s="1">
        <v>1.1200000000000001</v>
      </c>
      <c r="L158" s="1">
        <v>1.57</v>
      </c>
      <c r="M158" s="1">
        <v>2274</v>
      </c>
      <c r="N158" s="1">
        <v>6800.0000000000009</v>
      </c>
      <c r="O158" s="1">
        <v>2300</v>
      </c>
      <c r="P158" s="1">
        <v>425</v>
      </c>
      <c r="Q158" s="1">
        <v>9600</v>
      </c>
      <c r="R158" s="1">
        <v>898</v>
      </c>
      <c r="S158" s="1"/>
      <c r="T158" s="1">
        <v>7</v>
      </c>
      <c r="U158" s="1">
        <v>858</v>
      </c>
      <c r="V158" s="1" t="s">
        <v>34</v>
      </c>
      <c r="W158" s="1" t="s">
        <v>35</v>
      </c>
      <c r="X158" s="1" t="s">
        <v>36</v>
      </c>
      <c r="Y158" s="1">
        <f>(O158+N158+Q158)*10</f>
        <v>187000</v>
      </c>
      <c r="Z158" s="1"/>
      <c r="AA158" s="1"/>
      <c r="AB158" s="1">
        <f>R158*1000</f>
        <v>898000</v>
      </c>
      <c r="AC158" s="1">
        <f>O158/(Q158+N158)</f>
        <v>0.1402439024390244</v>
      </c>
      <c r="AD158" s="1">
        <f>R158/(Q158+N158)</f>
        <v>5.475609756097561E-2</v>
      </c>
      <c r="AE158" s="1">
        <f>O158/R158</f>
        <v>2.5612472160356345</v>
      </c>
    </row>
    <row r="159" spans="1:31" x14ac:dyDescent="0.3">
      <c r="A159" s="1" t="s">
        <v>31</v>
      </c>
      <c r="B159" s="1" t="s">
        <v>218</v>
      </c>
      <c r="C159" s="1" t="s">
        <v>232</v>
      </c>
      <c r="D159" s="1">
        <v>25.47</v>
      </c>
      <c r="E159" s="1">
        <v>254700</v>
      </c>
      <c r="F159" s="1">
        <v>7.33</v>
      </c>
      <c r="G159" s="1">
        <f t="shared" si="20"/>
        <v>73300</v>
      </c>
      <c r="H159" s="1">
        <f t="shared" si="21"/>
        <v>0.28778955634079312</v>
      </c>
      <c r="I159" s="1">
        <v>2.2599999999999998</v>
      </c>
      <c r="J159" s="1">
        <f t="shared" si="14"/>
        <v>22.599999999999998</v>
      </c>
      <c r="K159" s="1">
        <v>1.02</v>
      </c>
      <c r="L159" s="1">
        <v>1.32</v>
      </c>
      <c r="M159" s="1">
        <v>2653</v>
      </c>
      <c r="N159" s="1">
        <v>11000</v>
      </c>
      <c r="O159" s="1">
        <v>2200</v>
      </c>
      <c r="P159" s="1">
        <v>52</v>
      </c>
      <c r="Q159" s="1">
        <v>13600.000000000002</v>
      </c>
      <c r="R159" s="1">
        <v>1214</v>
      </c>
      <c r="S159" s="1"/>
      <c r="T159" s="1">
        <v>10</v>
      </c>
      <c r="U159" s="1">
        <v>652</v>
      </c>
      <c r="V159" s="1" t="s">
        <v>34</v>
      </c>
      <c r="W159" s="1" t="s">
        <v>35</v>
      </c>
      <c r="X159" s="1" t="s">
        <v>36</v>
      </c>
      <c r="Y159" s="1">
        <f>(O159+N159+Q159)*10</f>
        <v>268000</v>
      </c>
      <c r="Z159" s="1"/>
      <c r="AA159" s="1"/>
      <c r="AB159" s="1">
        <f>R159*1000</f>
        <v>1214000</v>
      </c>
      <c r="AC159" s="1">
        <f>O159/(Q159+N159)</f>
        <v>8.943089430894309E-2</v>
      </c>
      <c r="AD159" s="1">
        <f>R159/(Q159+N159)</f>
        <v>4.9349593495934957E-2</v>
      </c>
      <c r="AE159" s="1">
        <f>O159/R159</f>
        <v>1.812191103789127</v>
      </c>
    </row>
    <row r="160" spans="1:31" x14ac:dyDescent="0.3">
      <c r="A160" s="1" t="s">
        <v>31</v>
      </c>
      <c r="B160" s="1" t="s">
        <v>218</v>
      </c>
      <c r="C160" s="1" t="s">
        <v>232</v>
      </c>
      <c r="D160" s="1">
        <v>25.49</v>
      </c>
      <c r="E160" s="1">
        <v>254899.99999999997</v>
      </c>
      <c r="F160" s="1">
        <v>7.46</v>
      </c>
      <c r="G160" s="1">
        <f t="shared" si="20"/>
        <v>74600</v>
      </c>
      <c r="H160" s="1">
        <f t="shared" si="21"/>
        <v>0.2926637897214594</v>
      </c>
      <c r="I160" s="1">
        <v>2.23</v>
      </c>
      <c r="J160" s="1">
        <f t="shared" si="14"/>
        <v>22.3</v>
      </c>
      <c r="K160" s="1">
        <v>0.93</v>
      </c>
      <c r="L160" s="1">
        <v>1.33</v>
      </c>
      <c r="M160" s="1">
        <v>2487</v>
      </c>
      <c r="N160" s="1">
        <v>11000</v>
      </c>
      <c r="O160" s="1">
        <v>2200</v>
      </c>
      <c r="P160" s="1">
        <v>514</v>
      </c>
      <c r="Q160" s="1">
        <v>14500</v>
      </c>
      <c r="R160" s="1">
        <v>124</v>
      </c>
      <c r="S160" s="1"/>
      <c r="T160" s="1">
        <v>12</v>
      </c>
      <c r="U160" s="1">
        <v>651</v>
      </c>
      <c r="V160" s="1" t="s">
        <v>34</v>
      </c>
      <c r="W160" s="1" t="s">
        <v>35</v>
      </c>
      <c r="X160" s="1" t="s">
        <v>36</v>
      </c>
      <c r="Y160" s="1">
        <f>(O160+N160+Q160)*10</f>
        <v>277000</v>
      </c>
      <c r="Z160" s="1"/>
      <c r="AA160" s="1"/>
      <c r="AB160" s="1">
        <f>R160*1000</f>
        <v>124000</v>
      </c>
      <c r="AC160" s="1">
        <f>O160/(Q160+N160)</f>
        <v>8.6274509803921567E-2</v>
      </c>
      <c r="AD160" s="1">
        <f>R160/(Q160+N160)</f>
        <v>4.8627450980392155E-3</v>
      </c>
      <c r="AE160" s="1">
        <f>O160/R160</f>
        <v>17.741935483870968</v>
      </c>
    </row>
    <row r="161" spans="1:31" x14ac:dyDescent="0.3">
      <c r="A161" s="1" t="s">
        <v>31</v>
      </c>
      <c r="B161" s="1" t="s">
        <v>218</v>
      </c>
      <c r="C161" s="1" t="s">
        <v>233</v>
      </c>
      <c r="D161" s="1">
        <v>24.27</v>
      </c>
      <c r="E161" s="1">
        <v>242700</v>
      </c>
      <c r="F161" s="1">
        <v>5.31</v>
      </c>
      <c r="G161" s="1">
        <f t="shared" si="20"/>
        <v>53099.999999999993</v>
      </c>
      <c r="H161" s="1">
        <f t="shared" si="21"/>
        <v>0.2187886279357231</v>
      </c>
      <c r="I161" s="1">
        <v>2.16</v>
      </c>
      <c r="J161" s="1">
        <f t="shared" si="14"/>
        <v>21.6</v>
      </c>
      <c r="K161" s="1">
        <v>1.32</v>
      </c>
      <c r="L161" s="1">
        <v>1.46</v>
      </c>
      <c r="M161" s="1">
        <v>2474</v>
      </c>
      <c r="N161" s="1">
        <v>12200</v>
      </c>
      <c r="O161" s="1">
        <v>1500</v>
      </c>
      <c r="P161" s="1">
        <v>499</v>
      </c>
      <c r="Q161" s="1">
        <v>13899.999999999998</v>
      </c>
      <c r="R161" s="1">
        <v>1259</v>
      </c>
      <c r="S161" s="1"/>
      <c r="T161" s="1">
        <v>16</v>
      </c>
      <c r="U161" s="1">
        <v>544</v>
      </c>
      <c r="V161" s="1" t="s">
        <v>34</v>
      </c>
      <c r="W161" s="1" t="s">
        <v>35</v>
      </c>
      <c r="X161" s="1" t="s">
        <v>36</v>
      </c>
      <c r="Y161" s="1">
        <f>(O161+N161+Q161)*10</f>
        <v>276000</v>
      </c>
      <c r="Z161" s="1"/>
      <c r="AA161" s="1"/>
      <c r="AB161" s="1">
        <f>R161*1000</f>
        <v>1259000</v>
      </c>
      <c r="AC161" s="1">
        <f>O161/(Q161+N161)</f>
        <v>5.7471264367816091E-2</v>
      </c>
      <c r="AD161" s="1">
        <f>R161/(Q161+N161)</f>
        <v>4.8237547892720306E-2</v>
      </c>
      <c r="AE161" s="1">
        <f>O161/R161</f>
        <v>1.1914217633042097</v>
      </c>
    </row>
    <row r="162" spans="1:31" x14ac:dyDescent="0.3">
      <c r="A162" s="1" t="s">
        <v>31</v>
      </c>
      <c r="B162" s="1" t="s">
        <v>218</v>
      </c>
      <c r="C162" s="1" t="s">
        <v>234</v>
      </c>
      <c r="D162" s="1">
        <v>25.95</v>
      </c>
      <c r="E162" s="1">
        <v>259500</v>
      </c>
      <c r="F162" s="1">
        <v>5.82</v>
      </c>
      <c r="G162" s="1">
        <f t="shared" si="20"/>
        <v>58200</v>
      </c>
      <c r="H162" s="1">
        <f t="shared" si="21"/>
        <v>0.22427745664739887</v>
      </c>
      <c r="I162" s="1">
        <v>2.3199999999999998</v>
      </c>
      <c r="J162" s="1">
        <f t="shared" si="14"/>
        <v>23.2</v>
      </c>
      <c r="K162" s="1">
        <v>1.37</v>
      </c>
      <c r="L162" s="1">
        <v>1.51</v>
      </c>
      <c r="M162" s="1">
        <v>2194</v>
      </c>
      <c r="N162" s="1">
        <v>13200</v>
      </c>
      <c r="O162" s="1">
        <v>2000</v>
      </c>
      <c r="P162" s="1">
        <v>491</v>
      </c>
      <c r="Q162" s="1">
        <v>15000</v>
      </c>
      <c r="R162" s="1">
        <v>1232</v>
      </c>
      <c r="S162" s="1"/>
      <c r="T162" s="1">
        <v>11</v>
      </c>
      <c r="U162" s="1">
        <v>591</v>
      </c>
      <c r="V162" s="1" t="s">
        <v>34</v>
      </c>
      <c r="W162" s="1" t="s">
        <v>35</v>
      </c>
      <c r="X162" s="1" t="s">
        <v>36</v>
      </c>
      <c r="Y162" s="1">
        <f>(O162+N162+Q162)*10</f>
        <v>302000</v>
      </c>
      <c r="Z162" s="1"/>
      <c r="AA162" s="1"/>
      <c r="AB162" s="1">
        <f>R162*1000</f>
        <v>1232000</v>
      </c>
      <c r="AC162" s="1">
        <f>O162/(Q162+N162)</f>
        <v>7.0921985815602842E-2</v>
      </c>
      <c r="AD162" s="1">
        <f>R162/(Q162+N162)</f>
        <v>4.368794326241135E-2</v>
      </c>
      <c r="AE162" s="1">
        <f>O162/R162</f>
        <v>1.6233766233766234</v>
      </c>
    </row>
    <row r="163" spans="1:31" x14ac:dyDescent="0.3">
      <c r="A163" s="1" t="s">
        <v>31</v>
      </c>
      <c r="B163" s="1" t="s">
        <v>218</v>
      </c>
      <c r="C163" s="1" t="s">
        <v>235</v>
      </c>
      <c r="D163" s="1">
        <v>25.18</v>
      </c>
      <c r="E163" s="1">
        <v>251800</v>
      </c>
      <c r="F163" s="1">
        <v>6.74</v>
      </c>
      <c r="G163" s="1">
        <f t="shared" si="20"/>
        <v>67400</v>
      </c>
      <c r="H163" s="1">
        <f t="shared" si="21"/>
        <v>0.26767275615567915</v>
      </c>
      <c r="I163" s="1">
        <v>2.13</v>
      </c>
      <c r="J163" s="1">
        <f t="shared" si="14"/>
        <v>21.299999999999997</v>
      </c>
      <c r="K163" s="1">
        <v>1.35</v>
      </c>
      <c r="L163" s="1">
        <v>1.54</v>
      </c>
      <c r="M163" s="1">
        <v>2413</v>
      </c>
      <c r="N163" s="1">
        <v>11500</v>
      </c>
      <c r="O163" s="1">
        <v>2000</v>
      </c>
      <c r="P163" s="1">
        <v>493</v>
      </c>
      <c r="Q163" s="1">
        <v>13700.000000000002</v>
      </c>
      <c r="R163" s="1">
        <v>1188</v>
      </c>
      <c r="S163" s="1"/>
      <c r="T163" s="1">
        <v>14</v>
      </c>
      <c r="U163" s="1">
        <v>655</v>
      </c>
      <c r="V163" s="1" t="s">
        <v>34</v>
      </c>
      <c r="W163" s="1" t="s">
        <v>35</v>
      </c>
      <c r="X163" s="1" t="s">
        <v>36</v>
      </c>
      <c r="Y163" s="1">
        <f>(O163+N163+Q163)*10</f>
        <v>272000</v>
      </c>
      <c r="Z163" s="1"/>
      <c r="AA163" s="1"/>
      <c r="AB163" s="1">
        <f>R163*1000</f>
        <v>1188000</v>
      </c>
      <c r="AC163" s="1">
        <f>O163/(Q163+N163)</f>
        <v>7.9365079365079361E-2</v>
      </c>
      <c r="AD163" s="1">
        <f>R163/(Q163+N163)</f>
        <v>4.7142857142857146E-2</v>
      </c>
      <c r="AE163" s="1">
        <f>O163/R163</f>
        <v>1.6835016835016836</v>
      </c>
    </row>
    <row r="164" spans="1:31" x14ac:dyDescent="0.3">
      <c r="A164" s="1" t="s">
        <v>31</v>
      </c>
      <c r="B164" s="1" t="s">
        <v>218</v>
      </c>
      <c r="C164" s="1" t="s">
        <v>236</v>
      </c>
      <c r="D164" s="1">
        <v>23.82</v>
      </c>
      <c r="E164" s="1">
        <v>238200</v>
      </c>
      <c r="F164" s="1">
        <v>5.18</v>
      </c>
      <c r="G164" s="1">
        <f t="shared" si="20"/>
        <v>51800</v>
      </c>
      <c r="H164" s="1">
        <f t="shared" si="21"/>
        <v>0.21746431570109151</v>
      </c>
      <c r="I164" s="1">
        <v>2.2000000000000002</v>
      </c>
      <c r="J164" s="1">
        <f t="shared" si="14"/>
        <v>22</v>
      </c>
      <c r="K164" s="1">
        <v>1.53</v>
      </c>
      <c r="L164" s="1">
        <v>1.45</v>
      </c>
      <c r="M164" s="1">
        <v>2392</v>
      </c>
      <c r="N164" s="1">
        <v>12900</v>
      </c>
      <c r="O164" s="1">
        <v>1600</v>
      </c>
      <c r="P164" s="1">
        <v>488</v>
      </c>
      <c r="Q164" s="1">
        <v>14100</v>
      </c>
      <c r="R164" s="1">
        <v>1197</v>
      </c>
      <c r="S164" s="1"/>
      <c r="T164" s="1">
        <v>13</v>
      </c>
      <c r="U164" s="1">
        <v>537</v>
      </c>
      <c r="V164" s="1" t="s">
        <v>34</v>
      </c>
      <c r="W164" s="1" t="s">
        <v>35</v>
      </c>
      <c r="X164" s="1" t="s">
        <v>36</v>
      </c>
      <c r="Y164" s="1">
        <f>(O164+N164+Q164)*10</f>
        <v>286000</v>
      </c>
      <c r="Z164" s="1"/>
      <c r="AA164" s="1"/>
      <c r="AB164" s="1">
        <f>R164*1000</f>
        <v>1197000</v>
      </c>
      <c r="AC164" s="1">
        <f>O164/(Q164+N164)</f>
        <v>5.9259259259259262E-2</v>
      </c>
      <c r="AD164" s="1">
        <f>R164/(Q164+N164)</f>
        <v>4.4333333333333336E-2</v>
      </c>
      <c r="AE164" s="1">
        <f>O164/R164</f>
        <v>1.3366750208855471</v>
      </c>
    </row>
    <row r="165" spans="1:31" x14ac:dyDescent="0.3">
      <c r="A165" s="1" t="s">
        <v>31</v>
      </c>
      <c r="B165" s="1" t="s">
        <v>218</v>
      </c>
      <c r="C165" s="1" t="s">
        <v>237</v>
      </c>
      <c r="D165" s="1">
        <v>23.06</v>
      </c>
      <c r="E165" s="1">
        <v>230600</v>
      </c>
      <c r="F165" s="1">
        <v>7.13</v>
      </c>
      <c r="G165" s="1">
        <f t="shared" si="20"/>
        <v>71300</v>
      </c>
      <c r="H165" s="1">
        <f t="shared" si="21"/>
        <v>0.30919340849956634</v>
      </c>
      <c r="I165" s="1">
        <v>2.0699999999999998</v>
      </c>
      <c r="J165" s="1">
        <f t="shared" si="14"/>
        <v>20.7</v>
      </c>
      <c r="K165" s="1">
        <v>1.31</v>
      </c>
      <c r="L165" s="1">
        <v>1.46</v>
      </c>
      <c r="M165" s="1">
        <v>2573</v>
      </c>
      <c r="N165" s="1">
        <v>9800</v>
      </c>
      <c r="O165" s="1">
        <v>2100</v>
      </c>
      <c r="P165" s="1">
        <v>464</v>
      </c>
      <c r="Q165" s="1">
        <v>12100</v>
      </c>
      <c r="R165" s="1">
        <v>1011</v>
      </c>
      <c r="S165" s="1"/>
      <c r="T165" s="1">
        <v>18</v>
      </c>
      <c r="U165" s="1">
        <v>643</v>
      </c>
      <c r="V165" s="1" t="s">
        <v>34</v>
      </c>
      <c r="W165" s="1" t="s">
        <v>35</v>
      </c>
      <c r="X165" s="1" t="s">
        <v>36</v>
      </c>
      <c r="Y165" s="1">
        <f>(O165+N165+Q165)*10</f>
        <v>240000</v>
      </c>
      <c r="Z165" s="1"/>
      <c r="AA165" s="1"/>
      <c r="AB165" s="1">
        <f>R165*1000</f>
        <v>1011000</v>
      </c>
      <c r="AC165" s="1">
        <f>O165/(Q165+N165)</f>
        <v>9.5890410958904104E-2</v>
      </c>
      <c r="AD165" s="1">
        <f>R165/(Q165+N165)</f>
        <v>4.6164383561643839E-2</v>
      </c>
      <c r="AE165" s="1">
        <f>O165/R165</f>
        <v>2.0771513353115729</v>
      </c>
    </row>
    <row r="166" spans="1:31" x14ac:dyDescent="0.3">
      <c r="A166" s="1" t="s">
        <v>31</v>
      </c>
      <c r="B166" s="1" t="s">
        <v>218</v>
      </c>
      <c r="C166" s="1" t="s">
        <v>238</v>
      </c>
      <c r="D166" s="1">
        <v>23.95</v>
      </c>
      <c r="E166" s="1">
        <v>239500</v>
      </c>
      <c r="F166" s="1">
        <v>7.81</v>
      </c>
      <c r="G166" s="1">
        <f t="shared" si="20"/>
        <v>78100</v>
      </c>
      <c r="H166" s="1">
        <f t="shared" si="21"/>
        <v>0.32609603340292276</v>
      </c>
      <c r="I166" s="1">
        <v>2.2400000000000002</v>
      </c>
      <c r="J166" s="1">
        <f t="shared" si="14"/>
        <v>22.400000000000002</v>
      </c>
      <c r="K166" s="1">
        <v>1.1499999999999999</v>
      </c>
      <c r="L166" s="1">
        <v>1.48</v>
      </c>
      <c r="M166" s="1">
        <v>2429</v>
      </c>
      <c r="N166" s="1">
        <v>10200</v>
      </c>
      <c r="O166" s="1">
        <v>2500</v>
      </c>
      <c r="P166" s="1">
        <v>500</v>
      </c>
      <c r="Q166" s="1">
        <v>12900</v>
      </c>
      <c r="R166" s="1">
        <v>1088</v>
      </c>
      <c r="S166" s="1"/>
      <c r="T166" s="1">
        <v>10</v>
      </c>
      <c r="U166" s="1">
        <v>696</v>
      </c>
      <c r="V166" s="1" t="s">
        <v>34</v>
      </c>
      <c r="W166" s="1" t="s">
        <v>35</v>
      </c>
      <c r="X166" s="1" t="s">
        <v>36</v>
      </c>
      <c r="Y166" s="1">
        <f>(O166+N166+Q166)*10</f>
        <v>256000</v>
      </c>
      <c r="Z166" s="1"/>
      <c r="AA166" s="1"/>
      <c r="AB166" s="1">
        <f>R166*1000</f>
        <v>1088000</v>
      </c>
      <c r="AC166" s="1">
        <f>O166/(Q166+N166)</f>
        <v>0.10822510822510822</v>
      </c>
      <c r="AD166" s="1">
        <f>R166/(Q166+N166)</f>
        <v>4.70995670995671E-2</v>
      </c>
      <c r="AE166" s="1">
        <f>O166/R166</f>
        <v>2.2977941176470589</v>
      </c>
    </row>
    <row r="167" spans="1:31" x14ac:dyDescent="0.3">
      <c r="A167" s="1" t="s">
        <v>31</v>
      </c>
      <c r="B167" s="1" t="s">
        <v>218</v>
      </c>
      <c r="C167" s="1" t="s">
        <v>239</v>
      </c>
      <c r="D167" s="1">
        <v>19.489999999999998</v>
      </c>
      <c r="E167" s="1">
        <v>194899.99999999997</v>
      </c>
      <c r="F167" s="1">
        <v>8.39</v>
      </c>
      <c r="G167" s="1">
        <f t="shared" si="20"/>
        <v>83900</v>
      </c>
      <c r="H167" s="1">
        <f t="shared" si="21"/>
        <v>0.43047716777834794</v>
      </c>
      <c r="I167" s="1">
        <v>1.82</v>
      </c>
      <c r="J167" s="1">
        <f t="shared" si="14"/>
        <v>18.2</v>
      </c>
      <c r="K167" s="1">
        <v>1.52</v>
      </c>
      <c r="L167" s="1">
        <v>1.34</v>
      </c>
      <c r="M167" s="1">
        <v>2255</v>
      </c>
      <c r="N167" s="1">
        <v>6899.9999999999991</v>
      </c>
      <c r="O167" s="1">
        <v>2200</v>
      </c>
      <c r="P167" s="1">
        <v>410</v>
      </c>
      <c r="Q167" s="1">
        <v>10000</v>
      </c>
      <c r="R167" s="1">
        <v>861</v>
      </c>
      <c r="S167" s="1"/>
      <c r="T167" s="1">
        <v>15</v>
      </c>
      <c r="U167" s="1">
        <v>696</v>
      </c>
      <c r="V167" s="1" t="s">
        <v>34</v>
      </c>
      <c r="W167" s="1" t="s">
        <v>35</v>
      </c>
      <c r="X167" s="1" t="s">
        <v>36</v>
      </c>
      <c r="Y167" s="1">
        <f>(O167+N167+Q167)*10</f>
        <v>191000</v>
      </c>
      <c r="Z167" s="1"/>
      <c r="AA167" s="1"/>
      <c r="AB167" s="1">
        <f>R167*1000</f>
        <v>861000</v>
      </c>
      <c r="AC167" s="1">
        <f>O167/(Q167+N167)</f>
        <v>0.13017751479289941</v>
      </c>
      <c r="AD167" s="1">
        <f>R167/(Q167+N167)</f>
        <v>5.0946745562130177E-2</v>
      </c>
      <c r="AE167" s="1">
        <f>O167/R167</f>
        <v>2.5551684088269453</v>
      </c>
    </row>
    <row r="168" spans="1:31" x14ac:dyDescent="0.3">
      <c r="A168" s="1" t="s">
        <v>31</v>
      </c>
      <c r="B168" s="1" t="s">
        <v>218</v>
      </c>
      <c r="C168" s="1" t="s">
        <v>240</v>
      </c>
      <c r="D168" s="1">
        <v>19.600000000000001</v>
      </c>
      <c r="E168" s="1">
        <v>196000</v>
      </c>
      <c r="F168" s="1">
        <v>8.9600000000000009</v>
      </c>
      <c r="G168" s="1">
        <f t="shared" si="20"/>
        <v>89600.000000000015</v>
      </c>
      <c r="H168" s="1">
        <f t="shared" si="21"/>
        <v>0.45714285714285713</v>
      </c>
      <c r="I168" s="1">
        <v>1.69</v>
      </c>
      <c r="J168" s="1">
        <f t="shared" si="14"/>
        <v>16.899999999999999</v>
      </c>
      <c r="K168" s="1">
        <v>1.48</v>
      </c>
      <c r="L168" s="1">
        <v>1.48</v>
      </c>
      <c r="M168" s="1">
        <v>2215</v>
      </c>
      <c r="N168" s="1">
        <v>6600</v>
      </c>
      <c r="O168" s="1">
        <v>2400</v>
      </c>
      <c r="P168" s="1">
        <v>406</v>
      </c>
      <c r="Q168" s="1">
        <v>9600</v>
      </c>
      <c r="R168" s="1">
        <v>864</v>
      </c>
      <c r="S168" s="1"/>
      <c r="T168" s="1">
        <v>14</v>
      </c>
      <c r="U168" s="1">
        <v>753</v>
      </c>
      <c r="V168" s="1" t="s">
        <v>34</v>
      </c>
      <c r="W168" s="1" t="s">
        <v>35</v>
      </c>
      <c r="X168" s="1" t="s">
        <v>36</v>
      </c>
      <c r="Y168" s="1">
        <f>(O168+N168+Q168)*10</f>
        <v>186000</v>
      </c>
      <c r="Z168" s="1"/>
      <c r="AA168" s="1"/>
      <c r="AB168" s="1">
        <f>R168*1000</f>
        <v>864000</v>
      </c>
      <c r="AC168" s="1">
        <f>O168/(Q168+N168)</f>
        <v>0.14814814814814814</v>
      </c>
      <c r="AD168" s="1">
        <f>R168/(Q168+N168)</f>
        <v>5.3333333333333337E-2</v>
      </c>
      <c r="AE168" s="1">
        <f>O168/R168</f>
        <v>2.7777777777777777</v>
      </c>
    </row>
    <row r="169" spans="1:31" x14ac:dyDescent="0.3">
      <c r="A169" s="1" t="s">
        <v>31</v>
      </c>
      <c r="B169" s="1" t="s">
        <v>218</v>
      </c>
      <c r="C169" s="1" t="s">
        <v>241</v>
      </c>
      <c r="D169" s="1">
        <v>21.28</v>
      </c>
      <c r="E169" s="1">
        <v>212800</v>
      </c>
      <c r="F169" s="1">
        <v>9.81</v>
      </c>
      <c r="G169" s="1">
        <f t="shared" si="20"/>
        <v>98100</v>
      </c>
      <c r="H169" s="1">
        <f t="shared" si="21"/>
        <v>0.46099624060150374</v>
      </c>
      <c r="I169" s="1">
        <v>1.6</v>
      </c>
      <c r="J169" s="1">
        <f t="shared" si="14"/>
        <v>16</v>
      </c>
      <c r="K169" s="1">
        <v>0.95</v>
      </c>
      <c r="L169" s="1">
        <v>1.72</v>
      </c>
      <c r="M169" s="1">
        <v>1957</v>
      </c>
      <c r="N169" s="1">
        <v>5800</v>
      </c>
      <c r="O169" s="1">
        <v>2600</v>
      </c>
      <c r="P169" s="1">
        <v>399</v>
      </c>
      <c r="Q169" s="1">
        <v>9100</v>
      </c>
      <c r="R169" s="1">
        <v>871</v>
      </c>
      <c r="S169" s="1"/>
      <c r="T169" s="1">
        <v>5</v>
      </c>
      <c r="U169" s="1">
        <v>904</v>
      </c>
      <c r="V169" s="1" t="s">
        <v>34</v>
      </c>
      <c r="W169" s="1" t="s">
        <v>35</v>
      </c>
      <c r="X169" s="1" t="s">
        <v>36</v>
      </c>
      <c r="Y169" s="1">
        <f>(O169+N169+Q169)*10</f>
        <v>175000</v>
      </c>
      <c r="Z169" s="1"/>
      <c r="AA169" s="1"/>
      <c r="AB169" s="1">
        <f>R169*1000</f>
        <v>871000</v>
      </c>
      <c r="AC169" s="1">
        <f>O169/(Q169+N169)</f>
        <v>0.17449664429530201</v>
      </c>
      <c r="AD169" s="1">
        <f>R169/(Q169+N169)</f>
        <v>5.8456375838926176E-2</v>
      </c>
      <c r="AE169" s="1">
        <f>O169/R169</f>
        <v>2.9850746268656718</v>
      </c>
    </row>
    <row r="170" spans="1:31" x14ac:dyDescent="0.3">
      <c r="A170" s="1" t="s">
        <v>31</v>
      </c>
      <c r="B170" s="1" t="s">
        <v>218</v>
      </c>
      <c r="C170" s="1" t="s">
        <v>242</v>
      </c>
      <c r="D170" s="1">
        <v>20.48</v>
      </c>
      <c r="E170" s="1">
        <v>204800</v>
      </c>
      <c r="F170" s="1">
        <v>10.23</v>
      </c>
      <c r="G170" s="1">
        <f t="shared" si="20"/>
        <v>102300</v>
      </c>
      <c r="H170" s="1">
        <f t="shared" si="21"/>
        <v>0.49951171875</v>
      </c>
      <c r="I170" s="1">
        <v>1.91</v>
      </c>
      <c r="J170" s="1">
        <f t="shared" si="14"/>
        <v>19.099999999999998</v>
      </c>
      <c r="K170" s="1">
        <v>1.39</v>
      </c>
      <c r="L170" s="1">
        <v>1.32</v>
      </c>
      <c r="M170" s="1">
        <v>2301</v>
      </c>
      <c r="N170" s="1">
        <v>7000</v>
      </c>
      <c r="O170" s="1">
        <v>2800.0000000000005</v>
      </c>
      <c r="P170" s="1">
        <v>338</v>
      </c>
      <c r="Q170" s="1">
        <v>10000</v>
      </c>
      <c r="R170" s="1">
        <v>950</v>
      </c>
      <c r="S170" s="1"/>
      <c r="T170" s="1">
        <v>14</v>
      </c>
      <c r="U170" s="1">
        <v>737</v>
      </c>
      <c r="V170" s="1" t="s">
        <v>34</v>
      </c>
      <c r="W170" s="1" t="s">
        <v>35</v>
      </c>
      <c r="X170" s="1" t="s">
        <v>36</v>
      </c>
      <c r="Y170" s="1">
        <f>(O170+N170+Q170)*10</f>
        <v>198000</v>
      </c>
      <c r="Z170" s="1"/>
      <c r="AA170" s="1"/>
      <c r="AB170" s="1">
        <f>R170*1000</f>
        <v>950000</v>
      </c>
      <c r="AC170" s="1">
        <f>O170/(Q170+N170)</f>
        <v>0.1647058823529412</v>
      </c>
      <c r="AD170" s="1">
        <f>R170/(Q170+N170)</f>
        <v>5.5882352941176473E-2</v>
      </c>
      <c r="AE170" s="1">
        <f>O170/R170</f>
        <v>2.9473684210526319</v>
      </c>
    </row>
    <row r="171" spans="1:31" x14ac:dyDescent="0.3">
      <c r="A171" s="1" t="s">
        <v>31</v>
      </c>
      <c r="B171" s="1" t="s">
        <v>218</v>
      </c>
      <c r="C171" s="1" t="s">
        <v>243</v>
      </c>
      <c r="D171" s="1">
        <v>22.64</v>
      </c>
      <c r="E171" s="1">
        <v>226400</v>
      </c>
      <c r="F171" s="1">
        <v>12.69</v>
      </c>
      <c r="G171" s="1">
        <f t="shared" si="20"/>
        <v>126900</v>
      </c>
      <c r="H171" s="1">
        <f t="shared" si="21"/>
        <v>0.56051236749116606</v>
      </c>
      <c r="I171" s="1">
        <v>1.52</v>
      </c>
      <c r="J171" s="1">
        <f t="shared" si="14"/>
        <v>15.2</v>
      </c>
      <c r="K171" s="1">
        <v>1.34</v>
      </c>
      <c r="L171" s="1">
        <v>1.63</v>
      </c>
      <c r="M171" s="1">
        <v>2608</v>
      </c>
      <c r="N171" s="1">
        <v>5100</v>
      </c>
      <c r="O171" s="1">
        <v>3000</v>
      </c>
      <c r="P171" s="1">
        <v>417</v>
      </c>
      <c r="Q171" s="1">
        <v>8800</v>
      </c>
      <c r="R171" s="1">
        <v>857</v>
      </c>
      <c r="S171" s="1"/>
      <c r="T171" s="1">
        <v>2</v>
      </c>
      <c r="U171" s="1">
        <v>108</v>
      </c>
      <c r="V171" s="1" t="s">
        <v>34</v>
      </c>
      <c r="W171" s="1" t="s">
        <v>35</v>
      </c>
      <c r="X171" s="1" t="s">
        <v>36</v>
      </c>
      <c r="Y171" s="1">
        <f>(O171+N171+Q171)*10</f>
        <v>169000</v>
      </c>
      <c r="Z171" s="1"/>
      <c r="AA171" s="1"/>
      <c r="AB171" s="1">
        <f>R171*1000</f>
        <v>857000</v>
      </c>
      <c r="AC171" s="1">
        <f>O171/(Q171+N171)</f>
        <v>0.21582733812949639</v>
      </c>
      <c r="AD171" s="1">
        <f>R171/(Q171+N171)</f>
        <v>6.1654676258992805E-2</v>
      </c>
      <c r="AE171" s="1">
        <f>O171/R171</f>
        <v>3.500583430571762</v>
      </c>
    </row>
    <row r="172" spans="1:31" x14ac:dyDescent="0.3">
      <c r="A172" s="1" t="s">
        <v>31</v>
      </c>
      <c r="B172" s="1" t="s">
        <v>218</v>
      </c>
      <c r="C172" s="1" t="s">
        <v>244</v>
      </c>
      <c r="D172" s="1">
        <v>15.48</v>
      </c>
      <c r="E172" s="1">
        <v>154800</v>
      </c>
      <c r="F172" s="1">
        <v>9.2200000000000006</v>
      </c>
      <c r="G172" s="1">
        <f t="shared" si="20"/>
        <v>92200</v>
      </c>
      <c r="H172" s="1">
        <f t="shared" si="21"/>
        <v>0.59560723514211888</v>
      </c>
      <c r="I172" s="1">
        <v>1.48</v>
      </c>
      <c r="J172" s="1">
        <f t="shared" si="14"/>
        <v>14.8</v>
      </c>
      <c r="K172" s="1">
        <v>1.99</v>
      </c>
      <c r="L172" s="1">
        <v>1.33</v>
      </c>
      <c r="M172" s="1">
        <v>1886</v>
      </c>
      <c r="N172" s="1">
        <v>4900</v>
      </c>
      <c r="O172" s="1">
        <v>2200</v>
      </c>
      <c r="P172" s="1">
        <v>310</v>
      </c>
      <c r="Q172" s="1">
        <v>7000</v>
      </c>
      <c r="R172" s="1">
        <v>661</v>
      </c>
      <c r="S172" s="1"/>
      <c r="T172" s="1">
        <v>19</v>
      </c>
      <c r="U172" s="1">
        <v>707</v>
      </c>
      <c r="V172" s="1" t="s">
        <v>34</v>
      </c>
      <c r="W172" s="1" t="s">
        <v>35</v>
      </c>
      <c r="X172" s="1" t="s">
        <v>36</v>
      </c>
      <c r="Y172" s="1">
        <f>(O172+N172+Q172)*10</f>
        <v>141000</v>
      </c>
      <c r="Z172" s="1"/>
      <c r="AA172" s="1"/>
      <c r="AB172" s="1">
        <f>R172*1000</f>
        <v>661000</v>
      </c>
      <c r="AC172" s="1">
        <f>O172/(Q172+N172)</f>
        <v>0.18487394957983194</v>
      </c>
      <c r="AD172" s="1">
        <f>R172/(Q172+N172)</f>
        <v>5.5546218487394959E-2</v>
      </c>
      <c r="AE172" s="1">
        <f>O172/R172</f>
        <v>3.3282904689863844</v>
      </c>
    </row>
    <row r="173" spans="1:31" x14ac:dyDescent="0.3">
      <c r="A173" s="1" t="s">
        <v>31</v>
      </c>
      <c r="B173" s="1" t="s">
        <v>218</v>
      </c>
      <c r="C173" s="1" t="s">
        <v>245</v>
      </c>
      <c r="D173" s="1">
        <v>17.399999999999999</v>
      </c>
      <c r="E173" s="1">
        <v>174000</v>
      </c>
      <c r="F173" s="1">
        <v>9.15</v>
      </c>
      <c r="G173" s="1">
        <f t="shared" si="20"/>
        <v>91500</v>
      </c>
      <c r="H173" s="1">
        <f t="shared" si="21"/>
        <v>0.52586206896551735</v>
      </c>
      <c r="I173" s="1">
        <v>1.44</v>
      </c>
      <c r="J173" s="1">
        <f t="shared" si="14"/>
        <v>14.399999999999999</v>
      </c>
      <c r="K173" s="1">
        <v>1.59</v>
      </c>
      <c r="L173" s="1">
        <v>1.28</v>
      </c>
      <c r="M173" s="1">
        <v>1923</v>
      </c>
      <c r="N173" s="1">
        <v>5100</v>
      </c>
      <c r="O173" s="1">
        <v>2600</v>
      </c>
      <c r="P173" s="1">
        <v>352</v>
      </c>
      <c r="Q173" s="1">
        <v>8200</v>
      </c>
      <c r="R173" s="1">
        <v>771</v>
      </c>
      <c r="S173" s="1"/>
      <c r="T173" s="1">
        <v>17</v>
      </c>
      <c r="U173" s="1">
        <v>731</v>
      </c>
      <c r="V173" s="1" t="s">
        <v>34</v>
      </c>
      <c r="W173" s="1" t="s">
        <v>35</v>
      </c>
      <c r="X173" s="1" t="s">
        <v>36</v>
      </c>
      <c r="Y173" s="1">
        <f>(O173+N173+Q173)*10</f>
        <v>159000</v>
      </c>
      <c r="Z173" s="1"/>
      <c r="AA173" s="1"/>
      <c r="AB173" s="1">
        <f>R173*1000</f>
        <v>771000</v>
      </c>
      <c r="AC173" s="1">
        <f>O173/(Q173+N173)</f>
        <v>0.19548872180451127</v>
      </c>
      <c r="AD173" s="1">
        <f>R173/(Q173+N173)</f>
        <v>5.7969924812030074E-2</v>
      </c>
      <c r="AE173" s="1">
        <f>O173/R173</f>
        <v>3.3722438391699092</v>
      </c>
    </row>
    <row r="174" spans="1:31" x14ac:dyDescent="0.3">
      <c r="A174" s="1" t="s">
        <v>31</v>
      </c>
      <c r="B174" s="1" t="s">
        <v>218</v>
      </c>
      <c r="C174" s="1" t="s">
        <v>246</v>
      </c>
      <c r="D174" s="1">
        <v>27.04</v>
      </c>
      <c r="E174" s="1">
        <v>270400</v>
      </c>
      <c r="F174" s="1">
        <v>5.57</v>
      </c>
      <c r="G174" s="1">
        <f t="shared" si="20"/>
        <v>55700</v>
      </c>
      <c r="H174" s="1">
        <f t="shared" si="21"/>
        <v>0.20599112426035504</v>
      </c>
      <c r="I174" s="1">
        <v>2.29</v>
      </c>
      <c r="J174" s="1">
        <f t="shared" si="14"/>
        <v>22.9</v>
      </c>
      <c r="K174" s="1">
        <v>1.77</v>
      </c>
      <c r="L174" s="1">
        <v>1.66</v>
      </c>
      <c r="M174" s="1">
        <v>2431</v>
      </c>
      <c r="N174" s="1">
        <v>13400</v>
      </c>
      <c r="O174" s="1">
        <v>1600</v>
      </c>
      <c r="P174" s="1">
        <v>539</v>
      </c>
      <c r="Q174" s="1">
        <v>14900</v>
      </c>
      <c r="R174" s="1">
        <v>1347</v>
      </c>
      <c r="S174" s="1"/>
      <c r="T174" s="1">
        <v>12</v>
      </c>
      <c r="U174" s="1">
        <v>576</v>
      </c>
      <c r="V174" s="1" t="s">
        <v>34</v>
      </c>
      <c r="W174" s="1" t="s">
        <v>35</v>
      </c>
      <c r="X174" s="1" t="s">
        <v>36</v>
      </c>
      <c r="Y174" s="1">
        <f>(O174+N174+Q174)*10</f>
        <v>299000</v>
      </c>
      <c r="Z174" s="1"/>
      <c r="AA174" s="1"/>
      <c r="AB174" s="1">
        <f>R174*1000</f>
        <v>1347000</v>
      </c>
      <c r="AC174" s="1">
        <f>O174/(Q174+N174)</f>
        <v>5.6537102473498232E-2</v>
      </c>
      <c r="AD174" s="1">
        <f>R174/(Q174+N174)</f>
        <v>4.7597173144876326E-2</v>
      </c>
      <c r="AE174" s="1">
        <f>O174/R174</f>
        <v>1.1878247958426131</v>
      </c>
    </row>
    <row r="175" spans="1:31" x14ac:dyDescent="0.3">
      <c r="A175" s="1" t="s">
        <v>31</v>
      </c>
      <c r="B175" s="1" t="s">
        <v>218</v>
      </c>
      <c r="C175" s="1" t="s">
        <v>247</v>
      </c>
      <c r="D175" s="1">
        <v>26.67</v>
      </c>
      <c r="E175" s="1">
        <v>266700</v>
      </c>
      <c r="F175" s="1">
        <v>5.85</v>
      </c>
      <c r="G175" s="1">
        <f t="shared" si="20"/>
        <v>58500</v>
      </c>
      <c r="H175" s="1">
        <f t="shared" si="21"/>
        <v>0.21934758155230594</v>
      </c>
      <c r="I175" s="1">
        <v>2.17</v>
      </c>
      <c r="J175" s="1">
        <f t="shared" si="14"/>
        <v>21.7</v>
      </c>
      <c r="K175" s="1">
        <v>1.5</v>
      </c>
      <c r="L175" s="1">
        <v>1.67</v>
      </c>
      <c r="M175" s="1">
        <v>2356</v>
      </c>
      <c r="N175" s="1">
        <v>12300</v>
      </c>
      <c r="O175" s="1">
        <v>1800</v>
      </c>
      <c r="P175" s="1">
        <v>561</v>
      </c>
      <c r="Q175" s="1">
        <v>14500</v>
      </c>
      <c r="R175" s="1">
        <v>138</v>
      </c>
      <c r="S175" s="1"/>
      <c r="T175" s="1">
        <v>14</v>
      </c>
      <c r="U175" s="1">
        <v>599</v>
      </c>
      <c r="V175" s="1" t="s">
        <v>34</v>
      </c>
      <c r="W175" s="1" t="s">
        <v>35</v>
      </c>
      <c r="X175" s="1" t="s">
        <v>36</v>
      </c>
      <c r="Y175" s="1">
        <f>(O175+N175+Q175)*10</f>
        <v>286000</v>
      </c>
      <c r="Z175" s="1"/>
      <c r="AA175" s="1"/>
      <c r="AB175" s="1">
        <f>R175*1000</f>
        <v>138000</v>
      </c>
      <c r="AC175" s="1">
        <f>O175/(Q175+N175)</f>
        <v>6.7164179104477612E-2</v>
      </c>
      <c r="AD175" s="1">
        <f>R175/(Q175+N175)</f>
        <v>5.149253731343284E-3</v>
      </c>
      <c r="AE175" s="1">
        <f>O175/R175</f>
        <v>13.043478260869565</v>
      </c>
    </row>
    <row r="176" spans="1:31" x14ac:dyDescent="0.3">
      <c r="A176" s="1" t="s">
        <v>31</v>
      </c>
      <c r="B176" s="1" t="s">
        <v>218</v>
      </c>
      <c r="C176" s="1" t="s">
        <v>248</v>
      </c>
      <c r="D176" s="1">
        <v>24.51</v>
      </c>
      <c r="E176" s="1">
        <v>245100.00000000003</v>
      </c>
      <c r="F176" s="1">
        <v>6.77</v>
      </c>
      <c r="G176" s="1">
        <f t="shared" si="20"/>
        <v>67700</v>
      </c>
      <c r="H176" s="1">
        <f t="shared" si="21"/>
        <v>0.27621379028967763</v>
      </c>
      <c r="I176" s="1">
        <v>2.1800000000000002</v>
      </c>
      <c r="J176" s="1">
        <f t="shared" si="14"/>
        <v>21.8</v>
      </c>
      <c r="K176" s="1">
        <v>1.63</v>
      </c>
      <c r="L176" s="1">
        <v>1.6</v>
      </c>
      <c r="M176" s="1">
        <v>2860</v>
      </c>
      <c r="N176" s="1">
        <v>11399.999999999998</v>
      </c>
      <c r="O176" s="1">
        <v>2000</v>
      </c>
      <c r="P176" s="1">
        <v>487</v>
      </c>
      <c r="Q176" s="1">
        <v>13400</v>
      </c>
      <c r="R176" s="1">
        <v>1119</v>
      </c>
      <c r="S176" s="1"/>
      <c r="T176" s="1">
        <v>13</v>
      </c>
      <c r="U176" s="1">
        <v>624</v>
      </c>
      <c r="V176" s="1" t="s">
        <v>34</v>
      </c>
      <c r="W176" s="1" t="s">
        <v>35</v>
      </c>
      <c r="X176" s="1" t="s">
        <v>36</v>
      </c>
      <c r="Y176" s="1">
        <f>(O176+N176+Q176)*10</f>
        <v>268000</v>
      </c>
      <c r="Z176" s="1"/>
      <c r="AA176" s="1"/>
      <c r="AB176" s="1">
        <f>R176*1000</f>
        <v>1119000</v>
      </c>
      <c r="AC176" s="1">
        <f>O176/(Q176+N176)</f>
        <v>8.0645161290322578E-2</v>
      </c>
      <c r="AD176" s="1">
        <f>R176/(Q176+N176)</f>
        <v>4.5120967741935483E-2</v>
      </c>
      <c r="AE176" s="1">
        <f>O176/R176</f>
        <v>1.7873100983020553</v>
      </c>
    </row>
    <row r="177" spans="1:31" x14ac:dyDescent="0.3">
      <c r="A177" s="1" t="s">
        <v>31</v>
      </c>
      <c r="B177" s="1" t="s">
        <v>218</v>
      </c>
      <c r="C177" s="1" t="s">
        <v>249</v>
      </c>
      <c r="D177" s="1">
        <v>23.12</v>
      </c>
      <c r="E177" s="1">
        <v>231200</v>
      </c>
      <c r="F177" s="1">
        <v>5.98</v>
      </c>
      <c r="G177" s="1">
        <f t="shared" si="20"/>
        <v>59800.000000000007</v>
      </c>
      <c r="H177" s="1">
        <f t="shared" si="21"/>
        <v>0.25865051903114189</v>
      </c>
      <c r="I177" s="1">
        <v>2.23</v>
      </c>
      <c r="J177" s="1">
        <f t="shared" si="14"/>
        <v>22.3</v>
      </c>
      <c r="K177" s="1">
        <v>1.55</v>
      </c>
      <c r="L177" s="1">
        <v>1.45</v>
      </c>
      <c r="M177" s="1">
        <v>2012</v>
      </c>
      <c r="N177" s="1">
        <v>11500</v>
      </c>
      <c r="O177" s="1">
        <v>1800</v>
      </c>
      <c r="P177" s="1">
        <v>483</v>
      </c>
      <c r="Q177" s="1">
        <v>13600.000000000002</v>
      </c>
      <c r="R177" s="1">
        <v>1094</v>
      </c>
      <c r="S177" s="1"/>
      <c r="T177" s="1">
        <v>16</v>
      </c>
      <c r="U177" s="1">
        <v>525</v>
      </c>
      <c r="V177" s="1" t="s">
        <v>34</v>
      </c>
      <c r="W177" s="1" t="s">
        <v>35</v>
      </c>
      <c r="X177" s="1" t="s">
        <v>36</v>
      </c>
      <c r="Y177" s="1">
        <f>(O177+N177+Q177)*10</f>
        <v>269000</v>
      </c>
      <c r="Z177" s="1"/>
      <c r="AA177" s="1"/>
      <c r="AB177" s="1">
        <f>R177*1000</f>
        <v>1094000</v>
      </c>
      <c r="AC177" s="1">
        <f>O177/(Q177+N177)</f>
        <v>7.1713147410358571E-2</v>
      </c>
      <c r="AD177" s="1">
        <f>R177/(Q177+N177)</f>
        <v>4.3585657370517929E-2</v>
      </c>
      <c r="AE177" s="1">
        <f>O177/R177</f>
        <v>1.6453382084095065</v>
      </c>
    </row>
    <row r="178" spans="1:31" x14ac:dyDescent="0.3">
      <c r="A178" s="1" t="s">
        <v>31</v>
      </c>
      <c r="B178" s="1" t="s">
        <v>218</v>
      </c>
      <c r="C178" s="1" t="s">
        <v>250</v>
      </c>
      <c r="D178" s="1">
        <v>27.23</v>
      </c>
      <c r="E178" s="1">
        <v>272300</v>
      </c>
      <c r="F178" s="1">
        <v>5.74</v>
      </c>
      <c r="G178" s="1">
        <f t="shared" si="20"/>
        <v>57400</v>
      </c>
      <c r="H178" s="1">
        <f t="shared" si="21"/>
        <v>0.21079691516709512</v>
      </c>
      <c r="I178" s="1">
        <v>2.1800000000000002</v>
      </c>
      <c r="J178" s="1">
        <f t="shared" si="14"/>
        <v>21.8</v>
      </c>
      <c r="K178" s="1">
        <v>1.38</v>
      </c>
      <c r="L178" s="1">
        <v>1.64</v>
      </c>
      <c r="M178" s="1">
        <v>2198</v>
      </c>
      <c r="N178" s="1">
        <v>13600.000000000002</v>
      </c>
      <c r="O178" s="1">
        <v>1800</v>
      </c>
      <c r="P178" s="1">
        <v>576</v>
      </c>
      <c r="Q178" s="1">
        <v>14800</v>
      </c>
      <c r="R178" s="1">
        <v>1482</v>
      </c>
      <c r="S178" s="1"/>
      <c r="T178" s="1">
        <v>11</v>
      </c>
      <c r="U178" s="1">
        <v>578</v>
      </c>
      <c r="V178" s="1" t="s">
        <v>34</v>
      </c>
      <c r="W178" s="1" t="s">
        <v>35</v>
      </c>
      <c r="X178" s="1" t="s">
        <v>36</v>
      </c>
      <c r="Y178" s="1">
        <f>(O178+N178+Q178)*10</f>
        <v>302000</v>
      </c>
      <c r="Z178" s="1"/>
      <c r="AA178" s="1"/>
      <c r="AB178" s="1">
        <f>R178*1000</f>
        <v>1482000</v>
      </c>
      <c r="AC178" s="1">
        <f>O178/(Q178+N178)</f>
        <v>6.3380281690140844E-2</v>
      </c>
      <c r="AD178" s="1">
        <f>R178/(Q178+N178)</f>
        <v>5.2183098591549293E-2</v>
      </c>
      <c r="AE178" s="1">
        <f>O178/R178</f>
        <v>1.214574898785425</v>
      </c>
    </row>
    <row r="179" spans="1:31" x14ac:dyDescent="0.3">
      <c r="A179" s="1" t="s">
        <v>31</v>
      </c>
      <c r="B179" s="1" t="s">
        <v>218</v>
      </c>
      <c r="C179" s="1" t="s">
        <v>251</v>
      </c>
      <c r="D179" s="1">
        <v>23.47</v>
      </c>
      <c r="E179" s="1">
        <v>234700</v>
      </c>
      <c r="F179" s="1">
        <v>6.62</v>
      </c>
      <c r="G179" s="1">
        <f t="shared" si="20"/>
        <v>66200</v>
      </c>
      <c r="H179" s="1">
        <f t="shared" si="21"/>
        <v>0.28206220707285901</v>
      </c>
      <c r="I179" s="1">
        <v>2.06</v>
      </c>
      <c r="J179" s="1">
        <f t="shared" si="14"/>
        <v>20.6</v>
      </c>
      <c r="K179" s="1">
        <v>1.52</v>
      </c>
      <c r="L179" s="1">
        <v>1.62</v>
      </c>
      <c r="M179" s="1">
        <v>2328</v>
      </c>
      <c r="N179" s="1">
        <v>10600</v>
      </c>
      <c r="O179" s="1">
        <v>1900</v>
      </c>
      <c r="P179" s="1">
        <v>504</v>
      </c>
      <c r="Q179" s="1">
        <v>12300</v>
      </c>
      <c r="R179" s="1">
        <v>1102</v>
      </c>
      <c r="S179" s="1"/>
      <c r="T179" s="1">
        <v>13</v>
      </c>
      <c r="U179" s="1">
        <v>628</v>
      </c>
      <c r="V179" s="1" t="s">
        <v>34</v>
      </c>
      <c r="W179" s="1" t="s">
        <v>35</v>
      </c>
      <c r="X179" s="1" t="s">
        <v>36</v>
      </c>
      <c r="Y179" s="1">
        <f>(O179+N179+Q179)*10</f>
        <v>248000</v>
      </c>
      <c r="Z179" s="1"/>
      <c r="AA179" s="1"/>
      <c r="AB179" s="1">
        <f>R179*1000</f>
        <v>1102000</v>
      </c>
      <c r="AC179" s="1">
        <f>O179/(Q179+N179)</f>
        <v>8.296943231441048E-2</v>
      </c>
      <c r="AD179" s="1">
        <f>R179/(Q179+N179)</f>
        <v>4.8122270742358079E-2</v>
      </c>
      <c r="AE179" s="1">
        <f>O179/R179</f>
        <v>1.7241379310344827</v>
      </c>
    </row>
    <row r="180" spans="1:31" x14ac:dyDescent="0.3">
      <c r="A180" s="1" t="s">
        <v>31</v>
      </c>
      <c r="B180" s="1" t="s">
        <v>218</v>
      </c>
      <c r="C180" s="1" t="s">
        <v>252</v>
      </c>
      <c r="D180" s="1">
        <v>24.2</v>
      </c>
      <c r="E180" s="1">
        <v>242000</v>
      </c>
      <c r="F180" s="1">
        <v>6.37</v>
      </c>
      <c r="G180" s="1">
        <f t="shared" si="20"/>
        <v>63700</v>
      </c>
      <c r="H180" s="1">
        <f t="shared" si="21"/>
        <v>0.26322314049586776</v>
      </c>
      <c r="I180" s="1">
        <v>2.09</v>
      </c>
      <c r="J180" s="1">
        <f t="shared" si="14"/>
        <v>20.9</v>
      </c>
      <c r="K180" s="1">
        <v>1.55</v>
      </c>
      <c r="L180" s="1">
        <v>1.7</v>
      </c>
      <c r="M180" s="1">
        <v>2282</v>
      </c>
      <c r="N180" s="1">
        <v>11500</v>
      </c>
      <c r="O180" s="1">
        <v>1800</v>
      </c>
      <c r="P180" s="1">
        <v>491</v>
      </c>
      <c r="Q180" s="1">
        <v>13899.999999999998</v>
      </c>
      <c r="R180" s="1">
        <v>1219</v>
      </c>
      <c r="S180" s="1"/>
      <c r="T180" s="1">
        <v>15</v>
      </c>
      <c r="U180" s="1">
        <v>612</v>
      </c>
      <c r="V180" s="1" t="s">
        <v>34</v>
      </c>
      <c r="W180" s="1" t="s">
        <v>35</v>
      </c>
      <c r="X180" s="1" t="s">
        <v>36</v>
      </c>
      <c r="Y180" s="1">
        <f>(O180+N180+Q180)*10</f>
        <v>272000</v>
      </c>
      <c r="Z180" s="1"/>
      <c r="AA180" s="1"/>
      <c r="AB180" s="1">
        <f>R180*1000</f>
        <v>1219000</v>
      </c>
      <c r="AC180" s="1">
        <f>O180/(Q180+N180)</f>
        <v>7.0866141732283464E-2</v>
      </c>
      <c r="AD180" s="1">
        <f>R180/(Q180+N180)</f>
        <v>4.7992125984251968E-2</v>
      </c>
      <c r="AE180" s="1">
        <f>O180/R180</f>
        <v>1.4766201804757999</v>
      </c>
    </row>
    <row r="181" spans="1:31" x14ac:dyDescent="0.3">
      <c r="A181" s="1" t="s">
        <v>31</v>
      </c>
      <c r="B181" s="1" t="s">
        <v>218</v>
      </c>
      <c r="C181" s="1" t="s">
        <v>253</v>
      </c>
      <c r="D181" s="1">
        <v>24.78</v>
      </c>
      <c r="E181" s="1">
        <v>247800</v>
      </c>
      <c r="F181" s="1">
        <v>5.63</v>
      </c>
      <c r="G181" s="1">
        <f t="shared" si="20"/>
        <v>56300</v>
      </c>
      <c r="H181" s="1">
        <f t="shared" si="21"/>
        <v>0.22719935431799837</v>
      </c>
      <c r="I181" s="1">
        <v>2.44</v>
      </c>
      <c r="J181" s="1">
        <f t="shared" si="14"/>
        <v>24.4</v>
      </c>
      <c r="K181" s="1">
        <v>1.47</v>
      </c>
      <c r="L181" s="1">
        <v>1.47</v>
      </c>
      <c r="M181" s="1">
        <v>2383</v>
      </c>
      <c r="N181" s="1">
        <v>13600.000000000002</v>
      </c>
      <c r="O181" s="1">
        <v>1600</v>
      </c>
      <c r="P181" s="1">
        <v>527</v>
      </c>
      <c r="Q181" s="1">
        <v>14800</v>
      </c>
      <c r="R181" s="1">
        <v>1265</v>
      </c>
      <c r="S181" s="1"/>
      <c r="T181" s="1">
        <v>14</v>
      </c>
      <c r="U181" s="1">
        <v>540</v>
      </c>
      <c r="V181" s="1" t="s">
        <v>34</v>
      </c>
      <c r="W181" s="1" t="s">
        <v>35</v>
      </c>
      <c r="X181" s="1" t="s">
        <v>36</v>
      </c>
      <c r="Y181" s="1">
        <f>(O181+N181+Q181)*10</f>
        <v>300000</v>
      </c>
      <c r="Z181" s="1"/>
      <c r="AA181" s="1"/>
      <c r="AB181" s="1">
        <f>R181*1000</f>
        <v>1265000</v>
      </c>
      <c r="AC181" s="1">
        <f>O181/(Q181+N181)</f>
        <v>5.6338028169014086E-2</v>
      </c>
      <c r="AD181" s="1">
        <f>R181/(Q181+N181)</f>
        <v>4.4542253521126764E-2</v>
      </c>
      <c r="AE181" s="1">
        <f>O181/R181</f>
        <v>1.2648221343873518</v>
      </c>
    </row>
    <row r="182" spans="1:31" x14ac:dyDescent="0.3">
      <c r="A182" s="1" t="s">
        <v>31</v>
      </c>
      <c r="B182" s="1" t="s">
        <v>218</v>
      </c>
      <c r="C182" s="1" t="s">
        <v>254</v>
      </c>
      <c r="D182" s="1">
        <v>23.79</v>
      </c>
      <c r="E182" s="1">
        <v>237900</v>
      </c>
      <c r="F182" s="1">
        <v>7.22</v>
      </c>
      <c r="G182" s="1">
        <f t="shared" si="20"/>
        <v>72200</v>
      </c>
      <c r="H182" s="1">
        <f t="shared" si="21"/>
        <v>0.30348886086591004</v>
      </c>
      <c r="I182" s="1">
        <v>2.1</v>
      </c>
      <c r="J182" s="1">
        <f t="shared" si="14"/>
        <v>21</v>
      </c>
      <c r="K182" s="1">
        <v>1.61</v>
      </c>
      <c r="L182" s="1">
        <v>1.44</v>
      </c>
      <c r="M182" s="1">
        <v>2566</v>
      </c>
      <c r="N182" s="1">
        <v>9600</v>
      </c>
      <c r="O182" s="1">
        <v>2100</v>
      </c>
      <c r="P182" s="1">
        <v>461</v>
      </c>
      <c r="Q182" s="1">
        <v>12700</v>
      </c>
      <c r="R182" s="1">
        <v>1102</v>
      </c>
      <c r="S182" s="1"/>
      <c r="T182" s="1">
        <v>14</v>
      </c>
      <c r="U182" s="1">
        <v>674</v>
      </c>
      <c r="V182" s="1" t="s">
        <v>34</v>
      </c>
      <c r="W182" s="1" t="s">
        <v>35</v>
      </c>
      <c r="X182" s="1" t="s">
        <v>36</v>
      </c>
      <c r="Y182" s="1">
        <f>(O182+N182+Q182)*10</f>
        <v>244000</v>
      </c>
      <c r="Z182" s="1"/>
      <c r="AA182" s="1"/>
      <c r="AB182" s="1">
        <f>R182*1000</f>
        <v>1102000</v>
      </c>
      <c r="AC182" s="1">
        <f>O182/(Q182+N182)</f>
        <v>9.417040358744394E-2</v>
      </c>
      <c r="AD182" s="1">
        <f>R182/(Q182+N182)</f>
        <v>4.9417040358744398E-2</v>
      </c>
      <c r="AE182" s="1">
        <f>O182/R182</f>
        <v>1.9056261343012704</v>
      </c>
    </row>
    <row r="183" spans="1:31" x14ac:dyDescent="0.3">
      <c r="A183" s="1" t="s">
        <v>31</v>
      </c>
      <c r="B183" s="1" t="s">
        <v>218</v>
      </c>
      <c r="C183" s="1" t="s">
        <v>255</v>
      </c>
      <c r="D183" s="1">
        <v>22.16</v>
      </c>
      <c r="E183" s="1">
        <v>221600</v>
      </c>
      <c r="F183" s="1">
        <v>7.89</v>
      </c>
      <c r="G183" s="1">
        <f t="shared" si="20"/>
        <v>78900</v>
      </c>
      <c r="H183" s="1">
        <f t="shared" si="21"/>
        <v>0.35604693140794225</v>
      </c>
      <c r="I183" s="1">
        <v>1.89</v>
      </c>
      <c r="J183" s="1">
        <f t="shared" ref="J183:J237" si="22">I183*10</f>
        <v>18.899999999999999</v>
      </c>
      <c r="K183" s="1">
        <v>1.67</v>
      </c>
      <c r="L183" s="1">
        <v>1.46</v>
      </c>
      <c r="M183" s="1">
        <v>2634</v>
      </c>
      <c r="N183" s="1">
        <v>8500</v>
      </c>
      <c r="O183" s="1">
        <v>2000</v>
      </c>
      <c r="P183" s="1">
        <v>397</v>
      </c>
      <c r="Q183" s="1">
        <v>11800</v>
      </c>
      <c r="R183" s="1">
        <v>1056</v>
      </c>
      <c r="S183" s="1"/>
      <c r="T183" s="1">
        <v>16</v>
      </c>
      <c r="U183" s="1">
        <v>689</v>
      </c>
      <c r="V183" s="1" t="s">
        <v>34</v>
      </c>
      <c r="W183" s="1" t="s">
        <v>35</v>
      </c>
      <c r="X183" s="1" t="s">
        <v>36</v>
      </c>
      <c r="Y183" s="1">
        <f>(O183+N183+Q183)*10</f>
        <v>223000</v>
      </c>
      <c r="Z183" s="1"/>
      <c r="AA183" s="1"/>
      <c r="AB183" s="1">
        <f>R183*1000</f>
        <v>1056000</v>
      </c>
      <c r="AC183" s="1">
        <f>O183/(Q183+N183)</f>
        <v>9.8522167487684734E-2</v>
      </c>
      <c r="AD183" s="1">
        <f>R183/(Q183+N183)</f>
        <v>5.2019704433497536E-2</v>
      </c>
      <c r="AE183" s="1">
        <f>O183/R183</f>
        <v>1.893939393939394</v>
      </c>
    </row>
    <row r="184" spans="1:31" x14ac:dyDescent="0.3">
      <c r="A184" s="1" t="s">
        <v>31</v>
      </c>
      <c r="B184" s="1" t="s">
        <v>218</v>
      </c>
      <c r="C184" s="1" t="s">
        <v>256</v>
      </c>
      <c r="D184" s="1">
        <v>21.63</v>
      </c>
      <c r="E184" s="1">
        <v>216300</v>
      </c>
      <c r="F184" s="1">
        <v>12.07</v>
      </c>
      <c r="G184" s="1">
        <f t="shared" si="20"/>
        <v>120700</v>
      </c>
      <c r="H184" s="1">
        <f t="shared" si="21"/>
        <v>0.55802126675913089</v>
      </c>
      <c r="I184" s="1">
        <v>1.38</v>
      </c>
      <c r="J184" s="1">
        <f t="shared" si="22"/>
        <v>13.799999999999999</v>
      </c>
      <c r="K184" s="1">
        <v>1.39</v>
      </c>
      <c r="L184" s="1">
        <v>1.71</v>
      </c>
      <c r="M184" s="1">
        <v>2029</v>
      </c>
      <c r="N184" s="1">
        <v>4600</v>
      </c>
      <c r="O184" s="1">
        <v>3100</v>
      </c>
      <c r="P184" s="1">
        <v>410</v>
      </c>
      <c r="Q184" s="1">
        <v>8100.0000000000009</v>
      </c>
      <c r="R184" s="1">
        <v>812</v>
      </c>
      <c r="S184" s="1"/>
      <c r="T184" s="1">
        <v>1</v>
      </c>
      <c r="U184" s="1">
        <v>1031</v>
      </c>
      <c r="V184" s="1" t="s">
        <v>34</v>
      </c>
      <c r="W184" s="1" t="s">
        <v>35</v>
      </c>
      <c r="X184" s="1" t="s">
        <v>36</v>
      </c>
      <c r="Y184" s="1">
        <f>(O184+N184+Q184)*10</f>
        <v>158000</v>
      </c>
      <c r="Z184" s="1"/>
      <c r="AA184" s="1"/>
      <c r="AB184" s="1">
        <f>R184*1000</f>
        <v>812000</v>
      </c>
      <c r="AC184" s="1">
        <f>O184/(Q184+N184)</f>
        <v>0.24409448818897639</v>
      </c>
      <c r="AD184" s="1">
        <f>R184/(Q184+N184)</f>
        <v>6.3937007874015753E-2</v>
      </c>
      <c r="AE184" s="1">
        <f>O184/R184</f>
        <v>3.8177339901477834</v>
      </c>
    </row>
    <row r="185" spans="1:31" x14ac:dyDescent="0.3">
      <c r="A185" s="1" t="s">
        <v>31</v>
      </c>
      <c r="B185" s="1" t="s">
        <v>218</v>
      </c>
      <c r="C185" s="1" t="s">
        <v>257</v>
      </c>
      <c r="D185" s="1">
        <v>21.85</v>
      </c>
      <c r="E185" s="1">
        <v>218500</v>
      </c>
      <c r="F185" s="1">
        <v>12.08</v>
      </c>
      <c r="G185" s="1">
        <f t="shared" si="20"/>
        <v>120800</v>
      </c>
      <c r="H185" s="1">
        <f t="shared" si="21"/>
        <v>0.55286041189931345</v>
      </c>
      <c r="I185" s="1">
        <v>1.39</v>
      </c>
      <c r="J185" s="1">
        <f t="shared" si="22"/>
        <v>13.899999999999999</v>
      </c>
      <c r="K185" s="1">
        <v>1.23</v>
      </c>
      <c r="L185" s="1">
        <v>1.64</v>
      </c>
      <c r="M185" s="1">
        <v>2152</v>
      </c>
      <c r="N185" s="1">
        <v>5000</v>
      </c>
      <c r="O185" s="1">
        <v>3300</v>
      </c>
      <c r="P185" s="1">
        <v>394</v>
      </c>
      <c r="Q185" s="1">
        <v>8200</v>
      </c>
      <c r="R185" s="1">
        <v>845</v>
      </c>
      <c r="S185" s="1"/>
      <c r="T185" s="1">
        <v>1</v>
      </c>
      <c r="U185" s="1">
        <v>1032</v>
      </c>
      <c r="V185" s="1" t="s">
        <v>34</v>
      </c>
      <c r="W185" s="1" t="s">
        <v>35</v>
      </c>
      <c r="X185" s="1" t="s">
        <v>36</v>
      </c>
      <c r="Y185" s="1">
        <f>(O185+N185+Q185)*10</f>
        <v>165000</v>
      </c>
      <c r="Z185" s="1"/>
      <c r="AA185" s="1"/>
      <c r="AB185" s="1">
        <f>R185*1000</f>
        <v>845000</v>
      </c>
      <c r="AC185" s="1">
        <f>O185/(Q185+N185)</f>
        <v>0.25</v>
      </c>
      <c r="AD185" s="1">
        <f>R185/(Q185+N185)</f>
        <v>6.4015151515151511E-2</v>
      </c>
      <c r="AE185" s="1">
        <f>O185/R185</f>
        <v>3.9053254437869822</v>
      </c>
    </row>
    <row r="186" spans="1:31" x14ac:dyDescent="0.3">
      <c r="A186" s="1" t="s">
        <v>31</v>
      </c>
      <c r="B186" s="1" t="s">
        <v>218</v>
      </c>
      <c r="C186" s="1" t="s">
        <v>258</v>
      </c>
      <c r="D186" s="1">
        <v>24.39</v>
      </c>
      <c r="E186" s="1">
        <v>243900</v>
      </c>
      <c r="F186" s="1">
        <v>7.61</v>
      </c>
      <c r="G186" s="1">
        <f t="shared" si="20"/>
        <v>76100</v>
      </c>
      <c r="H186" s="1">
        <f t="shared" si="21"/>
        <v>0.3120131201312013</v>
      </c>
      <c r="I186" s="1">
        <v>2.2200000000000002</v>
      </c>
      <c r="J186" s="1">
        <f t="shared" si="22"/>
        <v>22.200000000000003</v>
      </c>
      <c r="K186" s="1">
        <v>1.5</v>
      </c>
      <c r="L186" s="1">
        <v>1.4</v>
      </c>
      <c r="M186" s="1">
        <v>2615</v>
      </c>
      <c r="N186" s="1">
        <v>10300</v>
      </c>
      <c r="O186" s="1">
        <v>2400</v>
      </c>
      <c r="P186" s="1">
        <v>509</v>
      </c>
      <c r="Q186" s="1">
        <v>13300</v>
      </c>
      <c r="R186" s="1">
        <v>1085</v>
      </c>
      <c r="S186" s="1"/>
      <c r="T186" s="1">
        <v>12</v>
      </c>
      <c r="U186" s="1">
        <v>665</v>
      </c>
      <c r="V186" s="1" t="s">
        <v>34</v>
      </c>
      <c r="W186" s="1" t="s">
        <v>35</v>
      </c>
      <c r="X186" s="1" t="s">
        <v>36</v>
      </c>
      <c r="Y186" s="1">
        <f>(O186+N186+Q186)*10</f>
        <v>260000</v>
      </c>
      <c r="Z186" s="1"/>
      <c r="AA186" s="1"/>
      <c r="AB186" s="1">
        <f>R186*1000</f>
        <v>1085000</v>
      </c>
      <c r="AC186" s="1">
        <f>O186/(Q186+N186)</f>
        <v>0.10169491525423729</v>
      </c>
      <c r="AD186" s="1">
        <f>R186/(Q186+N186)</f>
        <v>4.5974576271186438E-2</v>
      </c>
      <c r="AE186" s="1">
        <f>O186/R186</f>
        <v>2.2119815668202767</v>
      </c>
    </row>
    <row r="187" spans="1:31" x14ac:dyDescent="0.3">
      <c r="A187" s="1" t="s">
        <v>31</v>
      </c>
      <c r="B187" s="1" t="s">
        <v>218</v>
      </c>
      <c r="C187" s="1" t="s">
        <v>259</v>
      </c>
      <c r="D187" s="1">
        <v>23.74</v>
      </c>
      <c r="E187" s="1">
        <v>237399.99999999997</v>
      </c>
      <c r="F187" s="1">
        <v>7.72</v>
      </c>
      <c r="G187" s="1">
        <f t="shared" si="20"/>
        <v>77200</v>
      </c>
      <c r="H187" s="1">
        <f t="shared" si="21"/>
        <v>0.32518955349620893</v>
      </c>
      <c r="I187" s="1">
        <v>2.0499999999999998</v>
      </c>
      <c r="J187" s="1">
        <f t="shared" si="22"/>
        <v>20.5</v>
      </c>
      <c r="K187" s="1">
        <v>1.61</v>
      </c>
      <c r="L187" s="1">
        <v>1.47</v>
      </c>
      <c r="M187" s="1">
        <v>2961</v>
      </c>
      <c r="N187" s="1">
        <v>9100</v>
      </c>
      <c r="O187" s="1">
        <v>2400</v>
      </c>
      <c r="P187" s="1">
        <v>522</v>
      </c>
      <c r="Q187" s="1">
        <v>11700</v>
      </c>
      <c r="R187" s="1">
        <v>970</v>
      </c>
      <c r="S187" s="1"/>
      <c r="T187" s="1">
        <v>10</v>
      </c>
      <c r="U187" s="1">
        <v>726</v>
      </c>
      <c r="V187" s="1" t="s">
        <v>34</v>
      </c>
      <c r="W187" s="1" t="s">
        <v>35</v>
      </c>
      <c r="X187" s="1" t="s">
        <v>36</v>
      </c>
      <c r="Y187" s="1">
        <f>(O187+N187+Q187)*10</f>
        <v>232000</v>
      </c>
      <c r="Z187" s="1"/>
      <c r="AA187" s="1"/>
      <c r="AB187" s="1">
        <f>R187*1000</f>
        <v>970000</v>
      </c>
      <c r="AC187" s="1">
        <f>O187/(Q187+N187)</f>
        <v>0.11538461538461539</v>
      </c>
      <c r="AD187" s="1">
        <f>R187/(Q187+N187)</f>
        <v>4.6634615384615385E-2</v>
      </c>
      <c r="AE187" s="1">
        <f>O187/R187</f>
        <v>2.4742268041237114</v>
      </c>
    </row>
    <row r="188" spans="1:31" x14ac:dyDescent="0.3">
      <c r="A188" s="1" t="s">
        <v>31</v>
      </c>
      <c r="B188" s="1" t="s">
        <v>218</v>
      </c>
      <c r="C188" s="1" t="s">
        <v>260</v>
      </c>
      <c r="D188" s="1">
        <v>21.53</v>
      </c>
      <c r="E188" s="1">
        <v>215300</v>
      </c>
      <c r="F188" s="1">
        <v>11.51</v>
      </c>
      <c r="G188" s="1">
        <f t="shared" si="20"/>
        <v>115100</v>
      </c>
      <c r="H188" s="1">
        <f t="shared" si="21"/>
        <v>0.53460287970274034</v>
      </c>
      <c r="I188" s="1">
        <v>1.45</v>
      </c>
      <c r="J188" s="1">
        <f t="shared" si="22"/>
        <v>14.5</v>
      </c>
      <c r="K188" s="1">
        <v>1.34</v>
      </c>
      <c r="L188" s="1">
        <v>1.63</v>
      </c>
      <c r="M188" s="1">
        <v>2284</v>
      </c>
      <c r="N188" s="1">
        <v>5100</v>
      </c>
      <c r="O188" s="1">
        <v>3200</v>
      </c>
      <c r="P188" s="1">
        <v>421</v>
      </c>
      <c r="Q188" s="1">
        <v>8500</v>
      </c>
      <c r="R188" s="1">
        <v>842</v>
      </c>
      <c r="S188" s="1"/>
      <c r="T188" s="1">
        <v>3</v>
      </c>
      <c r="U188" s="1">
        <v>973</v>
      </c>
      <c r="V188" s="1" t="s">
        <v>34</v>
      </c>
      <c r="W188" s="1" t="s">
        <v>35</v>
      </c>
      <c r="X188" s="1" t="s">
        <v>36</v>
      </c>
      <c r="Y188" s="1">
        <f>(O188+N188+Q188)*10</f>
        <v>168000</v>
      </c>
      <c r="Z188" s="1"/>
      <c r="AA188" s="1"/>
      <c r="AB188" s="1">
        <f>R188*1000</f>
        <v>842000</v>
      </c>
      <c r="AC188" s="1">
        <f>O188/(Q188+N188)</f>
        <v>0.23529411764705882</v>
      </c>
      <c r="AD188" s="1">
        <f>R188/(Q188+N188)</f>
        <v>6.1911764705882354E-2</v>
      </c>
      <c r="AE188" s="1">
        <f>O188/R188</f>
        <v>3.8004750593824226</v>
      </c>
    </row>
    <row r="189" spans="1:31" x14ac:dyDescent="0.3">
      <c r="A189" s="1" t="s">
        <v>31</v>
      </c>
      <c r="B189" s="1" t="s">
        <v>218</v>
      </c>
      <c r="C189" s="1" t="s">
        <v>261</v>
      </c>
      <c r="D189" s="1">
        <v>21.38</v>
      </c>
      <c r="E189" s="1">
        <v>213800</v>
      </c>
      <c r="F189" s="1">
        <v>10.87</v>
      </c>
      <c r="G189" s="1">
        <f t="shared" si="20"/>
        <v>108699.99999999999</v>
      </c>
      <c r="H189" s="1">
        <f t="shared" si="21"/>
        <v>0.50841908325537888</v>
      </c>
      <c r="I189" s="1">
        <v>1.55</v>
      </c>
      <c r="J189" s="1">
        <f t="shared" si="22"/>
        <v>15.5</v>
      </c>
      <c r="K189" s="1">
        <v>1.51</v>
      </c>
      <c r="L189" s="1">
        <v>1.63</v>
      </c>
      <c r="M189" s="1">
        <v>217</v>
      </c>
      <c r="N189" s="1">
        <v>5500</v>
      </c>
      <c r="O189" s="1">
        <v>2700</v>
      </c>
      <c r="P189" s="1">
        <v>438</v>
      </c>
      <c r="Q189" s="1">
        <v>8700</v>
      </c>
      <c r="R189" s="1">
        <v>855</v>
      </c>
      <c r="S189" s="1"/>
      <c r="T189" s="1">
        <v>4</v>
      </c>
      <c r="U189" s="1">
        <v>934</v>
      </c>
      <c r="V189" s="1" t="s">
        <v>34</v>
      </c>
      <c r="W189" s="1" t="s">
        <v>35</v>
      </c>
      <c r="X189" s="1" t="s">
        <v>36</v>
      </c>
      <c r="Y189" s="1">
        <f>(O189+N189+Q189)*10</f>
        <v>169000</v>
      </c>
      <c r="Z189" s="1"/>
      <c r="AA189" s="1"/>
      <c r="AB189" s="1">
        <f>R189*1000</f>
        <v>855000</v>
      </c>
      <c r="AC189" s="1">
        <f>O189/(Q189+N189)</f>
        <v>0.19014084507042253</v>
      </c>
      <c r="AD189" s="1">
        <f>R189/(Q189+N189)</f>
        <v>6.0211267605633806E-2</v>
      </c>
      <c r="AE189" s="1">
        <f>O189/R189</f>
        <v>3.1578947368421053</v>
      </c>
    </row>
    <row r="190" spans="1:31" x14ac:dyDescent="0.3">
      <c r="A190" s="1" t="s">
        <v>31</v>
      </c>
      <c r="B190" s="1" t="s">
        <v>218</v>
      </c>
      <c r="C190" s="1" t="s">
        <v>262</v>
      </c>
      <c r="D190" s="1">
        <v>25.73</v>
      </c>
      <c r="E190" s="1">
        <v>257300</v>
      </c>
      <c r="F190" s="1">
        <v>6.51</v>
      </c>
      <c r="G190" s="1">
        <f t="shared" si="20"/>
        <v>65100</v>
      </c>
      <c r="H190" s="1">
        <f t="shared" si="21"/>
        <v>0.25301204819277107</v>
      </c>
      <c r="I190" s="1">
        <v>2.3199999999999998</v>
      </c>
      <c r="J190" s="1">
        <f t="shared" si="22"/>
        <v>23.2</v>
      </c>
      <c r="K190" s="1">
        <v>1.26</v>
      </c>
      <c r="L190" s="1">
        <v>1.41</v>
      </c>
      <c r="M190" s="1">
        <v>2913</v>
      </c>
      <c r="N190" s="1">
        <v>11900</v>
      </c>
      <c r="O190" s="1">
        <v>2200</v>
      </c>
      <c r="P190" s="1">
        <v>501</v>
      </c>
      <c r="Q190" s="1">
        <v>12900</v>
      </c>
      <c r="R190" s="1">
        <v>1113</v>
      </c>
      <c r="S190" s="1"/>
      <c r="T190" s="1">
        <v>12</v>
      </c>
      <c r="U190" s="1">
        <v>609</v>
      </c>
      <c r="V190" s="1" t="s">
        <v>34</v>
      </c>
      <c r="W190" s="1" t="s">
        <v>35</v>
      </c>
      <c r="X190" s="1" t="s">
        <v>36</v>
      </c>
      <c r="Y190" s="1">
        <f>(O190+N190+Q190)*10</f>
        <v>270000</v>
      </c>
      <c r="Z190" s="1"/>
      <c r="AA190" s="1"/>
      <c r="AB190" s="1">
        <f>R190*1000</f>
        <v>1113000</v>
      </c>
      <c r="AC190" s="1">
        <f>O190/(Q190+N190)</f>
        <v>8.8709677419354843E-2</v>
      </c>
      <c r="AD190" s="1">
        <f>R190/(Q190+N190)</f>
        <v>4.4879032258064513E-2</v>
      </c>
      <c r="AE190" s="1">
        <f>O190/R190</f>
        <v>1.9766397124887691</v>
      </c>
    </row>
    <row r="191" spans="1:31" x14ac:dyDescent="0.3">
      <c r="A191" s="1" t="s">
        <v>31</v>
      </c>
      <c r="B191" s="1" t="s">
        <v>218</v>
      </c>
      <c r="C191" s="1" t="s">
        <v>263</v>
      </c>
      <c r="D191" s="1">
        <v>26.75</v>
      </c>
      <c r="E191" s="1">
        <v>267500</v>
      </c>
      <c r="F191" s="1">
        <v>5.99</v>
      </c>
      <c r="G191" s="1">
        <f t="shared" si="20"/>
        <v>59900</v>
      </c>
      <c r="H191" s="1">
        <f t="shared" si="21"/>
        <v>0.22392523364485983</v>
      </c>
      <c r="I191" s="1">
        <v>2.1</v>
      </c>
      <c r="J191" s="1">
        <f t="shared" si="22"/>
        <v>21</v>
      </c>
      <c r="K191" s="1">
        <v>1.46</v>
      </c>
      <c r="L191" s="1">
        <v>1.53</v>
      </c>
      <c r="M191" s="1">
        <v>2481</v>
      </c>
      <c r="N191" s="1">
        <v>13100</v>
      </c>
      <c r="O191" s="1">
        <v>1800</v>
      </c>
      <c r="P191" s="1">
        <v>536</v>
      </c>
      <c r="Q191" s="1">
        <v>15200</v>
      </c>
      <c r="R191" s="1">
        <v>1251</v>
      </c>
      <c r="S191" s="1"/>
      <c r="T191" s="1">
        <v>11</v>
      </c>
      <c r="U191" s="1">
        <v>597</v>
      </c>
      <c r="V191" s="1" t="s">
        <v>34</v>
      </c>
      <c r="W191" s="1" t="s">
        <v>35</v>
      </c>
      <c r="X191" s="1" t="s">
        <v>36</v>
      </c>
      <c r="Y191" s="1">
        <f>(O191+N191+Q191)*10</f>
        <v>301000</v>
      </c>
      <c r="Z191" s="1"/>
      <c r="AA191" s="1"/>
      <c r="AB191" s="1">
        <f>R191*1000</f>
        <v>1251000</v>
      </c>
      <c r="AC191" s="1">
        <f>O191/(Q191+N191)</f>
        <v>6.3604240282685506E-2</v>
      </c>
      <c r="AD191" s="1">
        <f>R191/(Q191+N191)</f>
        <v>4.4204946996466432E-2</v>
      </c>
      <c r="AE191" s="1">
        <f>O191/R191</f>
        <v>1.4388489208633093</v>
      </c>
    </row>
    <row r="192" spans="1:31" x14ac:dyDescent="0.3">
      <c r="A192" s="1" t="s">
        <v>31</v>
      </c>
      <c r="B192" s="1" t="s">
        <v>218</v>
      </c>
      <c r="C192" s="1" t="s">
        <v>264</v>
      </c>
      <c r="D192" s="1">
        <v>26.7</v>
      </c>
      <c r="E192" s="1">
        <v>267000</v>
      </c>
      <c r="F192" s="1">
        <v>6.38</v>
      </c>
      <c r="G192" s="1">
        <f t="shared" si="20"/>
        <v>63800</v>
      </c>
      <c r="H192" s="1">
        <f t="shared" si="21"/>
        <v>0.23895131086142321</v>
      </c>
      <c r="I192" s="1">
        <v>2.12</v>
      </c>
      <c r="J192" s="1">
        <f t="shared" si="22"/>
        <v>21.200000000000003</v>
      </c>
      <c r="K192" s="1">
        <v>1.5</v>
      </c>
      <c r="L192" s="1">
        <v>1.52</v>
      </c>
      <c r="M192" s="1">
        <v>2597</v>
      </c>
      <c r="N192" s="1">
        <v>12200</v>
      </c>
      <c r="O192" s="1">
        <v>2000</v>
      </c>
      <c r="P192" s="1">
        <v>532</v>
      </c>
      <c r="Q192" s="1">
        <v>13899.999999999998</v>
      </c>
      <c r="R192" s="1">
        <v>1226</v>
      </c>
      <c r="S192" s="1"/>
      <c r="T192" s="1">
        <v>14</v>
      </c>
      <c r="U192" s="1">
        <v>601</v>
      </c>
      <c r="V192" s="1" t="s">
        <v>34</v>
      </c>
      <c r="W192" s="1" t="s">
        <v>35</v>
      </c>
      <c r="X192" s="1" t="s">
        <v>36</v>
      </c>
      <c r="Y192" s="1">
        <f>(O192+N192+Q192)*10</f>
        <v>281000</v>
      </c>
      <c r="Z192" s="1"/>
      <c r="AA192" s="1"/>
      <c r="AB192" s="1">
        <f>R192*1000</f>
        <v>1226000</v>
      </c>
      <c r="AC192" s="1">
        <f>O192/(Q192+N192)</f>
        <v>7.662835249042145E-2</v>
      </c>
      <c r="AD192" s="1">
        <f>R192/(Q192+N192)</f>
        <v>4.6973180076628353E-2</v>
      </c>
      <c r="AE192" s="1">
        <f>O192/R192</f>
        <v>1.6313213703099512</v>
      </c>
    </row>
    <row r="193" spans="1:31" x14ac:dyDescent="0.3">
      <c r="A193" s="1" t="s">
        <v>31</v>
      </c>
      <c r="B193" s="1" t="s">
        <v>218</v>
      </c>
      <c r="C193" s="1" t="s">
        <v>265</v>
      </c>
      <c r="D193" s="1">
        <v>27.6</v>
      </c>
      <c r="E193" s="1">
        <v>276000</v>
      </c>
      <c r="F193" s="1">
        <v>5.79</v>
      </c>
      <c r="G193" s="1">
        <f t="shared" si="20"/>
        <v>57900</v>
      </c>
      <c r="H193" s="1">
        <f t="shared" si="21"/>
        <v>0.20978260869565216</v>
      </c>
      <c r="I193" s="1">
        <v>2</v>
      </c>
      <c r="J193" s="1">
        <f t="shared" si="22"/>
        <v>20</v>
      </c>
      <c r="K193" s="1">
        <v>1.44</v>
      </c>
      <c r="L193" s="1">
        <v>1.51</v>
      </c>
      <c r="M193" s="1">
        <v>3147</v>
      </c>
      <c r="N193" s="1">
        <v>12100</v>
      </c>
      <c r="O193" s="1">
        <v>1800</v>
      </c>
      <c r="P193" s="1">
        <v>543</v>
      </c>
      <c r="Q193" s="1">
        <v>14400</v>
      </c>
      <c r="R193" s="1">
        <v>1310</v>
      </c>
      <c r="S193" s="1"/>
      <c r="T193" s="1">
        <v>12</v>
      </c>
      <c r="U193" s="1">
        <v>619</v>
      </c>
      <c r="V193" s="1" t="s">
        <v>34</v>
      </c>
      <c r="W193" s="1" t="s">
        <v>35</v>
      </c>
      <c r="X193" s="1" t="s">
        <v>36</v>
      </c>
      <c r="Y193" s="1">
        <f>(O193+N193+Q193)*10</f>
        <v>283000</v>
      </c>
      <c r="Z193" s="1"/>
      <c r="AA193" s="1"/>
      <c r="AB193" s="1">
        <f>R193*1000</f>
        <v>1310000</v>
      </c>
      <c r="AC193" s="1">
        <f>O193/(Q193+N193)</f>
        <v>6.7924528301886791E-2</v>
      </c>
      <c r="AD193" s="1">
        <f>R193/(Q193+N193)</f>
        <v>4.9433962264150942E-2</v>
      </c>
      <c r="AE193" s="1">
        <f>O193/R193</f>
        <v>1.3740458015267176</v>
      </c>
    </row>
    <row r="194" spans="1:31" x14ac:dyDescent="0.3">
      <c r="A194" s="1" t="s">
        <v>31</v>
      </c>
      <c r="B194" s="1" t="s">
        <v>218</v>
      </c>
      <c r="C194" s="1" t="s">
        <v>266</v>
      </c>
      <c r="D194" s="1">
        <v>23.36</v>
      </c>
      <c r="E194" s="1">
        <v>233600</v>
      </c>
      <c r="F194" s="1">
        <v>7.1</v>
      </c>
      <c r="G194" s="1">
        <f t="shared" si="20"/>
        <v>71000</v>
      </c>
      <c r="H194" s="1">
        <f t="shared" si="21"/>
        <v>0.30393835616438353</v>
      </c>
      <c r="I194" s="1">
        <v>2.1800000000000002</v>
      </c>
      <c r="J194" s="1">
        <f t="shared" si="22"/>
        <v>21.8</v>
      </c>
      <c r="K194" s="1">
        <v>1.21</v>
      </c>
      <c r="L194" s="1">
        <v>1.55</v>
      </c>
      <c r="M194" s="1">
        <v>2543</v>
      </c>
      <c r="N194" s="1">
        <v>10300</v>
      </c>
      <c r="O194" s="1">
        <v>2100</v>
      </c>
      <c r="P194" s="1">
        <v>485</v>
      </c>
      <c r="Q194" s="1">
        <v>12800</v>
      </c>
      <c r="R194" s="1">
        <v>1040</v>
      </c>
      <c r="S194" s="1"/>
      <c r="T194" s="1">
        <v>13</v>
      </c>
      <c r="U194" s="1">
        <v>653</v>
      </c>
      <c r="V194" s="1" t="s">
        <v>34</v>
      </c>
      <c r="W194" s="1" t="s">
        <v>35</v>
      </c>
      <c r="X194" s="1" t="s">
        <v>36</v>
      </c>
      <c r="Y194" s="1">
        <f>(O194+N194+Q194)*10</f>
        <v>252000</v>
      </c>
      <c r="Z194" s="1"/>
      <c r="AA194" s="1"/>
      <c r="AB194" s="1">
        <f>R194*1000</f>
        <v>1040000</v>
      </c>
      <c r="AC194" s="1">
        <f>O194/(Q194+N194)</f>
        <v>9.0909090909090912E-2</v>
      </c>
      <c r="AD194" s="1">
        <f>R194/(Q194+N194)</f>
        <v>4.5021645021645025E-2</v>
      </c>
      <c r="AE194" s="1">
        <f>O194/R194</f>
        <v>2.0192307692307692</v>
      </c>
    </row>
    <row r="195" spans="1:31" x14ac:dyDescent="0.3">
      <c r="A195" s="1" t="s">
        <v>31</v>
      </c>
      <c r="B195" s="1" t="s">
        <v>218</v>
      </c>
      <c r="C195" s="1" t="s">
        <v>267</v>
      </c>
      <c r="D195" s="1">
        <v>24.43</v>
      </c>
      <c r="E195" s="1">
        <v>244300</v>
      </c>
      <c r="F195" s="1">
        <v>7.12</v>
      </c>
      <c r="G195" s="1">
        <f t="shared" si="20"/>
        <v>71200</v>
      </c>
      <c r="H195" s="1">
        <f t="shared" si="21"/>
        <v>0.29144494474007371</v>
      </c>
      <c r="I195" s="1">
        <v>2.33</v>
      </c>
      <c r="J195" s="1">
        <f t="shared" si="22"/>
        <v>23.3</v>
      </c>
      <c r="K195" s="1">
        <v>1.41</v>
      </c>
      <c r="L195" s="1">
        <v>1.4</v>
      </c>
      <c r="M195" s="1">
        <v>2446</v>
      </c>
      <c r="N195" s="1">
        <v>11299.999999999998</v>
      </c>
      <c r="O195" s="1">
        <v>2400</v>
      </c>
      <c r="P195" s="1">
        <v>522</v>
      </c>
      <c r="Q195" s="1">
        <v>14200</v>
      </c>
      <c r="R195" s="1">
        <v>1109</v>
      </c>
      <c r="S195" s="1"/>
      <c r="T195" s="1">
        <v>13</v>
      </c>
      <c r="U195" s="1">
        <v>620</v>
      </c>
      <c r="V195" s="1" t="s">
        <v>34</v>
      </c>
      <c r="W195" s="1" t="s">
        <v>35</v>
      </c>
      <c r="X195" s="1" t="s">
        <v>36</v>
      </c>
      <c r="Y195" s="1">
        <f>(O195+N195+Q195)*10</f>
        <v>279000</v>
      </c>
      <c r="Z195" s="1"/>
      <c r="AA195" s="1"/>
      <c r="AB195" s="1">
        <f>R195*1000</f>
        <v>1109000</v>
      </c>
      <c r="AC195" s="1">
        <f>O195/(Q195+N195)</f>
        <v>9.4117647058823528E-2</v>
      </c>
      <c r="AD195" s="1">
        <f>R195/(Q195+N195)</f>
        <v>4.3490196078431374E-2</v>
      </c>
      <c r="AE195" s="1">
        <f>O195/R195</f>
        <v>2.1641118124436427</v>
      </c>
    </row>
    <row r="196" spans="1:31" x14ac:dyDescent="0.3">
      <c r="A196" s="1" t="s">
        <v>31</v>
      </c>
      <c r="B196" s="1" t="s">
        <v>218</v>
      </c>
      <c r="C196" s="1" t="s">
        <v>268</v>
      </c>
      <c r="D196" s="1">
        <v>25.8</v>
      </c>
      <c r="E196" s="1">
        <v>258000</v>
      </c>
      <c r="F196" s="1">
        <v>5.87</v>
      </c>
      <c r="G196" s="1">
        <f t="shared" si="20"/>
        <v>58700</v>
      </c>
      <c r="H196" s="1">
        <f t="shared" si="21"/>
        <v>0.22751937984496123</v>
      </c>
      <c r="I196" s="1">
        <v>2.35</v>
      </c>
      <c r="J196" s="1">
        <f t="shared" si="22"/>
        <v>23.5</v>
      </c>
      <c r="K196" s="1">
        <v>1.65</v>
      </c>
      <c r="L196" s="1">
        <v>1.45</v>
      </c>
      <c r="M196" s="1">
        <v>3078</v>
      </c>
      <c r="N196" s="1">
        <v>12700</v>
      </c>
      <c r="O196" s="1">
        <v>1900</v>
      </c>
      <c r="P196" s="1">
        <v>522</v>
      </c>
      <c r="Q196" s="1">
        <v>13799.999999999998</v>
      </c>
      <c r="R196" s="1">
        <v>1118</v>
      </c>
      <c r="S196" s="1"/>
      <c r="T196" s="1">
        <v>17</v>
      </c>
      <c r="U196" s="1">
        <v>575</v>
      </c>
      <c r="V196" s="1" t="s">
        <v>34</v>
      </c>
      <c r="W196" s="1" t="s">
        <v>35</v>
      </c>
      <c r="X196" s="1" t="s">
        <v>36</v>
      </c>
      <c r="Y196" s="1">
        <f>(O196+N196+Q196)*10</f>
        <v>284000</v>
      </c>
      <c r="Z196" s="1"/>
      <c r="AA196" s="1"/>
      <c r="AB196" s="1">
        <f>R196*1000</f>
        <v>1118000</v>
      </c>
      <c r="AC196" s="1">
        <f>O196/(Q196+N196)</f>
        <v>7.1698113207547168E-2</v>
      </c>
      <c r="AD196" s="1">
        <f>R196/(Q196+N196)</f>
        <v>4.2188679245283016E-2</v>
      </c>
      <c r="AE196" s="1">
        <f>O196/R196</f>
        <v>1.6994633273703041</v>
      </c>
    </row>
    <row r="197" spans="1:31" x14ac:dyDescent="0.3">
      <c r="A197" s="1" t="s">
        <v>31</v>
      </c>
      <c r="B197" s="1" t="s">
        <v>218</v>
      </c>
      <c r="C197" s="1" t="s">
        <v>269</v>
      </c>
      <c r="D197" s="1">
        <v>24.42</v>
      </c>
      <c r="E197" s="1">
        <v>244200.00000000003</v>
      </c>
      <c r="F197" s="1">
        <v>6.62</v>
      </c>
      <c r="G197" s="1">
        <f t="shared" si="20"/>
        <v>66200</v>
      </c>
      <c r="H197" s="1">
        <f t="shared" si="21"/>
        <v>0.27108927108927106</v>
      </c>
      <c r="I197" s="1">
        <v>2</v>
      </c>
      <c r="J197" s="1">
        <f t="shared" si="22"/>
        <v>20</v>
      </c>
      <c r="K197" s="1">
        <v>1.5</v>
      </c>
      <c r="L197" s="1">
        <v>1.52</v>
      </c>
      <c r="M197" s="1">
        <v>2943</v>
      </c>
      <c r="N197" s="1">
        <v>10800</v>
      </c>
      <c r="O197" s="1">
        <v>2000</v>
      </c>
      <c r="P197" s="1">
        <v>473</v>
      </c>
      <c r="Q197" s="1">
        <v>12200</v>
      </c>
      <c r="R197" s="1">
        <v>1015</v>
      </c>
      <c r="S197" s="1"/>
      <c r="T197" s="1">
        <v>15</v>
      </c>
      <c r="U197" s="1">
        <v>643</v>
      </c>
      <c r="V197" s="1" t="s">
        <v>34</v>
      </c>
      <c r="W197" s="1" t="s">
        <v>35</v>
      </c>
      <c r="X197" s="1" t="s">
        <v>36</v>
      </c>
      <c r="Y197" s="1">
        <f>(O197+N197+Q197)*10</f>
        <v>250000</v>
      </c>
      <c r="Z197" s="1"/>
      <c r="AA197" s="1"/>
      <c r="AB197" s="1">
        <f>R197*1000</f>
        <v>1015000</v>
      </c>
      <c r="AC197" s="1">
        <f>O197/(Q197+N197)</f>
        <v>8.6956521739130432E-2</v>
      </c>
      <c r="AD197" s="1">
        <f>R197/(Q197+N197)</f>
        <v>4.4130434782608696E-2</v>
      </c>
      <c r="AE197" s="1">
        <f>O197/R197</f>
        <v>1.9704433497536946</v>
      </c>
    </row>
    <row r="198" spans="1:31" x14ac:dyDescent="0.3">
      <c r="A198" s="1" t="s">
        <v>31</v>
      </c>
      <c r="B198" s="1" t="s">
        <v>218</v>
      </c>
      <c r="C198" s="1" t="s">
        <v>270</v>
      </c>
      <c r="D198" s="1">
        <v>25.98</v>
      </c>
      <c r="E198" s="1">
        <v>259800</v>
      </c>
      <c r="F198" s="1">
        <v>5.31</v>
      </c>
      <c r="G198" s="1">
        <f t="shared" si="20"/>
        <v>53099.999999999993</v>
      </c>
      <c r="H198" s="1">
        <f t="shared" si="21"/>
        <v>0.20438799076212469</v>
      </c>
      <c r="I198" s="1">
        <v>2.36</v>
      </c>
      <c r="J198" s="1">
        <f t="shared" si="22"/>
        <v>23.599999999999998</v>
      </c>
      <c r="K198" s="1">
        <v>1.58</v>
      </c>
      <c r="L198" s="1">
        <v>1.5</v>
      </c>
      <c r="M198" s="1">
        <v>2507</v>
      </c>
      <c r="N198" s="1">
        <v>14300</v>
      </c>
      <c r="O198" s="1">
        <v>1600</v>
      </c>
      <c r="P198" s="1">
        <v>487</v>
      </c>
      <c r="Q198" s="1">
        <v>15300</v>
      </c>
      <c r="R198" s="1">
        <v>1264</v>
      </c>
      <c r="S198" s="1"/>
      <c r="T198" s="1">
        <v>16</v>
      </c>
      <c r="U198" s="1">
        <v>528</v>
      </c>
      <c r="V198" s="1" t="s">
        <v>34</v>
      </c>
      <c r="W198" s="1" t="s">
        <v>35</v>
      </c>
      <c r="X198" s="1" t="s">
        <v>36</v>
      </c>
      <c r="Y198" s="1">
        <f>(O198+N198+Q198)*10</f>
        <v>312000</v>
      </c>
      <c r="Z198" s="1"/>
      <c r="AA198" s="1"/>
      <c r="AB198" s="1">
        <f>R198*1000</f>
        <v>1264000</v>
      </c>
      <c r="AC198" s="1">
        <f>O198/(Q198+N198)</f>
        <v>5.4054054054054057E-2</v>
      </c>
      <c r="AD198" s="1">
        <f>R198/(Q198+N198)</f>
        <v>4.2702702702702704E-2</v>
      </c>
      <c r="AE198" s="1">
        <f>O198/R198</f>
        <v>1.2658227848101267</v>
      </c>
    </row>
    <row r="199" spans="1:31" x14ac:dyDescent="0.3">
      <c r="A199" s="1" t="s">
        <v>31</v>
      </c>
      <c r="B199" s="1" t="s">
        <v>218</v>
      </c>
      <c r="C199" s="1" t="s">
        <v>271</v>
      </c>
      <c r="D199" s="1">
        <v>26.84</v>
      </c>
      <c r="E199" s="1">
        <v>268400</v>
      </c>
      <c r="F199" s="1">
        <v>5.66</v>
      </c>
      <c r="G199" s="1">
        <f t="shared" si="20"/>
        <v>56600</v>
      </c>
      <c r="H199" s="1">
        <f t="shared" si="21"/>
        <v>0.21087928464977646</v>
      </c>
      <c r="I199" s="1">
        <v>2.3199999999999998</v>
      </c>
      <c r="J199" s="1">
        <f t="shared" si="22"/>
        <v>23.2</v>
      </c>
      <c r="K199" s="1">
        <v>1.68</v>
      </c>
      <c r="L199" s="1">
        <v>1.48</v>
      </c>
      <c r="M199" s="1">
        <v>3001</v>
      </c>
      <c r="N199" s="1">
        <v>14000</v>
      </c>
      <c r="O199" s="1">
        <v>1700.0000000000002</v>
      </c>
      <c r="P199" s="1">
        <v>549</v>
      </c>
      <c r="Q199" s="1">
        <v>14400</v>
      </c>
      <c r="R199" s="1">
        <v>1306</v>
      </c>
      <c r="S199" s="1"/>
      <c r="T199" s="1">
        <v>14</v>
      </c>
      <c r="U199" s="1">
        <v>569</v>
      </c>
      <c r="V199" s="1" t="s">
        <v>34</v>
      </c>
      <c r="W199" s="1" t="s">
        <v>35</v>
      </c>
      <c r="X199" s="1" t="s">
        <v>36</v>
      </c>
      <c r="Y199" s="1">
        <f>(O199+N199+Q199)*10</f>
        <v>301000</v>
      </c>
      <c r="Z199" s="1"/>
      <c r="AA199" s="1"/>
      <c r="AB199" s="1">
        <f>R199*1000</f>
        <v>1306000</v>
      </c>
      <c r="AC199" s="1">
        <f>O199/(Q199+N199)</f>
        <v>5.9859154929577475E-2</v>
      </c>
      <c r="AD199" s="1">
        <f>R199/(Q199+N199)</f>
        <v>4.5985915492957746E-2</v>
      </c>
      <c r="AE199" s="1">
        <f>O199/R199</f>
        <v>1.3016845329249618</v>
      </c>
    </row>
    <row r="200" spans="1:31" x14ac:dyDescent="0.3">
      <c r="A200" s="1" t="s">
        <v>31</v>
      </c>
      <c r="B200" s="1" t="s">
        <v>218</v>
      </c>
      <c r="C200" s="1" t="s">
        <v>272</v>
      </c>
      <c r="D200" s="1">
        <v>25.41</v>
      </c>
      <c r="E200" s="1">
        <v>254100</v>
      </c>
      <c r="F200" s="1">
        <v>6.57</v>
      </c>
      <c r="G200" s="1">
        <f t="shared" si="20"/>
        <v>65700</v>
      </c>
      <c r="H200" s="1">
        <f t="shared" si="21"/>
        <v>0.25855962219598583</v>
      </c>
      <c r="I200" s="1">
        <v>2.0099999999999998</v>
      </c>
      <c r="J200" s="1">
        <f t="shared" si="22"/>
        <v>20.099999999999998</v>
      </c>
      <c r="K200" s="1">
        <v>1.4</v>
      </c>
      <c r="L200" s="1">
        <v>1.53</v>
      </c>
      <c r="M200" s="1">
        <v>2754</v>
      </c>
      <c r="N200" s="1">
        <v>11700</v>
      </c>
      <c r="O200" s="1">
        <v>1900</v>
      </c>
      <c r="P200" s="1">
        <v>514</v>
      </c>
      <c r="Q200" s="1">
        <v>13100</v>
      </c>
      <c r="R200" s="1">
        <v>1183</v>
      </c>
      <c r="S200" s="1"/>
      <c r="T200" s="1">
        <v>11</v>
      </c>
      <c r="U200" s="1">
        <v>657</v>
      </c>
      <c r="V200" s="1" t="s">
        <v>34</v>
      </c>
      <c r="W200" s="1" t="s">
        <v>35</v>
      </c>
      <c r="X200" s="1" t="s">
        <v>36</v>
      </c>
      <c r="Y200" s="1">
        <f>(O200+N200+Q200)*10</f>
        <v>267000</v>
      </c>
      <c r="Z200" s="1"/>
      <c r="AA200" s="1"/>
      <c r="AB200" s="1">
        <f>R200*1000</f>
        <v>1183000</v>
      </c>
      <c r="AC200" s="1">
        <f>O200/(Q200+N200)</f>
        <v>7.6612903225806453E-2</v>
      </c>
      <c r="AD200" s="1">
        <f>R200/(Q200+N200)</f>
        <v>4.7701612903225804E-2</v>
      </c>
      <c r="AE200" s="1">
        <f>O200/R200</f>
        <v>1.6060862214708369</v>
      </c>
    </row>
    <row r="201" spans="1:31" x14ac:dyDescent="0.3">
      <c r="A201" s="1" t="s">
        <v>31</v>
      </c>
      <c r="B201" s="1" t="s">
        <v>218</v>
      </c>
      <c r="C201" s="1" t="s">
        <v>273</v>
      </c>
      <c r="D201" s="1">
        <v>26.35</v>
      </c>
      <c r="E201" s="1">
        <v>263500</v>
      </c>
      <c r="F201" s="1">
        <v>6.56</v>
      </c>
      <c r="G201" s="1">
        <f t="shared" si="20"/>
        <v>65600</v>
      </c>
      <c r="H201" s="1">
        <f t="shared" si="21"/>
        <v>0.24895635673624286</v>
      </c>
      <c r="I201" s="1">
        <v>2.2799999999999998</v>
      </c>
      <c r="J201" s="1">
        <f t="shared" si="22"/>
        <v>22.799999999999997</v>
      </c>
      <c r="K201" s="1">
        <v>1.59</v>
      </c>
      <c r="L201" s="1">
        <v>1.56</v>
      </c>
      <c r="M201" s="1">
        <v>2421</v>
      </c>
      <c r="N201" s="1">
        <v>12500</v>
      </c>
      <c r="O201" s="1">
        <v>2000</v>
      </c>
      <c r="P201" s="1">
        <v>529</v>
      </c>
      <c r="Q201" s="1">
        <v>14200</v>
      </c>
      <c r="R201" s="1">
        <v>1254</v>
      </c>
      <c r="S201" s="1"/>
      <c r="T201" s="1">
        <v>12</v>
      </c>
      <c r="U201" s="1">
        <v>632</v>
      </c>
      <c r="V201" s="1" t="s">
        <v>34</v>
      </c>
      <c r="W201" s="1" t="s">
        <v>35</v>
      </c>
      <c r="X201" s="1" t="s">
        <v>36</v>
      </c>
      <c r="Y201" s="1">
        <f>(O201+N201+Q201)*10</f>
        <v>287000</v>
      </c>
      <c r="Z201" s="1"/>
      <c r="AA201" s="1"/>
      <c r="AB201" s="1">
        <f>R201*1000</f>
        <v>1254000</v>
      </c>
      <c r="AC201" s="1">
        <f>O201/(Q201+N201)</f>
        <v>7.4906367041198504E-2</v>
      </c>
      <c r="AD201" s="1">
        <f>R201/(Q201+N201)</f>
        <v>4.6966292134831458E-2</v>
      </c>
      <c r="AE201" s="1">
        <f>O201/R201</f>
        <v>1.594896331738437</v>
      </c>
    </row>
    <row r="202" spans="1:31" x14ac:dyDescent="0.3">
      <c r="A202" s="1" t="s">
        <v>31</v>
      </c>
      <c r="B202" s="1" t="s">
        <v>218</v>
      </c>
      <c r="C202" s="1" t="s">
        <v>274</v>
      </c>
      <c r="D202" s="1">
        <v>23.81</v>
      </c>
      <c r="E202" s="1">
        <v>238100</v>
      </c>
      <c r="F202" s="1">
        <v>8.3699999999999992</v>
      </c>
      <c r="G202" s="1">
        <f t="shared" si="20"/>
        <v>83699.999999999985</v>
      </c>
      <c r="H202" s="1">
        <f t="shared" si="21"/>
        <v>0.35153296934061318</v>
      </c>
      <c r="I202" s="1">
        <v>2.11</v>
      </c>
      <c r="J202" s="1">
        <f t="shared" si="22"/>
        <v>21.099999999999998</v>
      </c>
      <c r="K202" s="1">
        <v>1.54</v>
      </c>
      <c r="L202" s="1">
        <v>1.58</v>
      </c>
      <c r="M202" s="1">
        <v>2295</v>
      </c>
      <c r="N202" s="1">
        <v>8700</v>
      </c>
      <c r="O202" s="1">
        <v>2500</v>
      </c>
      <c r="P202" s="1">
        <v>469</v>
      </c>
      <c r="Q202" s="1">
        <v>12300</v>
      </c>
      <c r="R202" s="1">
        <v>1063</v>
      </c>
      <c r="S202" s="1"/>
      <c r="T202" s="1">
        <v>11</v>
      </c>
      <c r="U202" s="1">
        <v>748</v>
      </c>
      <c r="V202" s="1" t="s">
        <v>34</v>
      </c>
      <c r="W202" s="1" t="s">
        <v>35</v>
      </c>
      <c r="X202" s="1" t="s">
        <v>36</v>
      </c>
      <c r="Y202" s="1">
        <f>(O202+N202+Q202)*10</f>
        <v>235000</v>
      </c>
      <c r="Z202" s="1"/>
      <c r="AA202" s="1"/>
      <c r="AB202" s="1">
        <f>R202*1000</f>
        <v>1063000</v>
      </c>
      <c r="AC202" s="1">
        <f>O202/(Q202+N202)</f>
        <v>0.11904761904761904</v>
      </c>
      <c r="AD202" s="1">
        <f>R202/(Q202+N202)</f>
        <v>5.0619047619047619E-2</v>
      </c>
      <c r="AE202" s="1">
        <f>O202/R202</f>
        <v>2.3518344308560679</v>
      </c>
    </row>
    <row r="203" spans="1:31" x14ac:dyDescent="0.3">
      <c r="A203" s="1" t="s">
        <v>31</v>
      </c>
      <c r="B203" s="1" t="s">
        <v>218</v>
      </c>
      <c r="C203" s="1" t="s">
        <v>275</v>
      </c>
      <c r="D203" s="1">
        <v>24.29</v>
      </c>
      <c r="E203" s="1">
        <v>242900</v>
      </c>
      <c r="F203" s="1">
        <v>8.1999999999999993</v>
      </c>
      <c r="G203" s="1">
        <f t="shared" si="20"/>
        <v>82000</v>
      </c>
      <c r="H203" s="1">
        <f t="shared" si="21"/>
        <v>0.33758748456154797</v>
      </c>
      <c r="I203" s="1">
        <v>2.09</v>
      </c>
      <c r="J203" s="1">
        <f t="shared" si="22"/>
        <v>20.9</v>
      </c>
      <c r="K203" s="1">
        <v>1.5</v>
      </c>
      <c r="L203" s="1">
        <v>1.65</v>
      </c>
      <c r="M203" s="1">
        <v>2278</v>
      </c>
      <c r="N203" s="1">
        <v>9900</v>
      </c>
      <c r="O203" s="1">
        <v>2500</v>
      </c>
      <c r="P203" s="1">
        <v>500</v>
      </c>
      <c r="Q203" s="1">
        <v>12600</v>
      </c>
      <c r="R203" s="1">
        <v>1125</v>
      </c>
      <c r="S203" s="1"/>
      <c r="T203" s="1">
        <v>10</v>
      </c>
      <c r="U203" s="1">
        <v>758</v>
      </c>
      <c r="V203" s="1" t="s">
        <v>34</v>
      </c>
      <c r="W203" s="1" t="s">
        <v>35</v>
      </c>
      <c r="X203" s="1" t="s">
        <v>36</v>
      </c>
      <c r="Y203" s="1">
        <f>(O203+N203+Q203)*10</f>
        <v>250000</v>
      </c>
      <c r="Z203" s="1"/>
      <c r="AA203" s="1"/>
      <c r="AB203" s="1">
        <f>R203*1000</f>
        <v>1125000</v>
      </c>
      <c r="AC203" s="1">
        <f>O203/(Q203+N203)</f>
        <v>0.1111111111111111</v>
      </c>
      <c r="AD203" s="1">
        <f>R203/(Q203+N203)</f>
        <v>0.05</v>
      </c>
      <c r="AE203" s="1">
        <f>O203/R203</f>
        <v>2.2222222222222223</v>
      </c>
    </row>
    <row r="204" spans="1:31" x14ac:dyDescent="0.3">
      <c r="A204" s="1" t="s">
        <v>31</v>
      </c>
      <c r="B204" s="1" t="s">
        <v>218</v>
      </c>
      <c r="C204" s="1" t="s">
        <v>276</v>
      </c>
      <c r="D204" s="1">
        <v>25.83</v>
      </c>
      <c r="E204" s="1">
        <v>258299.99999999997</v>
      </c>
      <c r="F204" s="1">
        <v>5.75</v>
      </c>
      <c r="G204" s="1">
        <f t="shared" si="20"/>
        <v>57500</v>
      </c>
      <c r="H204" s="1">
        <f t="shared" si="21"/>
        <v>0.22260936895083239</v>
      </c>
      <c r="I204" s="1">
        <v>2.2599999999999998</v>
      </c>
      <c r="J204" s="1">
        <f t="shared" si="22"/>
        <v>22.599999999999998</v>
      </c>
      <c r="K204" s="1">
        <v>1.64</v>
      </c>
      <c r="L204" s="1">
        <v>1.53</v>
      </c>
      <c r="M204" s="1">
        <v>2101</v>
      </c>
      <c r="N204" s="1">
        <v>12800</v>
      </c>
      <c r="O204" s="1">
        <v>1800</v>
      </c>
      <c r="P204" s="1">
        <v>515</v>
      </c>
      <c r="Q204" s="1">
        <v>14700</v>
      </c>
      <c r="R204" s="1">
        <v>1319</v>
      </c>
      <c r="S204" s="1"/>
      <c r="T204" s="1">
        <v>14</v>
      </c>
      <c r="U204" s="1">
        <v>586</v>
      </c>
      <c r="V204" s="1" t="s">
        <v>34</v>
      </c>
      <c r="W204" s="1" t="s">
        <v>35</v>
      </c>
      <c r="X204" s="1" t="s">
        <v>36</v>
      </c>
      <c r="Y204" s="1">
        <f>(O204+N204+Q204)*10</f>
        <v>293000</v>
      </c>
      <c r="Z204" s="1"/>
      <c r="AA204" s="1"/>
      <c r="AB204" s="1">
        <f>R204*1000</f>
        <v>1319000</v>
      </c>
      <c r="AC204" s="1">
        <f>O204/(Q204+N204)</f>
        <v>6.545454545454546E-2</v>
      </c>
      <c r="AD204" s="1">
        <f>R204/(Q204+N204)</f>
        <v>4.7963636363636361E-2</v>
      </c>
      <c r="AE204" s="1">
        <f>O204/R204</f>
        <v>1.3646702047005308</v>
      </c>
    </row>
    <row r="205" spans="1:31" x14ac:dyDescent="0.3">
      <c r="A205" s="1" t="s">
        <v>31</v>
      </c>
      <c r="B205" s="1" t="s">
        <v>218</v>
      </c>
      <c r="C205" s="1" t="s">
        <v>277</v>
      </c>
      <c r="D205" s="1">
        <v>24.23</v>
      </c>
      <c r="E205" s="1">
        <v>242300</v>
      </c>
      <c r="F205" s="1">
        <v>5.91</v>
      </c>
      <c r="G205" s="1">
        <f t="shared" si="20"/>
        <v>59100</v>
      </c>
      <c r="H205" s="1">
        <f t="shared" si="21"/>
        <v>0.24391250515889393</v>
      </c>
      <c r="I205" s="1">
        <v>2.23</v>
      </c>
      <c r="J205" s="1">
        <f t="shared" si="22"/>
        <v>22.3</v>
      </c>
      <c r="K205" s="1">
        <v>1.27</v>
      </c>
      <c r="L205" s="1">
        <v>1.46</v>
      </c>
      <c r="M205" s="1">
        <v>2373</v>
      </c>
      <c r="N205" s="1">
        <v>12600</v>
      </c>
      <c r="O205" s="1">
        <v>2000</v>
      </c>
      <c r="P205" s="1">
        <v>507</v>
      </c>
      <c r="Q205" s="1">
        <v>14200</v>
      </c>
      <c r="R205" s="1">
        <v>1220</v>
      </c>
      <c r="S205" s="1"/>
      <c r="T205" s="1">
        <v>16</v>
      </c>
      <c r="U205" s="1">
        <v>604</v>
      </c>
      <c r="V205" s="1" t="s">
        <v>34</v>
      </c>
      <c r="W205" s="1" t="s">
        <v>35</v>
      </c>
      <c r="X205" s="1" t="s">
        <v>36</v>
      </c>
      <c r="Y205" s="1">
        <f>(O205+N205+Q205)*10</f>
        <v>288000</v>
      </c>
      <c r="Z205" s="1"/>
      <c r="AA205" s="1"/>
      <c r="AB205" s="1">
        <f>R205*1000</f>
        <v>1220000</v>
      </c>
      <c r="AC205" s="1">
        <f>O205/(Q205+N205)</f>
        <v>7.4626865671641784E-2</v>
      </c>
      <c r="AD205" s="1">
        <f>R205/(Q205+N205)</f>
        <v>4.5522388059701491E-2</v>
      </c>
      <c r="AE205" s="1">
        <f>O205/R205</f>
        <v>1.639344262295082</v>
      </c>
    </row>
    <row r="206" spans="1:31" x14ac:dyDescent="0.3">
      <c r="A206" s="1" t="s">
        <v>31</v>
      </c>
      <c r="B206" s="1" t="s">
        <v>218</v>
      </c>
      <c r="C206" s="1" t="s">
        <v>278</v>
      </c>
      <c r="D206" s="1">
        <v>24.26</v>
      </c>
      <c r="E206" s="1">
        <v>242600.00000000003</v>
      </c>
      <c r="F206" s="1">
        <v>7.24</v>
      </c>
      <c r="G206" s="1">
        <f t="shared" si="20"/>
        <v>72400</v>
      </c>
      <c r="H206" s="1">
        <f t="shared" si="21"/>
        <v>0.29843363561417968</v>
      </c>
      <c r="I206" s="1">
        <v>2.29</v>
      </c>
      <c r="J206" s="1">
        <f t="shared" si="22"/>
        <v>22.9</v>
      </c>
      <c r="K206" s="1">
        <v>1.34</v>
      </c>
      <c r="L206" s="1">
        <v>1.5</v>
      </c>
      <c r="M206" s="1">
        <v>2687</v>
      </c>
      <c r="N206" s="1">
        <v>10600</v>
      </c>
      <c r="O206" s="1">
        <v>2400</v>
      </c>
      <c r="P206" s="1">
        <v>496</v>
      </c>
      <c r="Q206" s="1">
        <v>12900</v>
      </c>
      <c r="R206" s="1">
        <v>1064</v>
      </c>
      <c r="S206" s="1"/>
      <c r="T206" s="1">
        <v>11</v>
      </c>
      <c r="U206" s="1">
        <v>674</v>
      </c>
      <c r="V206" s="1" t="s">
        <v>34</v>
      </c>
      <c r="W206" s="1" t="s">
        <v>35</v>
      </c>
      <c r="X206" s="1" t="s">
        <v>36</v>
      </c>
      <c r="Y206" s="1">
        <f>(O206+N206+Q206)*10</f>
        <v>259000</v>
      </c>
      <c r="Z206" s="1"/>
      <c r="AA206" s="1"/>
      <c r="AB206" s="1">
        <f>R206*1000</f>
        <v>1064000</v>
      </c>
      <c r="AC206" s="1">
        <f>O206/(Q206+N206)</f>
        <v>0.10212765957446808</v>
      </c>
      <c r="AD206" s="1">
        <f>R206/(Q206+N206)</f>
        <v>4.5276595744680855E-2</v>
      </c>
      <c r="AE206" s="1">
        <f>O206/R206</f>
        <v>2.255639097744361</v>
      </c>
    </row>
    <row r="207" spans="1:31" x14ac:dyDescent="0.3">
      <c r="A207" s="1" t="s">
        <v>31</v>
      </c>
      <c r="B207" s="1" t="s">
        <v>218</v>
      </c>
      <c r="C207" s="1" t="s">
        <v>279</v>
      </c>
      <c r="D207" s="1">
        <v>24.15</v>
      </c>
      <c r="E207" s="1">
        <v>241500</v>
      </c>
      <c r="F207" s="1">
        <v>7.9</v>
      </c>
      <c r="G207" s="1">
        <f t="shared" si="20"/>
        <v>79000</v>
      </c>
      <c r="H207" s="1">
        <f t="shared" si="21"/>
        <v>0.32712215320910976</v>
      </c>
      <c r="I207" s="1">
        <v>2.2400000000000002</v>
      </c>
      <c r="J207" s="1">
        <f t="shared" si="22"/>
        <v>22.400000000000002</v>
      </c>
      <c r="K207" s="1">
        <v>1.3</v>
      </c>
      <c r="L207" s="1">
        <v>1.45</v>
      </c>
      <c r="M207" s="1">
        <v>2991</v>
      </c>
      <c r="N207" s="1">
        <v>9800</v>
      </c>
      <c r="O207" s="1">
        <v>2500</v>
      </c>
      <c r="P207" s="1">
        <v>498</v>
      </c>
      <c r="Q207" s="1">
        <v>12400</v>
      </c>
      <c r="R207" s="1">
        <v>1029</v>
      </c>
      <c r="S207" s="1"/>
      <c r="T207" s="1">
        <v>11</v>
      </c>
      <c r="U207" s="1">
        <v>709</v>
      </c>
      <c r="V207" s="1" t="s">
        <v>34</v>
      </c>
      <c r="W207" s="1" t="s">
        <v>35</v>
      </c>
      <c r="X207" s="1" t="s">
        <v>36</v>
      </c>
      <c r="Y207" s="1">
        <f>(O207+N207+Q207)*10</f>
        <v>247000</v>
      </c>
      <c r="Z207" s="1"/>
      <c r="AA207" s="1"/>
      <c r="AB207" s="1">
        <f>R207*1000</f>
        <v>1029000</v>
      </c>
      <c r="AC207" s="1">
        <f>O207/(Q207+N207)</f>
        <v>0.11261261261261261</v>
      </c>
      <c r="AD207" s="1">
        <f>R207/(Q207+N207)</f>
        <v>4.635135135135135E-2</v>
      </c>
      <c r="AE207" s="1">
        <f>O207/R207</f>
        <v>2.4295432458697763</v>
      </c>
    </row>
    <row r="208" spans="1:31" x14ac:dyDescent="0.3">
      <c r="A208" s="1" t="s">
        <v>31</v>
      </c>
      <c r="B208" s="1" t="s">
        <v>218</v>
      </c>
      <c r="C208" s="1" t="s">
        <v>280</v>
      </c>
      <c r="D208" s="1">
        <v>22.1</v>
      </c>
      <c r="E208" s="1">
        <v>221000</v>
      </c>
      <c r="F208" s="1">
        <v>10.6</v>
      </c>
      <c r="G208" s="1">
        <f t="shared" si="20"/>
        <v>106000</v>
      </c>
      <c r="H208" s="1">
        <f t="shared" si="21"/>
        <v>0.47963800904977372</v>
      </c>
      <c r="I208" s="1">
        <v>1.62</v>
      </c>
      <c r="J208" s="1">
        <f t="shared" si="22"/>
        <v>16.200000000000003</v>
      </c>
      <c r="K208" s="1">
        <v>1.31</v>
      </c>
      <c r="L208" s="1">
        <v>1.96</v>
      </c>
      <c r="M208" s="1">
        <v>2157</v>
      </c>
      <c r="N208" s="1">
        <v>6100</v>
      </c>
      <c r="O208" s="1">
        <v>2700</v>
      </c>
      <c r="P208" s="1">
        <v>413</v>
      </c>
      <c r="Q208" s="1">
        <v>9500</v>
      </c>
      <c r="R208" s="1">
        <v>921</v>
      </c>
      <c r="S208" s="1"/>
      <c r="T208" s="1">
        <v>4</v>
      </c>
      <c r="U208" s="1">
        <v>929</v>
      </c>
      <c r="V208" s="1" t="s">
        <v>34</v>
      </c>
      <c r="W208" s="1" t="s">
        <v>35</v>
      </c>
      <c r="X208" s="1" t="s">
        <v>36</v>
      </c>
      <c r="Y208" s="1">
        <f>(O208+N208+Q208)*10</f>
        <v>183000</v>
      </c>
      <c r="Z208" s="1"/>
      <c r="AA208" s="1"/>
      <c r="AB208" s="1">
        <f>R208*1000</f>
        <v>921000</v>
      </c>
      <c r="AC208" s="1">
        <f>O208/(Q208+N208)</f>
        <v>0.17307692307692307</v>
      </c>
      <c r="AD208" s="1">
        <f>R208/(Q208+N208)</f>
        <v>5.903846153846154E-2</v>
      </c>
      <c r="AE208" s="1">
        <f>O208/R208</f>
        <v>2.9315960912052117</v>
      </c>
    </row>
    <row r="209" spans="1:31" x14ac:dyDescent="0.3">
      <c r="A209" s="1" t="s">
        <v>31</v>
      </c>
      <c r="B209" s="1" t="s">
        <v>218</v>
      </c>
      <c r="C209" s="1" t="s">
        <v>281</v>
      </c>
      <c r="D209" s="1">
        <v>21.02</v>
      </c>
      <c r="E209" s="1">
        <v>210200</v>
      </c>
      <c r="F209" s="1">
        <v>11.25</v>
      </c>
      <c r="G209" s="1">
        <f t="shared" si="20"/>
        <v>112500</v>
      </c>
      <c r="H209" s="1">
        <f t="shared" si="21"/>
        <v>0.53520456707897246</v>
      </c>
      <c r="I209" s="1">
        <v>1.52</v>
      </c>
      <c r="J209" s="1">
        <f t="shared" si="22"/>
        <v>15.2</v>
      </c>
      <c r="K209" s="1">
        <v>1.52</v>
      </c>
      <c r="L209" s="1">
        <v>1.68</v>
      </c>
      <c r="M209" s="1">
        <v>2328</v>
      </c>
      <c r="N209" s="1">
        <v>5500</v>
      </c>
      <c r="O209" s="1">
        <v>2700</v>
      </c>
      <c r="P209" s="1">
        <v>346</v>
      </c>
      <c r="Q209" s="1">
        <v>8600</v>
      </c>
      <c r="R209" s="1">
        <v>855</v>
      </c>
      <c r="S209" s="1"/>
      <c r="T209" s="1">
        <v>8</v>
      </c>
      <c r="U209" s="1">
        <v>944</v>
      </c>
      <c r="V209" s="1" t="s">
        <v>34</v>
      </c>
      <c r="W209" s="1" t="s">
        <v>35</v>
      </c>
      <c r="X209" s="1" t="s">
        <v>36</v>
      </c>
      <c r="Y209" s="1">
        <f>(O209+N209+Q209)*10</f>
        <v>168000</v>
      </c>
      <c r="Z209" s="1"/>
      <c r="AA209" s="1"/>
      <c r="AB209" s="1">
        <f>R209*1000</f>
        <v>855000</v>
      </c>
      <c r="AC209" s="1">
        <f>O209/(Q209+N209)</f>
        <v>0.19148936170212766</v>
      </c>
      <c r="AD209" s="1">
        <f>R209/(Q209+N209)</f>
        <v>6.0638297872340423E-2</v>
      </c>
      <c r="AE209" s="1">
        <f>O209/R209</f>
        <v>3.1578947368421053</v>
      </c>
    </row>
    <row r="210" spans="1:31" x14ac:dyDescent="0.3">
      <c r="A210" s="1" t="s">
        <v>31</v>
      </c>
      <c r="B210" s="1" t="s">
        <v>218</v>
      </c>
      <c r="C210" s="1" t="s">
        <v>282</v>
      </c>
      <c r="D210" s="1">
        <v>24.97</v>
      </c>
      <c r="E210" s="1">
        <v>249700</v>
      </c>
      <c r="F210" s="1">
        <v>7.41</v>
      </c>
      <c r="G210" s="1">
        <f t="shared" si="20"/>
        <v>74100</v>
      </c>
      <c r="H210" s="1">
        <f t="shared" si="21"/>
        <v>0.29675610732879459</v>
      </c>
      <c r="I210" s="1">
        <v>2.33</v>
      </c>
      <c r="J210" s="1">
        <f t="shared" si="22"/>
        <v>23.3</v>
      </c>
      <c r="K210" s="1">
        <v>1.38</v>
      </c>
      <c r="L210" s="1">
        <v>1.39</v>
      </c>
      <c r="M210" s="1">
        <v>2800</v>
      </c>
      <c r="N210" s="1">
        <v>11000</v>
      </c>
      <c r="O210" s="1">
        <v>2700</v>
      </c>
      <c r="P210" s="1">
        <v>475</v>
      </c>
      <c r="Q210" s="1">
        <v>13200</v>
      </c>
      <c r="R210" s="1">
        <v>1076</v>
      </c>
      <c r="S210" s="1"/>
      <c r="T210" s="1">
        <v>14</v>
      </c>
      <c r="U210" s="1">
        <v>653</v>
      </c>
      <c r="V210" s="1" t="s">
        <v>34</v>
      </c>
      <c r="W210" s="1" t="s">
        <v>35</v>
      </c>
      <c r="X210" s="1" t="s">
        <v>36</v>
      </c>
      <c r="Y210" s="1">
        <f>(O210+N210+Q210)*10</f>
        <v>269000</v>
      </c>
      <c r="Z210" s="1"/>
      <c r="AA210" s="1"/>
      <c r="AB210" s="1">
        <f>R210*1000</f>
        <v>1076000</v>
      </c>
      <c r="AC210" s="1">
        <f>O210/(Q210+N210)</f>
        <v>0.1115702479338843</v>
      </c>
      <c r="AD210" s="1">
        <f>R210/(Q210+N210)</f>
        <v>4.4462809917355371E-2</v>
      </c>
      <c r="AE210" s="1">
        <f>O210/R210</f>
        <v>2.509293680297398</v>
      </c>
    </row>
    <row r="211" spans="1:31" x14ac:dyDescent="0.3">
      <c r="A211" s="1" t="s">
        <v>31</v>
      </c>
      <c r="B211" s="1" t="s">
        <v>218</v>
      </c>
      <c r="C211" s="1" t="s">
        <v>283</v>
      </c>
      <c r="D211" s="1">
        <v>26.22</v>
      </c>
      <c r="E211" s="1">
        <v>262200</v>
      </c>
      <c r="F211" s="1">
        <v>6.71</v>
      </c>
      <c r="G211" s="1">
        <f t="shared" ref="G211:G221" si="23">F211*10000</f>
        <v>67100</v>
      </c>
      <c r="H211" s="1">
        <f t="shared" si="21"/>
        <v>0.25591151792524791</v>
      </c>
      <c r="I211" s="1">
        <v>2.31</v>
      </c>
      <c r="J211" s="1">
        <f t="shared" si="22"/>
        <v>23.1</v>
      </c>
      <c r="K211" s="1">
        <v>1.37</v>
      </c>
      <c r="L211" s="1">
        <v>1.45</v>
      </c>
      <c r="M211" s="1">
        <v>3220</v>
      </c>
      <c r="N211" s="1">
        <v>11399.999999999998</v>
      </c>
      <c r="O211" s="1">
        <v>2500</v>
      </c>
      <c r="P211" s="1">
        <v>521</v>
      </c>
      <c r="Q211" s="1">
        <v>14000</v>
      </c>
      <c r="R211" s="1">
        <v>1136</v>
      </c>
      <c r="S211" s="1"/>
      <c r="T211" s="1">
        <v>10</v>
      </c>
      <c r="U211" s="1">
        <v>645</v>
      </c>
      <c r="V211" s="1" t="s">
        <v>34</v>
      </c>
      <c r="W211" s="1" t="s">
        <v>35</v>
      </c>
      <c r="X211" s="1" t="s">
        <v>36</v>
      </c>
      <c r="Y211" s="1">
        <f>(O211+N211+Q211)*10</f>
        <v>279000</v>
      </c>
      <c r="Z211" s="1"/>
      <c r="AA211" s="1"/>
      <c r="AB211" s="1">
        <f>R211*1000</f>
        <v>1136000</v>
      </c>
      <c r="AC211" s="1">
        <f>O211/(Q211+N211)</f>
        <v>9.8425196850393706E-2</v>
      </c>
      <c r="AD211" s="1">
        <f>R211/(Q211+N211)</f>
        <v>4.4724409448818898E-2</v>
      </c>
      <c r="AE211" s="1">
        <f>O211/R211</f>
        <v>2.2007042253521125</v>
      </c>
    </row>
    <row r="212" spans="1:31" x14ac:dyDescent="0.3">
      <c r="A212" s="1" t="s">
        <v>31</v>
      </c>
      <c r="B212" s="1" t="s">
        <v>218</v>
      </c>
      <c r="C212" s="1" t="s">
        <v>284</v>
      </c>
      <c r="D212" s="1">
        <v>22.39</v>
      </c>
      <c r="E212" s="1">
        <v>223900</v>
      </c>
      <c r="F212" s="1">
        <v>7.88</v>
      </c>
      <c r="G212" s="1">
        <f t="shared" si="23"/>
        <v>78800</v>
      </c>
      <c r="H212" s="1">
        <f t="shared" si="21"/>
        <v>0.3519428316212595</v>
      </c>
      <c r="I212" s="1">
        <v>2.17</v>
      </c>
      <c r="J212" s="1">
        <f t="shared" si="22"/>
        <v>21.7</v>
      </c>
      <c r="K212" s="1">
        <v>1.21</v>
      </c>
      <c r="L212" s="1">
        <v>1.34</v>
      </c>
      <c r="M212" s="1">
        <v>2647</v>
      </c>
      <c r="N212" s="1">
        <v>9600</v>
      </c>
      <c r="O212" s="1">
        <v>2300</v>
      </c>
      <c r="P212" s="1">
        <v>490</v>
      </c>
      <c r="Q212" s="1">
        <v>12100</v>
      </c>
      <c r="R212" s="1">
        <v>999</v>
      </c>
      <c r="S212" s="1"/>
      <c r="T212" s="1">
        <v>16</v>
      </c>
      <c r="U212" s="1">
        <v>653</v>
      </c>
      <c r="V212" s="1" t="s">
        <v>34</v>
      </c>
      <c r="W212" s="1" t="s">
        <v>35</v>
      </c>
      <c r="X212" s="1" t="s">
        <v>36</v>
      </c>
      <c r="Y212" s="1">
        <f>(O212+N212+Q212)*10</f>
        <v>240000</v>
      </c>
      <c r="Z212" s="1"/>
      <c r="AA212" s="1"/>
      <c r="AB212" s="1">
        <f>R212*1000</f>
        <v>999000</v>
      </c>
      <c r="AC212" s="1">
        <f>O212/(Q212+N212)</f>
        <v>0.10599078341013825</v>
      </c>
      <c r="AD212" s="1">
        <f>R212/(Q212+N212)</f>
        <v>4.6036866359447003E-2</v>
      </c>
      <c r="AE212" s="1">
        <f>O212/R212</f>
        <v>2.3023023023023024</v>
      </c>
    </row>
    <row r="213" spans="1:31" x14ac:dyDescent="0.3">
      <c r="A213" s="1" t="s">
        <v>31</v>
      </c>
      <c r="B213" s="1" t="s">
        <v>218</v>
      </c>
      <c r="C213" s="1" t="s">
        <v>285</v>
      </c>
      <c r="D213" s="1">
        <v>25.27</v>
      </c>
      <c r="E213" s="1">
        <v>252700</v>
      </c>
      <c r="F213" s="1">
        <v>7.23</v>
      </c>
      <c r="G213" s="1">
        <f t="shared" si="23"/>
        <v>72300</v>
      </c>
      <c r="H213" s="1">
        <f t="shared" si="21"/>
        <v>0.28611001187178475</v>
      </c>
      <c r="I213" s="1">
        <v>2.2200000000000002</v>
      </c>
      <c r="J213" s="1">
        <f t="shared" si="22"/>
        <v>22.200000000000003</v>
      </c>
      <c r="K213" s="1">
        <v>1.5</v>
      </c>
      <c r="L213" s="1">
        <v>1.65</v>
      </c>
      <c r="M213" s="1">
        <v>2750</v>
      </c>
      <c r="N213" s="1">
        <v>10400</v>
      </c>
      <c r="O213" s="1">
        <v>2500</v>
      </c>
      <c r="P213" s="1">
        <v>532</v>
      </c>
      <c r="Q213" s="1">
        <v>13200</v>
      </c>
      <c r="R213" s="1">
        <v>1121</v>
      </c>
      <c r="S213" s="1"/>
      <c r="T213" s="1">
        <v>12</v>
      </c>
      <c r="U213" s="1">
        <v>684</v>
      </c>
      <c r="V213" s="1" t="s">
        <v>34</v>
      </c>
      <c r="W213" s="1" t="s">
        <v>35</v>
      </c>
      <c r="X213" s="1" t="s">
        <v>36</v>
      </c>
      <c r="Y213" s="1">
        <f>(O213+N213+Q213)*10</f>
        <v>261000</v>
      </c>
      <c r="Z213" s="1"/>
      <c r="AA213" s="1"/>
      <c r="AB213" s="1">
        <f>R213*1000</f>
        <v>1121000</v>
      </c>
      <c r="AC213" s="1">
        <f>O213/(Q213+N213)</f>
        <v>0.1059322033898305</v>
      </c>
      <c r="AD213" s="1">
        <f>R213/(Q213+N213)</f>
        <v>4.7500000000000001E-2</v>
      </c>
      <c r="AE213" s="1">
        <f>O213/R213</f>
        <v>2.2301516503122212</v>
      </c>
    </row>
    <row r="214" spans="1:31" x14ac:dyDescent="0.3">
      <c r="A214" s="1" t="s">
        <v>31</v>
      </c>
      <c r="B214" s="1" t="s">
        <v>218</v>
      </c>
      <c r="C214" s="1" t="s">
        <v>286</v>
      </c>
      <c r="D214" s="1">
        <v>25.96</v>
      </c>
      <c r="E214" s="1">
        <v>259600</v>
      </c>
      <c r="F214" s="1">
        <v>6.75</v>
      </c>
      <c r="G214" s="1">
        <f t="shared" si="23"/>
        <v>67500</v>
      </c>
      <c r="H214" s="1">
        <f t="shared" si="21"/>
        <v>0.26001540832049308</v>
      </c>
      <c r="I214" s="1">
        <v>2.33</v>
      </c>
      <c r="J214" s="1">
        <f t="shared" si="22"/>
        <v>23.3</v>
      </c>
      <c r="K214" s="1">
        <v>1.17</v>
      </c>
      <c r="L214" s="1">
        <v>1.38</v>
      </c>
      <c r="M214" s="1">
        <v>2484</v>
      </c>
      <c r="N214" s="1">
        <v>11900</v>
      </c>
      <c r="O214" s="1">
        <v>2300</v>
      </c>
      <c r="P214" s="1">
        <v>508</v>
      </c>
      <c r="Q214" s="1">
        <v>14000</v>
      </c>
      <c r="R214" s="1">
        <v>1072</v>
      </c>
      <c r="S214" s="1"/>
      <c r="T214" s="1">
        <v>13</v>
      </c>
      <c r="U214" s="1">
        <v>634</v>
      </c>
      <c r="V214" s="1" t="s">
        <v>34</v>
      </c>
      <c r="W214" s="1" t="s">
        <v>35</v>
      </c>
      <c r="X214" s="1" t="s">
        <v>36</v>
      </c>
      <c r="Y214" s="1">
        <f>(O214+N214+Q214)*10</f>
        <v>282000</v>
      </c>
      <c r="Z214" s="1"/>
      <c r="AA214" s="1"/>
      <c r="AB214" s="1">
        <f>R214*1000</f>
        <v>1072000</v>
      </c>
      <c r="AC214" s="1">
        <f>O214/(Q214+N214)</f>
        <v>8.8803088803088806E-2</v>
      </c>
      <c r="AD214" s="1">
        <f>R214/(Q214+N214)</f>
        <v>4.1389961389961392E-2</v>
      </c>
      <c r="AE214" s="1">
        <f>O214/R214</f>
        <v>2.1455223880597014</v>
      </c>
    </row>
    <row r="215" spans="1:31" x14ac:dyDescent="0.3">
      <c r="A215" s="1" t="s">
        <v>31</v>
      </c>
      <c r="B215" s="1" t="s">
        <v>218</v>
      </c>
      <c r="C215" s="1" t="s">
        <v>287</v>
      </c>
      <c r="D215" s="1">
        <v>24.43</v>
      </c>
      <c r="E215" s="1">
        <v>244300</v>
      </c>
      <c r="F215" s="1">
        <v>7.36</v>
      </c>
      <c r="G215" s="1">
        <f t="shared" si="23"/>
        <v>73600</v>
      </c>
      <c r="H215" s="1">
        <f t="shared" si="21"/>
        <v>0.30126893164142449</v>
      </c>
      <c r="I215" s="1">
        <v>2.37</v>
      </c>
      <c r="J215" s="1">
        <f t="shared" si="22"/>
        <v>23.700000000000003</v>
      </c>
      <c r="K215" s="1">
        <v>1.25</v>
      </c>
      <c r="L215" s="1">
        <v>1.39</v>
      </c>
      <c r="M215" s="1">
        <v>2623</v>
      </c>
      <c r="N215" s="1">
        <v>11100.000000000002</v>
      </c>
      <c r="O215" s="1">
        <v>2300</v>
      </c>
      <c r="P215" s="1">
        <v>507</v>
      </c>
      <c r="Q215" s="1">
        <v>13400</v>
      </c>
      <c r="R215" s="1">
        <v>1108</v>
      </c>
      <c r="S215" s="1"/>
      <c r="T215" s="1">
        <v>13</v>
      </c>
      <c r="U215" s="1">
        <v>583</v>
      </c>
      <c r="V215" s="1" t="s">
        <v>34</v>
      </c>
      <c r="W215" s="1" t="s">
        <v>35</v>
      </c>
      <c r="X215" s="1" t="s">
        <v>36</v>
      </c>
      <c r="Y215" s="1">
        <f>(O215+N215+Q215)*10</f>
        <v>268000</v>
      </c>
      <c r="Z215" s="1"/>
      <c r="AA215" s="1"/>
      <c r="AB215" s="1">
        <f>R215*1000</f>
        <v>1108000</v>
      </c>
      <c r="AC215" s="1">
        <f>O215/(Q215+N215)</f>
        <v>9.3877551020408165E-2</v>
      </c>
      <c r="AD215" s="1">
        <f>R215/(Q215+N215)</f>
        <v>4.5224489795918366E-2</v>
      </c>
      <c r="AE215" s="1">
        <f>O215/R215</f>
        <v>2.0758122743682312</v>
      </c>
    </row>
    <row r="216" spans="1:31" x14ac:dyDescent="0.3">
      <c r="A216" s="1" t="s">
        <v>31</v>
      </c>
      <c r="B216" s="1" t="s">
        <v>218</v>
      </c>
      <c r="C216" s="1" t="s">
        <v>288</v>
      </c>
      <c r="D216" s="1">
        <v>22.18</v>
      </c>
      <c r="E216" s="1">
        <v>221800</v>
      </c>
      <c r="F216" s="1">
        <v>10.6</v>
      </c>
      <c r="G216" s="1">
        <f t="shared" si="23"/>
        <v>106000</v>
      </c>
      <c r="H216" s="1">
        <f t="shared" si="21"/>
        <v>0.47790802524797116</v>
      </c>
      <c r="I216" s="1">
        <v>1.67</v>
      </c>
      <c r="J216" s="1">
        <f t="shared" si="22"/>
        <v>16.7</v>
      </c>
      <c r="K216" s="1">
        <v>1.33</v>
      </c>
      <c r="L216" s="1">
        <v>1.6</v>
      </c>
      <c r="M216" s="1">
        <v>2332</v>
      </c>
      <c r="N216" s="1">
        <v>6400</v>
      </c>
      <c r="O216" s="1">
        <v>3200</v>
      </c>
      <c r="P216" s="1">
        <v>410</v>
      </c>
      <c r="Q216" s="1">
        <v>10000</v>
      </c>
      <c r="R216" s="1">
        <v>930</v>
      </c>
      <c r="S216" s="1"/>
      <c r="T216" s="1">
        <v>5</v>
      </c>
      <c r="U216" s="1">
        <v>901</v>
      </c>
      <c r="V216" s="1" t="s">
        <v>34</v>
      </c>
      <c r="W216" s="1" t="s">
        <v>35</v>
      </c>
      <c r="X216" s="1" t="s">
        <v>36</v>
      </c>
      <c r="Y216" s="1">
        <f>(O216+N216+Q216)*10</f>
        <v>196000</v>
      </c>
      <c r="Z216" s="1"/>
      <c r="AA216" s="1"/>
      <c r="AB216" s="1">
        <f>R216*1000</f>
        <v>930000</v>
      </c>
      <c r="AC216" s="1">
        <f>O216/(Q216+N216)</f>
        <v>0.1951219512195122</v>
      </c>
      <c r="AD216" s="1">
        <f>R216/(Q216+N216)</f>
        <v>5.6707317073170734E-2</v>
      </c>
      <c r="AE216" s="1">
        <f>O216/R216</f>
        <v>3.4408602150537635</v>
      </c>
    </row>
    <row r="217" spans="1:31" x14ac:dyDescent="0.3">
      <c r="A217" s="1" t="s">
        <v>31</v>
      </c>
      <c r="B217" s="1" t="s">
        <v>218</v>
      </c>
      <c r="C217" s="1" t="s">
        <v>289</v>
      </c>
      <c r="D217" s="1">
        <v>22.81</v>
      </c>
      <c r="E217" s="1">
        <v>228100</v>
      </c>
      <c r="F217" s="1">
        <v>10.77</v>
      </c>
      <c r="G217" s="1">
        <f t="shared" si="23"/>
        <v>107700</v>
      </c>
      <c r="H217" s="1">
        <f t="shared" si="21"/>
        <v>0.4721613327487944</v>
      </c>
      <c r="I217" s="1">
        <v>1.55</v>
      </c>
      <c r="J217" s="1">
        <f t="shared" si="22"/>
        <v>15.5</v>
      </c>
      <c r="K217" s="1">
        <v>1.34</v>
      </c>
      <c r="L217" s="1">
        <v>1.73</v>
      </c>
      <c r="M217" s="1">
        <v>2136</v>
      </c>
      <c r="N217" s="1">
        <v>6500</v>
      </c>
      <c r="O217" s="1">
        <v>3000</v>
      </c>
      <c r="P217" s="1">
        <v>446</v>
      </c>
      <c r="Q217" s="1">
        <v>10200</v>
      </c>
      <c r="R217" s="1">
        <v>943</v>
      </c>
      <c r="S217" s="1"/>
      <c r="T217" s="1">
        <v>4</v>
      </c>
      <c r="U217" s="1">
        <v>948</v>
      </c>
      <c r="V217" s="1" t="s">
        <v>34</v>
      </c>
      <c r="W217" s="1" t="s">
        <v>35</v>
      </c>
      <c r="X217" s="1" t="s">
        <v>36</v>
      </c>
      <c r="Y217" s="1">
        <f>(O217+N217+Q217)*10</f>
        <v>197000</v>
      </c>
      <c r="Z217" s="1"/>
      <c r="AA217" s="1"/>
      <c r="AB217" s="1">
        <f>R217*1000</f>
        <v>943000</v>
      </c>
      <c r="AC217" s="1">
        <f>O217/(Q217+N217)</f>
        <v>0.17964071856287425</v>
      </c>
      <c r="AD217" s="1">
        <f>R217/(Q217+N217)</f>
        <v>5.6467065868263472E-2</v>
      </c>
      <c r="AE217" s="1">
        <f>O217/R217</f>
        <v>3.1813361611876987</v>
      </c>
    </row>
    <row r="218" spans="1:31" x14ac:dyDescent="0.3">
      <c r="A218" s="1" t="s">
        <v>31</v>
      </c>
      <c r="B218" s="1" t="s">
        <v>218</v>
      </c>
      <c r="C218" s="1" t="s">
        <v>290</v>
      </c>
      <c r="D218" s="1">
        <v>19.72</v>
      </c>
      <c r="E218" s="1">
        <v>197200</v>
      </c>
      <c r="F218" s="1">
        <v>7.99</v>
      </c>
      <c r="G218" s="1">
        <f t="shared" si="23"/>
        <v>79900</v>
      </c>
      <c r="H218" s="1">
        <f t="shared" ref="H218:H281" si="24">F218/D218</f>
        <v>0.40517241379310348</v>
      </c>
      <c r="I218" s="1">
        <v>1.77</v>
      </c>
      <c r="J218" s="1">
        <f t="shared" si="22"/>
        <v>17.7</v>
      </c>
      <c r="K218" s="1">
        <v>1.57</v>
      </c>
      <c r="L218" s="1">
        <v>1.35</v>
      </c>
      <c r="M218" s="1">
        <v>2154</v>
      </c>
      <c r="N218" s="1">
        <v>7400</v>
      </c>
      <c r="O218" s="1">
        <v>2400</v>
      </c>
      <c r="P218" s="1">
        <v>364</v>
      </c>
      <c r="Q218" s="1">
        <v>10400</v>
      </c>
      <c r="R218" s="1">
        <v>902</v>
      </c>
      <c r="S218" s="1"/>
      <c r="T218" s="1">
        <v>18</v>
      </c>
      <c r="U218" s="1">
        <v>654</v>
      </c>
      <c r="V218" s="1" t="s">
        <v>34</v>
      </c>
      <c r="W218" s="1" t="s">
        <v>35</v>
      </c>
      <c r="X218" s="1" t="s">
        <v>36</v>
      </c>
      <c r="Y218" s="1">
        <f>(O218+N218+Q218)*10</f>
        <v>202000</v>
      </c>
      <c r="Z218" s="1"/>
      <c r="AA218" s="1"/>
      <c r="AB218" s="1">
        <f>R218*1000</f>
        <v>902000</v>
      </c>
      <c r="AC218" s="1">
        <f>O218/(Q218+N218)</f>
        <v>0.1348314606741573</v>
      </c>
      <c r="AD218" s="1">
        <f>R218/(Q218+N218)</f>
        <v>5.0674157303370784E-2</v>
      </c>
      <c r="AE218" s="1">
        <f>O218/R218</f>
        <v>2.6607538802660753</v>
      </c>
    </row>
    <row r="219" spans="1:31" x14ac:dyDescent="0.3">
      <c r="A219" s="1" t="s">
        <v>31</v>
      </c>
      <c r="B219" s="1" t="s">
        <v>218</v>
      </c>
      <c r="C219" s="1" t="s">
        <v>291</v>
      </c>
      <c r="D219" s="1">
        <v>21.15</v>
      </c>
      <c r="E219" s="1">
        <v>211500</v>
      </c>
      <c r="F219" s="1">
        <v>12.83</v>
      </c>
      <c r="G219" s="1">
        <f t="shared" si="23"/>
        <v>128300</v>
      </c>
      <c r="H219" s="1">
        <f t="shared" si="24"/>
        <v>0.6066193853427897</v>
      </c>
      <c r="I219" s="1">
        <v>1.34</v>
      </c>
      <c r="J219" s="1">
        <f t="shared" si="22"/>
        <v>13.4</v>
      </c>
      <c r="K219" s="1">
        <v>1.31</v>
      </c>
      <c r="L219" s="1">
        <v>1.65</v>
      </c>
      <c r="M219" s="1">
        <v>2302</v>
      </c>
      <c r="N219" s="1">
        <v>4500</v>
      </c>
      <c r="O219" s="1">
        <v>3000</v>
      </c>
      <c r="P219" s="1">
        <v>415</v>
      </c>
      <c r="Q219" s="1">
        <v>7600</v>
      </c>
      <c r="R219" s="1">
        <v>780</v>
      </c>
      <c r="S219" s="1"/>
      <c r="T219" s="1">
        <v>1</v>
      </c>
      <c r="U219" s="1">
        <v>1055</v>
      </c>
      <c r="V219" s="1" t="s">
        <v>34</v>
      </c>
      <c r="W219" s="1" t="s">
        <v>35</v>
      </c>
      <c r="X219" s="1" t="s">
        <v>36</v>
      </c>
      <c r="Y219" s="1">
        <f>(O219+N219+Q219)*10</f>
        <v>151000</v>
      </c>
      <c r="Z219" s="1"/>
      <c r="AA219" s="1"/>
      <c r="AB219" s="1">
        <f>R219*1000</f>
        <v>780000</v>
      </c>
      <c r="AC219" s="1">
        <f>O219/(Q219+N219)</f>
        <v>0.24793388429752067</v>
      </c>
      <c r="AD219" s="1">
        <f>R219/(Q219+N219)</f>
        <v>6.4462809917355368E-2</v>
      </c>
      <c r="AE219" s="1">
        <f>O219/R219</f>
        <v>3.8461538461538463</v>
      </c>
    </row>
    <row r="220" spans="1:31" x14ac:dyDescent="0.3">
      <c r="A220" s="1" t="s">
        <v>31</v>
      </c>
      <c r="B220" s="1" t="s">
        <v>218</v>
      </c>
      <c r="C220" s="1" t="s">
        <v>292</v>
      </c>
      <c r="D220" s="1">
        <v>20.22</v>
      </c>
      <c r="E220" s="1">
        <v>202200</v>
      </c>
      <c r="F220" s="1">
        <v>13.44</v>
      </c>
      <c r="G220" s="1">
        <f t="shared" si="23"/>
        <v>134400</v>
      </c>
      <c r="H220" s="1">
        <f t="shared" si="24"/>
        <v>0.66468842729970323</v>
      </c>
      <c r="I220" s="1">
        <v>1.38</v>
      </c>
      <c r="J220" s="1">
        <f t="shared" si="22"/>
        <v>13.799999999999999</v>
      </c>
      <c r="K220" s="1">
        <v>1.18</v>
      </c>
      <c r="L220" s="1">
        <v>1.48</v>
      </c>
      <c r="M220" s="1">
        <v>2099</v>
      </c>
      <c r="N220" s="1">
        <v>4700</v>
      </c>
      <c r="O220" s="1">
        <v>2700</v>
      </c>
      <c r="P220" s="1">
        <v>391</v>
      </c>
      <c r="Q220" s="1">
        <v>7500</v>
      </c>
      <c r="R220" s="1">
        <v>802</v>
      </c>
      <c r="S220" s="1"/>
      <c r="T220" s="1">
        <v>1</v>
      </c>
      <c r="U220" s="1">
        <v>1006</v>
      </c>
      <c r="V220" s="1" t="s">
        <v>34</v>
      </c>
      <c r="W220" s="1" t="s">
        <v>35</v>
      </c>
      <c r="X220" s="1" t="s">
        <v>36</v>
      </c>
      <c r="Y220" s="1">
        <f>(O220+N220+Q220)*10</f>
        <v>149000</v>
      </c>
      <c r="Z220" s="1"/>
      <c r="AA220" s="1"/>
      <c r="AB220" s="1">
        <f>R220*1000</f>
        <v>802000</v>
      </c>
      <c r="AC220" s="1">
        <f>O220/(Q220+N220)</f>
        <v>0.22131147540983606</v>
      </c>
      <c r="AD220" s="1">
        <f>R220/(Q220+N220)</f>
        <v>6.5737704918032783E-2</v>
      </c>
      <c r="AE220" s="1">
        <f>O220/R220</f>
        <v>3.3665835411471323</v>
      </c>
    </row>
    <row r="221" spans="1:31" x14ac:dyDescent="0.3">
      <c r="A221" s="1" t="s">
        <v>31</v>
      </c>
      <c r="B221" s="1" t="s">
        <v>218</v>
      </c>
      <c r="C221" s="1" t="s">
        <v>293</v>
      </c>
      <c r="D221" s="1">
        <v>17.28</v>
      </c>
      <c r="E221" s="1">
        <v>172800</v>
      </c>
      <c r="F221" s="1">
        <v>12.84</v>
      </c>
      <c r="G221" s="1">
        <f t="shared" si="23"/>
        <v>128400</v>
      </c>
      <c r="H221" s="1">
        <f t="shared" si="24"/>
        <v>0.74305555555555547</v>
      </c>
      <c r="I221" s="1">
        <v>1.37</v>
      </c>
      <c r="J221" s="1">
        <f t="shared" si="22"/>
        <v>13.700000000000001</v>
      </c>
      <c r="K221" s="1">
        <v>1.27</v>
      </c>
      <c r="L221" s="1">
        <v>1.52</v>
      </c>
      <c r="M221" s="1">
        <v>1835</v>
      </c>
      <c r="N221" s="1">
        <v>4600</v>
      </c>
      <c r="O221" s="1">
        <v>2900</v>
      </c>
      <c r="P221" s="1">
        <v>324</v>
      </c>
      <c r="Q221" s="1">
        <v>7200</v>
      </c>
      <c r="R221" s="1">
        <v>744</v>
      </c>
      <c r="S221" s="1"/>
      <c r="T221" s="1">
        <v>9</v>
      </c>
      <c r="U221" s="1">
        <v>811</v>
      </c>
      <c r="V221" s="1" t="s">
        <v>34</v>
      </c>
      <c r="W221" s="1" t="s">
        <v>35</v>
      </c>
      <c r="X221" s="1" t="s">
        <v>36</v>
      </c>
      <c r="Y221" s="1">
        <f>(O221+N221+Q221)*10</f>
        <v>147000</v>
      </c>
      <c r="Z221" s="1"/>
      <c r="AA221" s="1"/>
      <c r="AB221" s="1">
        <f>R221*1000</f>
        <v>744000</v>
      </c>
      <c r="AC221" s="1">
        <f>O221/(Q221+N221)</f>
        <v>0.24576271186440679</v>
      </c>
      <c r="AD221" s="1">
        <f>R221/(Q221+N221)</f>
        <v>6.3050847457627124E-2</v>
      </c>
      <c r="AE221" s="1">
        <f>O221/R221</f>
        <v>3.8978494623655915</v>
      </c>
    </row>
    <row r="222" spans="1:31" x14ac:dyDescent="0.3">
      <c r="A222" s="1" t="s">
        <v>294</v>
      </c>
      <c r="B222" s="1" t="s">
        <v>295</v>
      </c>
      <c r="C222" s="1" t="s">
        <v>296</v>
      </c>
      <c r="D222" s="1">
        <v>17.5</v>
      </c>
      <c r="E222" s="1">
        <v>175000</v>
      </c>
      <c r="F222" s="1">
        <v>26.5</v>
      </c>
      <c r="G222" s="1">
        <v>265000</v>
      </c>
      <c r="H222" s="1">
        <f t="shared" si="24"/>
        <v>1.5142857142857142</v>
      </c>
      <c r="I222" s="1">
        <v>1.3327095600000001</v>
      </c>
      <c r="J222" s="1">
        <f t="shared" si="22"/>
        <v>13.3270956</v>
      </c>
      <c r="K222" s="1">
        <v>1.2611569</v>
      </c>
      <c r="L222" s="1">
        <v>2.4085423700000002</v>
      </c>
      <c r="M222" s="1">
        <v>4525</v>
      </c>
      <c r="N222" s="1">
        <v>476</v>
      </c>
      <c r="O222" s="1">
        <v>5157</v>
      </c>
      <c r="P222" s="1">
        <v>456</v>
      </c>
      <c r="Q222" s="1">
        <v>2443</v>
      </c>
      <c r="R222" s="1">
        <v>754</v>
      </c>
      <c r="S222" s="1"/>
      <c r="T222" s="1"/>
      <c r="U222" s="1"/>
      <c r="V222" s="1" t="s">
        <v>34</v>
      </c>
      <c r="W222" s="1" t="s">
        <v>102</v>
      </c>
      <c r="X222" s="1" t="s">
        <v>36</v>
      </c>
      <c r="Y222" s="1">
        <f>(O222+N222+Q222)*10</f>
        <v>80760</v>
      </c>
      <c r="Z222" s="1"/>
      <c r="AA222" s="1"/>
      <c r="AB222" s="1">
        <f>R222*1000</f>
        <v>754000</v>
      </c>
      <c r="AC222" s="1">
        <f>O222/(Q222+N222)</f>
        <v>1.7667009249743062</v>
      </c>
      <c r="AD222" s="1">
        <f>R222/(Q222+N222)</f>
        <v>0.25830763960260361</v>
      </c>
      <c r="AE222" s="1">
        <f>O222/R222</f>
        <v>6.8395225464190981</v>
      </c>
    </row>
    <row r="223" spans="1:31" x14ac:dyDescent="0.3">
      <c r="A223" s="1" t="s">
        <v>294</v>
      </c>
      <c r="B223" s="1" t="s">
        <v>295</v>
      </c>
      <c r="C223" s="1" t="s">
        <v>297</v>
      </c>
      <c r="D223" s="1">
        <v>14.2</v>
      </c>
      <c r="E223" s="1">
        <v>142000</v>
      </c>
      <c r="F223" s="1">
        <v>22.7</v>
      </c>
      <c r="G223" s="1">
        <v>227000</v>
      </c>
      <c r="H223" s="1">
        <f t="shared" si="24"/>
        <v>1.5985915492957747</v>
      </c>
      <c r="I223" s="1">
        <v>1.7849865600000001</v>
      </c>
      <c r="J223" s="1">
        <f t="shared" si="22"/>
        <v>17.849865600000001</v>
      </c>
      <c r="K223" s="1">
        <v>1.2018083400000001</v>
      </c>
      <c r="L223" s="1">
        <v>2.8588040000000001</v>
      </c>
      <c r="M223" s="1">
        <v>2893</v>
      </c>
      <c r="N223" s="1">
        <v>539</v>
      </c>
      <c r="O223" s="1">
        <v>5375</v>
      </c>
      <c r="P223" s="1">
        <v>354</v>
      </c>
      <c r="Q223" s="1">
        <v>2737</v>
      </c>
      <c r="R223" s="1">
        <v>721</v>
      </c>
      <c r="S223" s="1"/>
      <c r="T223" s="1"/>
      <c r="U223" s="1"/>
      <c r="V223" s="1" t="s">
        <v>34</v>
      </c>
      <c r="W223" s="1" t="s">
        <v>102</v>
      </c>
      <c r="X223" s="1" t="s">
        <v>36</v>
      </c>
      <c r="Y223" s="1">
        <f>(O223+N223+Q223)*10</f>
        <v>86510</v>
      </c>
      <c r="Z223" s="1"/>
      <c r="AA223" s="1"/>
      <c r="AB223" s="1">
        <f>R223*1000</f>
        <v>721000</v>
      </c>
      <c r="AC223" s="1">
        <f>O223/(Q223+N223)</f>
        <v>1.6407203907203907</v>
      </c>
      <c r="AD223" s="1">
        <f>R223/(Q223+N223)</f>
        <v>0.22008547008547008</v>
      </c>
      <c r="AE223" s="1">
        <f>O223/R223</f>
        <v>7.4549237170596392</v>
      </c>
    </row>
    <row r="224" spans="1:31" x14ac:dyDescent="0.3">
      <c r="A224" s="1" t="s">
        <v>294</v>
      </c>
      <c r="B224" s="1" t="s">
        <v>295</v>
      </c>
      <c r="C224" s="1" t="s">
        <v>298</v>
      </c>
      <c r="D224" s="1">
        <v>17.7</v>
      </c>
      <c r="E224" s="1">
        <v>177000</v>
      </c>
      <c r="F224" s="1">
        <v>26</v>
      </c>
      <c r="G224" s="1">
        <v>260000</v>
      </c>
      <c r="H224" s="1">
        <f t="shared" si="24"/>
        <v>1.4689265536723164</v>
      </c>
      <c r="I224" s="1">
        <v>1.3628613599999999</v>
      </c>
      <c r="J224" s="1">
        <f t="shared" si="22"/>
        <v>13.6286136</v>
      </c>
      <c r="K224" s="1">
        <v>1.1572969200000001</v>
      </c>
      <c r="L224" s="1">
        <v>2.22272011</v>
      </c>
      <c r="M224" s="1">
        <v>4673</v>
      </c>
      <c r="N224" s="1">
        <v>261</v>
      </c>
      <c r="O224" s="1">
        <v>4245</v>
      </c>
      <c r="P224" s="1">
        <v>511</v>
      </c>
      <c r="Q224" s="1">
        <v>2252</v>
      </c>
      <c r="R224" s="1">
        <v>670</v>
      </c>
      <c r="S224" s="1"/>
      <c r="T224" s="1"/>
      <c r="U224" s="1"/>
      <c r="V224" s="1" t="s">
        <v>34</v>
      </c>
      <c r="W224" s="1" t="s">
        <v>102</v>
      </c>
      <c r="X224" s="1" t="s">
        <v>36</v>
      </c>
      <c r="Y224" s="1">
        <f>(O224+N224+Q224)*10</f>
        <v>67580</v>
      </c>
      <c r="Z224" s="1"/>
      <c r="AA224" s="1"/>
      <c r="AB224" s="1">
        <f>R224*1000</f>
        <v>670000</v>
      </c>
      <c r="AC224" s="1">
        <f>O224/(Q224+N224)</f>
        <v>1.689216076402706</v>
      </c>
      <c r="AD224" s="1">
        <f>R224/(Q224+N224)</f>
        <v>0.26661360923199362</v>
      </c>
      <c r="AE224" s="1">
        <f>O224/R224</f>
        <v>6.3358208955223878</v>
      </c>
    </row>
    <row r="225" spans="1:31" x14ac:dyDescent="0.3">
      <c r="A225" s="1" t="s">
        <v>299</v>
      </c>
      <c r="B225" s="1" t="s">
        <v>295</v>
      </c>
      <c r="C225" s="1" t="s">
        <v>300</v>
      </c>
      <c r="D225" s="1">
        <v>13</v>
      </c>
      <c r="E225" s="1">
        <v>130000</v>
      </c>
      <c r="F225" s="1">
        <v>13.6</v>
      </c>
      <c r="G225" s="1">
        <v>136000</v>
      </c>
      <c r="H225" s="1">
        <f t="shared" si="24"/>
        <v>1.0461538461538462</v>
      </c>
      <c r="I225" s="1">
        <v>2.7016012800000002</v>
      </c>
      <c r="J225" s="1">
        <f t="shared" si="22"/>
        <v>27.016012800000002</v>
      </c>
      <c r="K225" s="1">
        <v>1.23890119</v>
      </c>
      <c r="L225" s="1">
        <v>5.8534011899999996</v>
      </c>
      <c r="M225" s="1">
        <v>1701</v>
      </c>
      <c r="N225" s="1">
        <v>1573</v>
      </c>
      <c r="O225" s="1">
        <v>3560</v>
      </c>
      <c r="P225" s="1">
        <v>214</v>
      </c>
      <c r="Q225" s="1">
        <v>6036</v>
      </c>
      <c r="R225" s="1">
        <v>672</v>
      </c>
      <c r="S225" s="1"/>
      <c r="T225" s="1"/>
      <c r="U225" s="1"/>
      <c r="V225" s="1" t="s">
        <v>34</v>
      </c>
      <c r="W225" s="1" t="s">
        <v>102</v>
      </c>
      <c r="X225" s="1" t="s">
        <v>36</v>
      </c>
      <c r="Y225" s="1">
        <f>(O225+N225+Q225)*10</f>
        <v>111690</v>
      </c>
      <c r="Z225" s="1"/>
      <c r="AA225" s="1"/>
      <c r="AB225" s="1">
        <f>R225*1000</f>
        <v>672000</v>
      </c>
      <c r="AC225" s="1">
        <f>O225/(Q225+N225)</f>
        <v>0.46786699960573008</v>
      </c>
      <c r="AD225" s="1">
        <f>R225/(Q225+N225)</f>
        <v>8.8316467341306354E-2</v>
      </c>
      <c r="AE225" s="1">
        <f>O225/R225</f>
        <v>5.2976190476190474</v>
      </c>
    </row>
    <row r="226" spans="1:31" x14ac:dyDescent="0.3">
      <c r="A226" s="1" t="s">
        <v>299</v>
      </c>
      <c r="B226" s="1" t="s">
        <v>295</v>
      </c>
      <c r="C226" s="1" t="s">
        <v>301</v>
      </c>
      <c r="D226" s="1">
        <v>13.8</v>
      </c>
      <c r="E226" s="1">
        <v>138000</v>
      </c>
      <c r="F226" s="1">
        <v>20.3</v>
      </c>
      <c r="G226" s="1">
        <v>203000</v>
      </c>
      <c r="H226" s="1">
        <f t="shared" si="24"/>
        <v>1.4710144927536231</v>
      </c>
      <c r="I226" s="1">
        <v>1.64628828</v>
      </c>
      <c r="J226" s="1">
        <f t="shared" si="22"/>
        <v>16.462882799999999</v>
      </c>
      <c r="K226" s="1">
        <v>1.4317840099999999</v>
      </c>
      <c r="L226" s="1">
        <v>1.8939576499999999</v>
      </c>
      <c r="M226" s="1">
        <v>2474</v>
      </c>
      <c r="N226" s="1">
        <v>969</v>
      </c>
      <c r="O226" s="1">
        <v>4239</v>
      </c>
      <c r="P226" s="1">
        <v>282</v>
      </c>
      <c r="Q226" s="1">
        <v>3238</v>
      </c>
      <c r="R226" s="1">
        <v>656</v>
      </c>
      <c r="S226" s="1"/>
      <c r="T226" s="1"/>
      <c r="U226" s="1"/>
      <c r="V226" s="1" t="s">
        <v>34</v>
      </c>
      <c r="W226" s="1" t="s">
        <v>102</v>
      </c>
      <c r="X226" s="1" t="s">
        <v>36</v>
      </c>
      <c r="Y226" s="1">
        <f>(O226+N226+Q226)*10</f>
        <v>84460</v>
      </c>
      <c r="Z226" s="1"/>
      <c r="AA226" s="1"/>
      <c r="AB226" s="1">
        <f>R226*1000</f>
        <v>656000</v>
      </c>
      <c r="AC226" s="1">
        <f>O226/(Q226+N226)</f>
        <v>1.0076063703351557</v>
      </c>
      <c r="AD226" s="1">
        <f>R226/(Q226+N226)</f>
        <v>0.15593059187069169</v>
      </c>
      <c r="AE226" s="1">
        <f>O226/R226</f>
        <v>6.461890243902439</v>
      </c>
    </row>
    <row r="227" spans="1:31" x14ac:dyDescent="0.3">
      <c r="A227" s="1" t="s">
        <v>299</v>
      </c>
      <c r="B227" s="1" t="s">
        <v>295</v>
      </c>
      <c r="C227" s="1" t="s">
        <v>302</v>
      </c>
      <c r="D227" s="1">
        <v>14.5</v>
      </c>
      <c r="E227" s="1">
        <v>145000</v>
      </c>
      <c r="F227" s="1">
        <v>21.5</v>
      </c>
      <c r="G227" s="1">
        <v>215000</v>
      </c>
      <c r="H227" s="1">
        <f t="shared" si="24"/>
        <v>1.4827586206896552</v>
      </c>
      <c r="I227" s="1">
        <v>1.51362036</v>
      </c>
      <c r="J227" s="1">
        <f t="shared" si="22"/>
        <v>15.1362036</v>
      </c>
      <c r="K227" s="1">
        <v>1.8323867900000002</v>
      </c>
      <c r="L227" s="1">
        <v>2.12980898</v>
      </c>
      <c r="M227" s="1">
        <v>2649</v>
      </c>
      <c r="N227" s="1">
        <v>637</v>
      </c>
      <c r="O227" s="1">
        <v>3767</v>
      </c>
      <c r="P227" s="1">
        <v>355</v>
      </c>
      <c r="Q227" s="1">
        <v>2734</v>
      </c>
      <c r="R227" s="1">
        <v>718</v>
      </c>
      <c r="S227" s="1"/>
      <c r="T227" s="1"/>
      <c r="U227" s="1"/>
      <c r="V227" s="1" t="s">
        <v>34</v>
      </c>
      <c r="W227" s="1" t="s">
        <v>102</v>
      </c>
      <c r="X227" s="1" t="s">
        <v>36</v>
      </c>
      <c r="Y227" s="1">
        <f>(O227+N227+Q227)*10</f>
        <v>71380</v>
      </c>
      <c r="Z227" s="1"/>
      <c r="AA227" s="1"/>
      <c r="AB227" s="1">
        <f>R227*1000</f>
        <v>718000</v>
      </c>
      <c r="AC227" s="1">
        <f>O227/(Q227+N227)</f>
        <v>1.1174725600711954</v>
      </c>
      <c r="AD227" s="1">
        <f>R227/(Q227+N227)</f>
        <v>0.21299317709878374</v>
      </c>
      <c r="AE227" s="1">
        <f>O227/R227</f>
        <v>5.2465181058495824</v>
      </c>
    </row>
    <row r="228" spans="1:31" x14ac:dyDescent="0.3">
      <c r="A228" s="1" t="s">
        <v>299</v>
      </c>
      <c r="B228" s="1" t="s">
        <v>295</v>
      </c>
      <c r="C228" s="1" t="s">
        <v>303</v>
      </c>
      <c r="D228" s="1">
        <v>17.7</v>
      </c>
      <c r="E228" s="1">
        <v>177000</v>
      </c>
      <c r="F228" s="1">
        <v>24.7</v>
      </c>
      <c r="G228" s="1">
        <v>247000</v>
      </c>
      <c r="H228" s="1">
        <f t="shared" si="24"/>
        <v>1.3954802259887005</v>
      </c>
      <c r="I228" s="1">
        <v>1.2301934400000001</v>
      </c>
      <c r="J228" s="1">
        <f t="shared" si="22"/>
        <v>12.3019344</v>
      </c>
      <c r="K228" s="1">
        <v>1.3056683199999999</v>
      </c>
      <c r="L228" s="1">
        <v>2.3013372200000002</v>
      </c>
      <c r="M228" s="1">
        <v>3510</v>
      </c>
      <c r="N228" s="1">
        <v>771</v>
      </c>
      <c r="O228" s="1">
        <v>4502</v>
      </c>
      <c r="P228" s="1">
        <v>379</v>
      </c>
      <c r="Q228" s="1">
        <v>2756</v>
      </c>
      <c r="R228" s="1">
        <v>709</v>
      </c>
      <c r="S228" s="1"/>
      <c r="T228" s="1"/>
      <c r="U228" s="1"/>
      <c r="V228" s="1" t="s">
        <v>34</v>
      </c>
      <c r="W228" s="1" t="s">
        <v>102</v>
      </c>
      <c r="X228" s="1" t="s">
        <v>36</v>
      </c>
      <c r="Y228" s="1">
        <f>(O228+N228+Q228)*10</f>
        <v>80290</v>
      </c>
      <c r="Z228" s="1"/>
      <c r="AA228" s="1"/>
      <c r="AB228" s="1">
        <f>R228*1000</f>
        <v>709000</v>
      </c>
      <c r="AC228" s="1">
        <f>O228/(Q228+N228)</f>
        <v>1.2764388999149419</v>
      </c>
      <c r="AD228" s="1">
        <f>R228/(Q228+N228)</f>
        <v>0.20102069747660903</v>
      </c>
      <c r="AE228" s="1">
        <f>O228/R228</f>
        <v>6.3497884344146689</v>
      </c>
    </row>
    <row r="229" spans="1:31" x14ac:dyDescent="0.3">
      <c r="A229" s="1" t="s">
        <v>299</v>
      </c>
      <c r="B229" s="1" t="s">
        <v>295</v>
      </c>
      <c r="C229" s="1" t="s">
        <v>304</v>
      </c>
      <c r="D229" s="1">
        <v>7.72</v>
      </c>
      <c r="E229" s="1">
        <v>77200</v>
      </c>
      <c r="F229" s="1">
        <v>15.6</v>
      </c>
      <c r="G229" s="1">
        <v>156000</v>
      </c>
      <c r="H229" s="1">
        <f t="shared" si="24"/>
        <v>2.0207253886010363</v>
      </c>
      <c r="I229" s="1">
        <v>1.07943444</v>
      </c>
      <c r="J229" s="1">
        <f t="shared" si="22"/>
        <v>10.7943444</v>
      </c>
      <c r="K229" s="1">
        <v>0.83829840999999994</v>
      </c>
      <c r="L229" s="1">
        <v>18.081935300000001</v>
      </c>
      <c r="M229" s="1">
        <v>1031</v>
      </c>
      <c r="N229" s="1">
        <v>479</v>
      </c>
      <c r="O229" s="1">
        <v>4230</v>
      </c>
      <c r="P229" s="1">
        <v>103</v>
      </c>
      <c r="Q229" s="1">
        <v>1502</v>
      </c>
      <c r="R229" s="1">
        <v>373</v>
      </c>
      <c r="S229" s="1"/>
      <c r="T229" s="1"/>
      <c r="U229" s="1"/>
      <c r="V229" s="1" t="s">
        <v>34</v>
      </c>
      <c r="W229" s="1" t="s">
        <v>102</v>
      </c>
      <c r="X229" s="1" t="s">
        <v>36</v>
      </c>
      <c r="Y229" s="1">
        <f>(O229+N229+Q229)*10</f>
        <v>62110</v>
      </c>
      <c r="Z229" s="1"/>
      <c r="AA229" s="1"/>
      <c r="AB229" s="1">
        <f>R229*1000</f>
        <v>373000</v>
      </c>
      <c r="AC229" s="1">
        <f>O229/(Q229+N229)</f>
        <v>2.1352852094901564</v>
      </c>
      <c r="AD229" s="1">
        <f>R229/(Q229+N229)</f>
        <v>0.18828874305906107</v>
      </c>
      <c r="AE229" s="1">
        <f>O229/R229</f>
        <v>11.340482573726542</v>
      </c>
    </row>
    <row r="230" spans="1:31" x14ac:dyDescent="0.3">
      <c r="A230" s="1" t="s">
        <v>299</v>
      </c>
      <c r="B230" s="1" t="s">
        <v>295</v>
      </c>
      <c r="C230" s="1" t="s">
        <v>305</v>
      </c>
      <c r="D230" s="1">
        <v>19</v>
      </c>
      <c r="E230" s="1">
        <v>190000</v>
      </c>
      <c r="F230" s="1">
        <v>26.6</v>
      </c>
      <c r="G230" s="1">
        <v>266000</v>
      </c>
      <c r="H230" s="1">
        <f t="shared" si="24"/>
        <v>1.4000000000000001</v>
      </c>
      <c r="I230" s="1">
        <v>1.3568310000000001</v>
      </c>
      <c r="J230" s="1">
        <f t="shared" si="22"/>
        <v>13.56831</v>
      </c>
      <c r="K230" s="1">
        <v>1.3427611699999999</v>
      </c>
      <c r="L230" s="1">
        <v>3.1804194500000005</v>
      </c>
      <c r="M230" s="1">
        <v>2061</v>
      </c>
      <c r="N230" s="1">
        <v>798</v>
      </c>
      <c r="O230" s="1">
        <v>6745</v>
      </c>
      <c r="P230" s="1">
        <v>440</v>
      </c>
      <c r="Q230" s="1">
        <v>3558</v>
      </c>
      <c r="R230" s="1">
        <v>708</v>
      </c>
      <c r="S230" s="1"/>
      <c r="T230" s="1"/>
      <c r="U230" s="1"/>
      <c r="V230" s="1" t="s">
        <v>34</v>
      </c>
      <c r="W230" s="1" t="s">
        <v>102</v>
      </c>
      <c r="X230" s="1" t="s">
        <v>36</v>
      </c>
      <c r="Y230" s="1">
        <f>(O230+N230+Q230)*10</f>
        <v>111010</v>
      </c>
      <c r="Z230" s="1"/>
      <c r="AA230" s="1"/>
      <c r="AB230" s="1">
        <f>R230*1000</f>
        <v>708000</v>
      </c>
      <c r="AC230" s="1">
        <f>O230/(Q230+N230)</f>
        <v>1.5484389348025711</v>
      </c>
      <c r="AD230" s="1">
        <f>R230/(Q230+N230)</f>
        <v>0.16253443526170799</v>
      </c>
      <c r="AE230" s="1">
        <f>O230/R230</f>
        <v>9.52683615819209</v>
      </c>
    </row>
    <row r="231" spans="1:31" x14ac:dyDescent="0.3">
      <c r="A231" s="1" t="s">
        <v>306</v>
      </c>
      <c r="B231" s="1" t="s">
        <v>295</v>
      </c>
      <c r="C231" s="1" t="s">
        <v>307</v>
      </c>
      <c r="D231" s="1">
        <v>12.1</v>
      </c>
      <c r="E231" s="1">
        <v>121000</v>
      </c>
      <c r="F231" s="1">
        <v>18.899999999999999</v>
      </c>
      <c r="G231" s="1">
        <v>189000</v>
      </c>
      <c r="H231" s="1">
        <f t="shared" si="24"/>
        <v>1.5619834710743801</v>
      </c>
      <c r="I231" s="1">
        <v>1.206072</v>
      </c>
      <c r="J231" s="1">
        <f t="shared" si="22"/>
        <v>12.06072</v>
      </c>
      <c r="K231" s="1">
        <v>1.1127855</v>
      </c>
      <c r="L231" s="1">
        <v>8.7193521999999994</v>
      </c>
      <c r="M231" s="1">
        <v>3906</v>
      </c>
      <c r="N231" s="1">
        <v>555</v>
      </c>
      <c r="O231" s="1">
        <v>3359</v>
      </c>
      <c r="P231" s="1">
        <v>283</v>
      </c>
      <c r="Q231" s="1">
        <v>1972</v>
      </c>
      <c r="R231" s="1">
        <v>489</v>
      </c>
      <c r="S231" s="1"/>
      <c r="T231" s="1"/>
      <c r="U231" s="1"/>
      <c r="V231" s="1" t="s">
        <v>34</v>
      </c>
      <c r="W231" s="1" t="s">
        <v>102</v>
      </c>
      <c r="X231" s="1" t="s">
        <v>36</v>
      </c>
      <c r="Y231" s="1">
        <f>(O231+N231+Q231)*10</f>
        <v>58860</v>
      </c>
      <c r="Z231" s="1"/>
      <c r="AA231" s="1"/>
      <c r="AB231" s="1">
        <f>R231*1000</f>
        <v>489000</v>
      </c>
      <c r="AC231" s="1">
        <f>O231/(Q231+N231)</f>
        <v>1.3292441630391769</v>
      </c>
      <c r="AD231" s="1">
        <f>R231/(Q231+N231)</f>
        <v>0.19351009101701622</v>
      </c>
      <c r="AE231" s="1">
        <f>O231/R231</f>
        <v>6.8691206543967276</v>
      </c>
    </row>
    <row r="232" spans="1:31" x14ac:dyDescent="0.3">
      <c r="A232" s="1" t="s">
        <v>306</v>
      </c>
      <c r="B232" s="1" t="s">
        <v>295</v>
      </c>
      <c r="C232" s="1" t="s">
        <v>308</v>
      </c>
      <c r="D232" s="1">
        <v>18.2</v>
      </c>
      <c r="E232" s="1">
        <v>182000</v>
      </c>
      <c r="F232" s="1">
        <v>26.1</v>
      </c>
      <c r="G232" s="1">
        <v>261000</v>
      </c>
      <c r="H232" s="1">
        <f t="shared" si="24"/>
        <v>1.4340659340659343</v>
      </c>
      <c r="I232" s="1">
        <v>1.18195056</v>
      </c>
      <c r="J232" s="1">
        <f t="shared" si="22"/>
        <v>11.819505599999999</v>
      </c>
      <c r="K232" s="1">
        <v>1.12762264</v>
      </c>
      <c r="L232" s="1">
        <v>3.6020930400000002</v>
      </c>
      <c r="M232" s="1">
        <v>4601</v>
      </c>
      <c r="N232" s="1">
        <v>651</v>
      </c>
      <c r="O232" s="1">
        <v>4887</v>
      </c>
      <c r="P232" s="1">
        <v>454</v>
      </c>
      <c r="Q232" s="1">
        <v>2420</v>
      </c>
      <c r="R232" s="1">
        <v>669</v>
      </c>
      <c r="S232" s="1"/>
      <c r="T232" s="1"/>
      <c r="U232" s="1"/>
      <c r="V232" s="1" t="s">
        <v>34</v>
      </c>
      <c r="W232" s="1" t="s">
        <v>102</v>
      </c>
      <c r="X232" s="1" t="s">
        <v>36</v>
      </c>
      <c r="Y232" s="1">
        <f>(O232+N232+Q232)*10</f>
        <v>79580</v>
      </c>
      <c r="Z232" s="1"/>
      <c r="AA232" s="1"/>
      <c r="AB232" s="1">
        <f>R232*1000</f>
        <v>669000</v>
      </c>
      <c r="AC232" s="1">
        <f>O232/(Q232+N232)</f>
        <v>1.5913383262780854</v>
      </c>
      <c r="AD232" s="1">
        <f>R232/(Q232+N232)</f>
        <v>0.21784435037447086</v>
      </c>
      <c r="AE232" s="1">
        <f>O232/R232</f>
        <v>7.304932735426009</v>
      </c>
    </row>
    <row r="233" spans="1:31" x14ac:dyDescent="0.3">
      <c r="A233" s="1" t="s">
        <v>306</v>
      </c>
      <c r="B233" s="1" t="s">
        <v>295</v>
      </c>
      <c r="C233" s="1" t="s">
        <v>309</v>
      </c>
      <c r="D233" s="1">
        <v>18.8</v>
      </c>
      <c r="E233" s="1">
        <v>188000</v>
      </c>
      <c r="F233" s="1">
        <v>27.6</v>
      </c>
      <c r="G233" s="1">
        <v>276000</v>
      </c>
      <c r="H233" s="1">
        <f t="shared" si="24"/>
        <v>1.4680851063829787</v>
      </c>
      <c r="I233" s="1">
        <v>1.19401128</v>
      </c>
      <c r="J233" s="1">
        <f t="shared" si="22"/>
        <v>11.9401128</v>
      </c>
      <c r="K233" s="1">
        <v>1.4392025799999999</v>
      </c>
      <c r="L233" s="1">
        <v>2.1369559900000001</v>
      </c>
      <c r="M233" s="1">
        <v>2964</v>
      </c>
      <c r="N233" s="1">
        <v>926</v>
      </c>
      <c r="O233" s="1">
        <v>5090</v>
      </c>
      <c r="P233" s="1">
        <v>504</v>
      </c>
      <c r="Q233" s="1">
        <v>2513</v>
      </c>
      <c r="R233" s="1">
        <v>735</v>
      </c>
      <c r="S233" s="1"/>
      <c r="T233" s="1"/>
      <c r="U233" s="1"/>
      <c r="V233" s="1" t="s">
        <v>34</v>
      </c>
      <c r="W233" s="1" t="s">
        <v>102</v>
      </c>
      <c r="X233" s="1" t="s">
        <v>36</v>
      </c>
      <c r="Y233" s="1">
        <f>(O233+N233+Q233)*10</f>
        <v>85290</v>
      </c>
      <c r="Z233" s="1"/>
      <c r="AA233" s="1"/>
      <c r="AB233" s="1">
        <f>R233*1000</f>
        <v>735000</v>
      </c>
      <c r="AC233" s="1">
        <f>O233/(Q233+N233)</f>
        <v>1.4800814190171561</v>
      </c>
      <c r="AD233" s="1">
        <f>R233/(Q233+N233)</f>
        <v>0.21372492003489388</v>
      </c>
      <c r="AE233" s="1">
        <f>O233/R233</f>
        <v>6.925170068027211</v>
      </c>
    </row>
    <row r="234" spans="1:31" x14ac:dyDescent="0.3">
      <c r="A234" s="1" t="s">
        <v>310</v>
      </c>
      <c r="B234" s="1" t="s">
        <v>295</v>
      </c>
      <c r="C234" s="1" t="s">
        <v>311</v>
      </c>
      <c r="D234" s="14">
        <v>16.899999999999999</v>
      </c>
      <c r="E234" s="1">
        <v>169000</v>
      </c>
      <c r="F234" s="14">
        <v>26.5</v>
      </c>
      <c r="G234" s="1">
        <v>265000</v>
      </c>
      <c r="H234" s="1">
        <f t="shared" si="24"/>
        <v>1.5680473372781067</v>
      </c>
      <c r="I234" s="1">
        <v>1.1397380399999999</v>
      </c>
      <c r="J234" s="1">
        <f t="shared" si="22"/>
        <v>11.397380399999999</v>
      </c>
      <c r="K234" s="1">
        <v>1.1721340600000001</v>
      </c>
      <c r="L234" s="1">
        <v>3.9951785900000001</v>
      </c>
      <c r="M234" s="1">
        <v>3480</v>
      </c>
      <c r="N234" s="1">
        <v>395</v>
      </c>
      <c r="O234" s="1">
        <v>3834</v>
      </c>
      <c r="P234" s="14">
        <v>437</v>
      </c>
      <c r="Q234" s="14">
        <v>1994</v>
      </c>
      <c r="R234" s="14">
        <v>625</v>
      </c>
      <c r="S234" s="1"/>
      <c r="T234" s="1"/>
      <c r="U234" s="1"/>
      <c r="V234" s="1" t="s">
        <v>34</v>
      </c>
      <c r="W234" s="1" t="s">
        <v>102</v>
      </c>
      <c r="X234" s="1" t="s">
        <v>36</v>
      </c>
      <c r="Y234" s="1">
        <f>(O234+N234+Q234)*10</f>
        <v>62230</v>
      </c>
      <c r="Z234" s="1"/>
      <c r="AA234" s="1"/>
      <c r="AB234" s="1">
        <f>R234*1000</f>
        <v>625000</v>
      </c>
      <c r="AC234" s="1">
        <f>O234/(Q234+N234)</f>
        <v>1.6048555881121809</v>
      </c>
      <c r="AD234" s="1">
        <f>R234/(Q234+N234)</f>
        <v>0.26161573880284639</v>
      </c>
      <c r="AE234" s="1">
        <f>O234/R234</f>
        <v>6.1344000000000003</v>
      </c>
    </row>
    <row r="235" spans="1:31" x14ac:dyDescent="0.3">
      <c r="A235" s="1" t="s">
        <v>310</v>
      </c>
      <c r="B235" s="1" t="s">
        <v>295</v>
      </c>
      <c r="C235" s="1" t="s">
        <v>312</v>
      </c>
      <c r="D235" s="1">
        <v>18.8</v>
      </c>
      <c r="E235" s="1">
        <v>188000</v>
      </c>
      <c r="F235" s="1">
        <v>27</v>
      </c>
      <c r="G235" s="1">
        <v>270000</v>
      </c>
      <c r="H235" s="1">
        <f t="shared" si="24"/>
        <v>1.4361702127659575</v>
      </c>
      <c r="I235" s="1">
        <v>1.2301934400000001</v>
      </c>
      <c r="J235" s="1">
        <f t="shared" si="22"/>
        <v>12.3019344</v>
      </c>
      <c r="K235" s="1">
        <v>1.5727368400000001</v>
      </c>
      <c r="L235" s="1">
        <v>2.5586295800000003</v>
      </c>
      <c r="M235" s="1">
        <v>4086</v>
      </c>
      <c r="N235" s="1">
        <v>542</v>
      </c>
      <c r="O235" s="1">
        <v>4664</v>
      </c>
      <c r="P235" s="1">
        <v>457</v>
      </c>
      <c r="Q235" s="1">
        <v>2405</v>
      </c>
      <c r="R235" s="1">
        <v>694</v>
      </c>
      <c r="S235" s="1"/>
      <c r="T235" s="1"/>
      <c r="U235" s="1"/>
      <c r="V235" s="1" t="s">
        <v>34</v>
      </c>
      <c r="W235" s="1" t="s">
        <v>102</v>
      </c>
      <c r="X235" s="1" t="s">
        <v>36</v>
      </c>
      <c r="Y235" s="1">
        <f>(O235+N235+Q235)*10</f>
        <v>76110</v>
      </c>
      <c r="Z235" s="1"/>
      <c r="AA235" s="1"/>
      <c r="AB235" s="1">
        <f>R235*1000</f>
        <v>694000</v>
      </c>
      <c r="AC235" s="1">
        <f>O235/(Q235+N235)</f>
        <v>1.5826263997285375</v>
      </c>
      <c r="AD235" s="1">
        <f>R235/(Q235+N235)</f>
        <v>0.23549372242958941</v>
      </c>
      <c r="AE235" s="1">
        <f>O235/R235</f>
        <v>6.7204610951008643</v>
      </c>
    </row>
    <row r="236" spans="1:31" x14ac:dyDescent="0.3">
      <c r="A236" s="1" t="s">
        <v>310</v>
      </c>
      <c r="B236" s="1" t="s">
        <v>295</v>
      </c>
      <c r="C236" s="1" t="s">
        <v>313</v>
      </c>
      <c r="D236" s="1">
        <v>4.92</v>
      </c>
      <c r="E236" s="1">
        <v>49200</v>
      </c>
      <c r="F236" s="1">
        <v>6.98</v>
      </c>
      <c r="G236" s="1">
        <v>69800</v>
      </c>
      <c r="H236" s="1">
        <f t="shared" si="24"/>
        <v>1.4186991869918699</v>
      </c>
      <c r="I236" s="1">
        <v>1.07943444</v>
      </c>
      <c r="J236" s="1">
        <f t="shared" si="22"/>
        <v>10.7943444</v>
      </c>
      <c r="K236" s="1">
        <v>1.0237626599999998</v>
      </c>
      <c r="L236" s="1">
        <v>23.585133000000003</v>
      </c>
      <c r="M236" s="1">
        <v>1015</v>
      </c>
      <c r="N236" s="1">
        <v>490</v>
      </c>
      <c r="O236" s="1">
        <v>1698</v>
      </c>
      <c r="P236" s="1">
        <v>136</v>
      </c>
      <c r="Q236" s="1">
        <v>2481</v>
      </c>
      <c r="R236" s="1">
        <v>356</v>
      </c>
      <c r="S236" s="1"/>
      <c r="T236" s="1"/>
      <c r="U236" s="1"/>
      <c r="V236" s="1" t="s">
        <v>34</v>
      </c>
      <c r="W236" s="1" t="s">
        <v>102</v>
      </c>
      <c r="X236" s="1" t="s">
        <v>36</v>
      </c>
      <c r="Y236" s="1">
        <f>(O236+N236+Q236)*10</f>
        <v>46690</v>
      </c>
      <c r="Z236" s="1"/>
      <c r="AA236" s="1"/>
      <c r="AB236" s="1">
        <f>R236*1000</f>
        <v>356000</v>
      </c>
      <c r="AC236" s="1">
        <f>O236/(Q236+N236)</f>
        <v>0.57152473914506896</v>
      </c>
      <c r="AD236" s="1">
        <f>R236/(Q236+N236)</f>
        <v>0.11982497475597442</v>
      </c>
      <c r="AE236" s="1">
        <f>O236/R236</f>
        <v>4.7696629213483144</v>
      </c>
    </row>
    <row r="237" spans="1:31" x14ac:dyDescent="0.3">
      <c r="A237" s="1" t="s">
        <v>310</v>
      </c>
      <c r="B237" s="1" t="s">
        <v>295</v>
      </c>
      <c r="C237" s="1" t="s">
        <v>314</v>
      </c>
      <c r="D237" s="1">
        <v>21.7</v>
      </c>
      <c r="E237" s="1">
        <v>217000</v>
      </c>
      <c r="F237" s="1">
        <v>28.3</v>
      </c>
      <c r="G237" s="1">
        <v>283000</v>
      </c>
      <c r="H237" s="1">
        <f t="shared" si="24"/>
        <v>1.304147465437788</v>
      </c>
      <c r="I237" s="1">
        <v>1.1457683999999999</v>
      </c>
      <c r="J237" s="1">
        <f t="shared" si="22"/>
        <v>11.457683999999999</v>
      </c>
      <c r="K237" s="1">
        <v>1.3130868899999999</v>
      </c>
      <c r="L237" s="1">
        <v>2.49430649</v>
      </c>
      <c r="M237" s="1">
        <v>5841</v>
      </c>
      <c r="N237" s="1">
        <v>387</v>
      </c>
      <c r="O237" s="1">
        <v>7169</v>
      </c>
      <c r="P237" s="1">
        <v>644</v>
      </c>
      <c r="Q237" s="1">
        <v>2924</v>
      </c>
      <c r="R237" s="1">
        <v>899</v>
      </c>
      <c r="S237" s="1"/>
      <c r="T237" s="1"/>
      <c r="U237" s="1"/>
      <c r="V237" s="1" t="s">
        <v>34</v>
      </c>
      <c r="W237" s="1" t="s">
        <v>102</v>
      </c>
      <c r="X237" s="1" t="s">
        <v>36</v>
      </c>
      <c r="Y237" s="1">
        <f>(O237+N237+Q237)*10</f>
        <v>104800</v>
      </c>
      <c r="Z237" s="1"/>
      <c r="AA237" s="1"/>
      <c r="AB237" s="1">
        <f>R237*1000</f>
        <v>899000</v>
      </c>
      <c r="AC237" s="1">
        <f>O237/(Q237+N237)</f>
        <v>2.1652068861371188</v>
      </c>
      <c r="AD237" s="1">
        <f>R237/(Q237+N237)</f>
        <v>0.27151917849592266</v>
      </c>
      <c r="AE237" s="1">
        <f>O237/R237</f>
        <v>7.9744160177975525</v>
      </c>
    </row>
    <row r="238" spans="1:31" x14ac:dyDescent="0.3">
      <c r="A238" s="1" t="s">
        <v>315</v>
      </c>
      <c r="B238" s="1" t="s">
        <v>316</v>
      </c>
      <c r="C238" s="1" t="s">
        <v>317</v>
      </c>
      <c r="D238" s="1">
        <v>28.9</v>
      </c>
      <c r="E238" s="1">
        <v>289000</v>
      </c>
      <c r="F238" s="1">
        <v>12.6</v>
      </c>
      <c r="G238" s="1">
        <v>126000</v>
      </c>
      <c r="H238" s="1">
        <f t="shared" si="24"/>
        <v>0.43598615916955019</v>
      </c>
      <c r="I238" s="1"/>
      <c r="J238" s="1"/>
      <c r="K238" s="1"/>
      <c r="L238" s="1">
        <v>2.3199999999999998</v>
      </c>
      <c r="M238" s="1"/>
      <c r="N238" s="1">
        <v>429.99999999999994</v>
      </c>
      <c r="O238" s="1">
        <v>15250</v>
      </c>
      <c r="P238" s="1"/>
      <c r="Q238" s="1">
        <v>6340</v>
      </c>
      <c r="R238" s="1"/>
      <c r="S238" s="1"/>
      <c r="T238" s="1"/>
      <c r="U238" s="1"/>
      <c r="V238" s="1" t="s">
        <v>34</v>
      </c>
      <c r="W238" s="1" t="s">
        <v>102</v>
      </c>
      <c r="X238" s="1" t="s">
        <v>36</v>
      </c>
      <c r="Y238" s="1">
        <f>(O238+N238+Q238)*10</f>
        <v>220200</v>
      </c>
      <c r="Z238" s="1"/>
      <c r="AA238" s="1"/>
      <c r="AB238" s="1"/>
      <c r="AC238" s="1">
        <f>O238/(Q238+N238)</f>
        <v>2.2525849335302808</v>
      </c>
      <c r="AD238" s="1"/>
      <c r="AE238" s="1"/>
    </row>
    <row r="239" spans="1:31" x14ac:dyDescent="0.3">
      <c r="A239" s="1" t="s">
        <v>315</v>
      </c>
      <c r="B239" s="1" t="s">
        <v>316</v>
      </c>
      <c r="C239" s="1" t="s">
        <v>318</v>
      </c>
      <c r="D239" s="1">
        <v>24.7</v>
      </c>
      <c r="E239" s="1">
        <v>247000</v>
      </c>
      <c r="F239" s="1">
        <v>18</v>
      </c>
      <c r="G239" s="1">
        <v>180000</v>
      </c>
      <c r="H239" s="1">
        <f t="shared" si="24"/>
        <v>0.72874493927125505</v>
      </c>
      <c r="I239" s="1"/>
      <c r="J239" s="1"/>
      <c r="K239" s="1"/>
      <c r="L239" s="1">
        <v>2.09</v>
      </c>
      <c r="M239" s="1"/>
      <c r="N239" s="1">
        <v>420</v>
      </c>
      <c r="O239" s="1">
        <v>6959.9999999999991</v>
      </c>
      <c r="P239" s="1"/>
      <c r="Q239" s="1">
        <v>3890</v>
      </c>
      <c r="R239" s="1"/>
      <c r="S239" s="1"/>
      <c r="T239" s="1"/>
      <c r="U239" s="1"/>
      <c r="V239" s="1" t="s">
        <v>34</v>
      </c>
      <c r="W239" s="1" t="s">
        <v>102</v>
      </c>
      <c r="X239" s="1" t="s">
        <v>36</v>
      </c>
      <c r="Y239" s="1">
        <f>(O239+N239+Q239)*10</f>
        <v>112700</v>
      </c>
      <c r="Z239" s="1"/>
      <c r="AA239" s="1"/>
      <c r="AB239" s="1"/>
      <c r="AC239" s="1">
        <f>O239/(Q239+N239)</f>
        <v>1.6148491879350346</v>
      </c>
      <c r="AD239" s="1"/>
      <c r="AE239" s="1"/>
    </row>
    <row r="240" spans="1:31" x14ac:dyDescent="0.3">
      <c r="A240" s="1" t="s">
        <v>315</v>
      </c>
      <c r="B240" s="1" t="s">
        <v>316</v>
      </c>
      <c r="C240" s="1" t="s">
        <v>319</v>
      </c>
      <c r="D240" s="1">
        <v>21.2</v>
      </c>
      <c r="E240" s="1">
        <v>212000</v>
      </c>
      <c r="F240" s="1">
        <v>19.2</v>
      </c>
      <c r="G240" s="1">
        <v>192000</v>
      </c>
      <c r="H240" s="1">
        <f t="shared" si="24"/>
        <v>0.90566037735849059</v>
      </c>
      <c r="I240" s="1"/>
      <c r="J240" s="1"/>
      <c r="K240" s="1"/>
      <c r="L240" s="1">
        <v>2.14</v>
      </c>
      <c r="M240" s="1"/>
      <c r="N240" s="1">
        <v>300</v>
      </c>
      <c r="O240" s="1">
        <v>7140</v>
      </c>
      <c r="P240" s="1"/>
      <c r="Q240" s="1">
        <v>3130</v>
      </c>
      <c r="R240" s="1"/>
      <c r="S240" s="1"/>
      <c r="T240" s="1"/>
      <c r="U240" s="1"/>
      <c r="V240" s="1" t="s">
        <v>34</v>
      </c>
      <c r="W240" s="1" t="s">
        <v>102</v>
      </c>
      <c r="X240" s="1" t="s">
        <v>36</v>
      </c>
      <c r="Y240" s="1">
        <f>(O240+N240+Q240)*10</f>
        <v>105700</v>
      </c>
      <c r="Z240" s="1"/>
      <c r="AA240" s="1"/>
      <c r="AB240" s="1"/>
      <c r="AC240" s="1">
        <f>O240/(Q240+N240)</f>
        <v>2.0816326530612246</v>
      </c>
      <c r="AD240" s="1"/>
      <c r="AE240" s="1"/>
    </row>
    <row r="241" spans="1:31" x14ac:dyDescent="0.3">
      <c r="A241" s="1" t="s">
        <v>315</v>
      </c>
      <c r="B241" s="1" t="s">
        <v>316</v>
      </c>
      <c r="C241" s="1" t="s">
        <v>320</v>
      </c>
      <c r="D241" s="1">
        <v>20.399999999999999</v>
      </c>
      <c r="E241" s="1">
        <v>204000</v>
      </c>
      <c r="F241" s="1">
        <v>17.2</v>
      </c>
      <c r="G241" s="1">
        <v>172000</v>
      </c>
      <c r="H241" s="1">
        <f t="shared" si="24"/>
        <v>0.84313725490196079</v>
      </c>
      <c r="I241" s="1"/>
      <c r="J241" s="1"/>
      <c r="K241" s="1"/>
      <c r="L241" s="1">
        <v>1.91</v>
      </c>
      <c r="M241" s="1"/>
      <c r="N241" s="1">
        <v>770</v>
      </c>
      <c r="O241" s="1">
        <v>8050.0000000000009</v>
      </c>
      <c r="P241" s="1"/>
      <c r="Q241" s="1">
        <v>4920</v>
      </c>
      <c r="R241" s="1"/>
      <c r="S241" s="1"/>
      <c r="T241" s="1"/>
      <c r="U241" s="1"/>
      <c r="V241" s="1" t="s">
        <v>34</v>
      </c>
      <c r="W241" s="1" t="s">
        <v>102</v>
      </c>
      <c r="X241" s="1" t="s">
        <v>36</v>
      </c>
      <c r="Y241" s="1">
        <f>(O241+N241+Q241)*10</f>
        <v>137400</v>
      </c>
      <c r="Z241" s="1"/>
      <c r="AA241" s="1"/>
      <c r="AB241" s="1"/>
      <c r="AC241" s="1">
        <f>O241/(Q241+N241)</f>
        <v>1.4147627416520212</v>
      </c>
      <c r="AD241" s="1"/>
      <c r="AE241" s="1"/>
    </row>
    <row r="242" spans="1:31" x14ac:dyDescent="0.3">
      <c r="A242" s="1" t="s">
        <v>315</v>
      </c>
      <c r="B242" s="1" t="s">
        <v>316</v>
      </c>
      <c r="C242" s="1" t="s">
        <v>321</v>
      </c>
      <c r="D242" s="1">
        <v>21.3</v>
      </c>
      <c r="E242" s="1">
        <v>213000</v>
      </c>
      <c r="F242" s="1">
        <v>17.899999999999999</v>
      </c>
      <c r="G242" s="1">
        <v>179000</v>
      </c>
      <c r="H242" s="1">
        <f t="shared" si="24"/>
        <v>0.84037558685446001</v>
      </c>
      <c r="I242" s="1"/>
      <c r="J242" s="1"/>
      <c r="K242" s="1"/>
      <c r="L242" s="1">
        <v>2.2999999999999998</v>
      </c>
      <c r="M242" s="1"/>
      <c r="N242" s="1">
        <v>420</v>
      </c>
      <c r="O242" s="1">
        <v>6949.9999999999991</v>
      </c>
      <c r="P242" s="1"/>
      <c r="Q242" s="1">
        <v>4340</v>
      </c>
      <c r="R242" s="1"/>
      <c r="S242" s="1"/>
      <c r="T242" s="1"/>
      <c r="U242" s="1"/>
      <c r="V242" s="1" t="s">
        <v>34</v>
      </c>
      <c r="W242" s="1" t="s">
        <v>102</v>
      </c>
      <c r="X242" s="1" t="s">
        <v>36</v>
      </c>
      <c r="Y242" s="1">
        <f>(O242+N242+Q242)*10</f>
        <v>117100</v>
      </c>
      <c r="Z242" s="1"/>
      <c r="AA242" s="1"/>
      <c r="AB242" s="1"/>
      <c r="AC242" s="1">
        <f>O242/(Q242+N242)</f>
        <v>1.4600840336134453</v>
      </c>
      <c r="AD242" s="1"/>
      <c r="AE242" s="1"/>
    </row>
    <row r="243" spans="1:31" x14ac:dyDescent="0.3">
      <c r="A243" s="1" t="s">
        <v>315</v>
      </c>
      <c r="B243" s="1" t="s">
        <v>316</v>
      </c>
      <c r="C243" s="1" t="s">
        <v>322</v>
      </c>
      <c r="D243" s="1">
        <v>19.100000000000001</v>
      </c>
      <c r="E243" s="1">
        <v>191000</v>
      </c>
      <c r="F243" s="1">
        <v>18.100000000000001</v>
      </c>
      <c r="G243" s="1">
        <v>181000</v>
      </c>
      <c r="H243" s="1">
        <f t="shared" si="24"/>
        <v>0.94764397905759168</v>
      </c>
      <c r="I243" s="1"/>
      <c r="J243" s="1"/>
      <c r="K243" s="1"/>
      <c r="L243" s="1">
        <v>2.2799999999999998</v>
      </c>
      <c r="M243" s="1"/>
      <c r="N243" s="1">
        <v>440</v>
      </c>
      <c r="O243" s="1">
        <v>9300</v>
      </c>
      <c r="P243" s="1"/>
      <c r="Q243" s="1">
        <v>2740</v>
      </c>
      <c r="R243" s="1"/>
      <c r="S243" s="1"/>
      <c r="T243" s="1"/>
      <c r="U243" s="1"/>
      <c r="V243" s="1" t="s">
        <v>34</v>
      </c>
      <c r="W243" s="1" t="s">
        <v>102</v>
      </c>
      <c r="X243" s="1" t="s">
        <v>36</v>
      </c>
      <c r="Y243" s="1">
        <f>(O243+N243+Q243)*10</f>
        <v>124800</v>
      </c>
      <c r="Z243" s="1"/>
      <c r="AA243" s="1"/>
      <c r="AB243" s="1"/>
      <c r="AC243" s="1">
        <f>O243/(Q243+N243)</f>
        <v>2.9245283018867925</v>
      </c>
      <c r="AD243" s="1"/>
      <c r="AE243" s="1"/>
    </row>
    <row r="244" spans="1:31" x14ac:dyDescent="0.3">
      <c r="A244" s="1" t="s">
        <v>315</v>
      </c>
      <c r="B244" s="1" t="s">
        <v>316</v>
      </c>
      <c r="C244" s="1" t="s">
        <v>323</v>
      </c>
      <c r="D244" s="1">
        <v>27.1</v>
      </c>
      <c r="E244" s="1">
        <v>271000</v>
      </c>
      <c r="F244" s="1">
        <v>15.3</v>
      </c>
      <c r="G244" s="1">
        <v>153000</v>
      </c>
      <c r="H244" s="1">
        <f t="shared" si="24"/>
        <v>0.56457564575645758</v>
      </c>
      <c r="I244" s="1"/>
      <c r="J244" s="1"/>
      <c r="K244" s="1"/>
      <c r="L244" s="1">
        <v>2.4300000000000002</v>
      </c>
      <c r="M244" s="1"/>
      <c r="N244" s="1">
        <v>400</v>
      </c>
      <c r="O244" s="1">
        <v>7160</v>
      </c>
      <c r="P244" s="1"/>
      <c r="Q244" s="1">
        <v>3800</v>
      </c>
      <c r="R244" s="1"/>
      <c r="S244" s="1"/>
      <c r="T244" s="1"/>
      <c r="U244" s="1"/>
      <c r="V244" s="1" t="s">
        <v>34</v>
      </c>
      <c r="W244" s="1" t="s">
        <v>102</v>
      </c>
      <c r="X244" s="1" t="s">
        <v>36</v>
      </c>
      <c r="Y244" s="1">
        <f>(O244+N244+Q244)*10</f>
        <v>113600</v>
      </c>
      <c r="Z244" s="1"/>
      <c r="AA244" s="1"/>
      <c r="AB244" s="1"/>
      <c r="AC244" s="1">
        <f>O244/(Q244+N244)</f>
        <v>1.7047619047619047</v>
      </c>
      <c r="AD244" s="1"/>
      <c r="AE244" s="1"/>
    </row>
    <row r="245" spans="1:31" x14ac:dyDescent="0.3">
      <c r="A245" s="1" t="s">
        <v>315</v>
      </c>
      <c r="B245" s="1" t="s">
        <v>316</v>
      </c>
      <c r="C245" s="1" t="s">
        <v>324</v>
      </c>
      <c r="D245" s="1">
        <v>24.3</v>
      </c>
      <c r="E245" s="1">
        <v>243000</v>
      </c>
      <c r="F245" s="1">
        <v>17.5</v>
      </c>
      <c r="G245" s="1">
        <v>175000</v>
      </c>
      <c r="H245" s="1">
        <f t="shared" si="24"/>
        <v>0.72016460905349788</v>
      </c>
      <c r="I245" s="1"/>
      <c r="J245" s="1"/>
      <c r="K245" s="1"/>
      <c r="L245" s="1">
        <v>2.36</v>
      </c>
      <c r="M245" s="1"/>
      <c r="N245" s="1">
        <v>440</v>
      </c>
      <c r="O245" s="1">
        <v>6889.9999999999991</v>
      </c>
      <c r="P245" s="1"/>
      <c r="Q245" s="1">
        <v>3530</v>
      </c>
      <c r="R245" s="1"/>
      <c r="S245" s="1"/>
      <c r="T245" s="1"/>
      <c r="U245" s="1"/>
      <c r="V245" s="1" t="s">
        <v>34</v>
      </c>
      <c r="W245" s="1" t="s">
        <v>102</v>
      </c>
      <c r="X245" s="1" t="s">
        <v>36</v>
      </c>
      <c r="Y245" s="1">
        <f>(O245+N245+Q245)*10</f>
        <v>108600</v>
      </c>
      <c r="Z245" s="1"/>
      <c r="AA245" s="1"/>
      <c r="AB245" s="1"/>
      <c r="AC245" s="1">
        <f>O245/(Q245+N245)</f>
        <v>1.7355163727959695</v>
      </c>
      <c r="AD245" s="1"/>
      <c r="AE245" s="1"/>
    </row>
    <row r="246" spans="1:31" x14ac:dyDescent="0.3">
      <c r="A246" s="1" t="s">
        <v>315</v>
      </c>
      <c r="B246" s="1" t="s">
        <v>316</v>
      </c>
      <c r="C246" s="1" t="s">
        <v>325</v>
      </c>
      <c r="D246" s="1">
        <v>24.9</v>
      </c>
      <c r="E246" s="1">
        <v>249000</v>
      </c>
      <c r="F246" s="1">
        <v>17.8</v>
      </c>
      <c r="G246" s="1">
        <v>178000</v>
      </c>
      <c r="H246" s="1">
        <f t="shared" si="24"/>
        <v>0.71485943775100413</v>
      </c>
      <c r="I246" s="1"/>
      <c r="J246" s="1"/>
      <c r="K246" s="1"/>
      <c r="L246" s="1">
        <v>2.14</v>
      </c>
      <c r="M246" s="1"/>
      <c r="N246" s="1">
        <v>380</v>
      </c>
      <c r="O246" s="1">
        <v>7140</v>
      </c>
      <c r="P246" s="1"/>
      <c r="Q246" s="1">
        <v>3830</v>
      </c>
      <c r="R246" s="1"/>
      <c r="S246" s="1"/>
      <c r="T246" s="1"/>
      <c r="U246" s="1"/>
      <c r="V246" s="1" t="s">
        <v>34</v>
      </c>
      <c r="W246" s="1" t="s">
        <v>102</v>
      </c>
      <c r="X246" s="1" t="s">
        <v>36</v>
      </c>
      <c r="Y246" s="1">
        <f>(O246+N246+Q246)*10</f>
        <v>113500</v>
      </c>
      <c r="Z246" s="1"/>
      <c r="AA246" s="1"/>
      <c r="AB246" s="1"/>
      <c r="AC246" s="1">
        <f>O246/(Q246+N246)</f>
        <v>1.6959619952494063</v>
      </c>
      <c r="AD246" s="1"/>
      <c r="AE246" s="1"/>
    </row>
    <row r="247" spans="1:31" x14ac:dyDescent="0.3">
      <c r="A247" s="1" t="s">
        <v>315</v>
      </c>
      <c r="B247" s="1" t="s">
        <v>316</v>
      </c>
      <c r="C247" s="1" t="s">
        <v>326</v>
      </c>
      <c r="D247" s="1">
        <v>20.399999999999999</v>
      </c>
      <c r="E247" s="1">
        <v>204000</v>
      </c>
      <c r="F247" s="1">
        <v>16.7</v>
      </c>
      <c r="G247" s="1">
        <v>167000</v>
      </c>
      <c r="H247" s="1">
        <f t="shared" si="24"/>
        <v>0.81862745098039214</v>
      </c>
      <c r="I247" s="1"/>
      <c r="J247" s="1"/>
      <c r="K247" s="1"/>
      <c r="L247" s="1">
        <v>1.84</v>
      </c>
      <c r="M247" s="1"/>
      <c r="N247" s="1">
        <v>470</v>
      </c>
      <c r="O247" s="1">
        <v>5200</v>
      </c>
      <c r="P247" s="1"/>
      <c r="Q247" s="1">
        <v>3840</v>
      </c>
      <c r="R247" s="1"/>
      <c r="S247" s="1"/>
      <c r="T247" s="1"/>
      <c r="U247" s="1"/>
      <c r="V247" s="1" t="s">
        <v>34</v>
      </c>
      <c r="W247" s="1" t="s">
        <v>102</v>
      </c>
      <c r="X247" s="1" t="s">
        <v>36</v>
      </c>
      <c r="Y247" s="1">
        <f>(O247+N247+Q247)*10</f>
        <v>95100</v>
      </c>
      <c r="Z247" s="1"/>
      <c r="AA247" s="1"/>
      <c r="AB247" s="1"/>
      <c r="AC247" s="1">
        <f>O247/(Q247+N247)</f>
        <v>1.2064965197215778</v>
      </c>
      <c r="AD247" s="1"/>
      <c r="AE247" s="1"/>
    </row>
    <row r="248" spans="1:31" x14ac:dyDescent="0.3">
      <c r="A248" s="1" t="s">
        <v>315</v>
      </c>
      <c r="B248" s="1" t="s">
        <v>316</v>
      </c>
      <c r="C248" s="1" t="s">
        <v>327</v>
      </c>
      <c r="D248" s="1">
        <v>19.100000000000001</v>
      </c>
      <c r="E248" s="1">
        <v>191000</v>
      </c>
      <c r="F248" s="1">
        <v>18.399999999999999</v>
      </c>
      <c r="G248" s="1">
        <v>184000</v>
      </c>
      <c r="H248" s="1">
        <f t="shared" si="24"/>
        <v>0.96335078534031404</v>
      </c>
      <c r="I248" s="1"/>
      <c r="J248" s="1"/>
      <c r="K248" s="1"/>
      <c r="L248" s="1">
        <v>2</v>
      </c>
      <c r="M248" s="1"/>
      <c r="N248" s="1">
        <v>640</v>
      </c>
      <c r="O248" s="1">
        <v>7100</v>
      </c>
      <c r="P248" s="1"/>
      <c r="Q248" s="1">
        <v>3300</v>
      </c>
      <c r="R248" s="1"/>
      <c r="S248" s="1"/>
      <c r="T248" s="1"/>
      <c r="U248" s="1"/>
      <c r="V248" s="1" t="s">
        <v>34</v>
      </c>
      <c r="W248" s="1" t="s">
        <v>102</v>
      </c>
      <c r="X248" s="1" t="s">
        <v>36</v>
      </c>
      <c r="Y248" s="1">
        <f>(O248+N248+Q248)*10</f>
        <v>110400</v>
      </c>
      <c r="Z248" s="1"/>
      <c r="AA248" s="1"/>
      <c r="AB248" s="1"/>
      <c r="AC248" s="1">
        <f>O248/(Q248+N248)</f>
        <v>1.8020304568527918</v>
      </c>
      <c r="AD248" s="1"/>
      <c r="AE248" s="1"/>
    </row>
    <row r="249" spans="1:31" x14ac:dyDescent="0.3">
      <c r="A249" s="1" t="s">
        <v>315</v>
      </c>
      <c r="B249" s="1" t="s">
        <v>316</v>
      </c>
      <c r="C249" s="1" t="s">
        <v>328</v>
      </c>
      <c r="D249" s="1">
        <v>25.3</v>
      </c>
      <c r="E249" s="1">
        <v>253000</v>
      </c>
      <c r="F249" s="1">
        <v>16.399999999999999</v>
      </c>
      <c r="G249" s="1">
        <v>164000</v>
      </c>
      <c r="H249" s="1">
        <f t="shared" si="24"/>
        <v>0.64822134387351771</v>
      </c>
      <c r="I249" s="1"/>
      <c r="J249" s="1"/>
      <c r="K249" s="1"/>
      <c r="L249" s="1">
        <v>2.84</v>
      </c>
      <c r="M249" s="1"/>
      <c r="N249" s="1">
        <v>460</v>
      </c>
      <c r="O249" s="1">
        <v>8700</v>
      </c>
      <c r="P249" s="1"/>
      <c r="Q249" s="1">
        <v>4900</v>
      </c>
      <c r="R249" s="1"/>
      <c r="S249" s="1"/>
      <c r="T249" s="1"/>
      <c r="U249" s="1"/>
      <c r="V249" s="1" t="s">
        <v>34</v>
      </c>
      <c r="W249" s="1" t="s">
        <v>102</v>
      </c>
      <c r="X249" s="1" t="s">
        <v>36</v>
      </c>
      <c r="Y249" s="1">
        <f>(O249+N249+Q249)*10</f>
        <v>140600</v>
      </c>
      <c r="Z249" s="1"/>
      <c r="AA249" s="1"/>
      <c r="AB249" s="1"/>
      <c r="AC249" s="1">
        <f>O249/(Q249+N249)</f>
        <v>1.6231343283582089</v>
      </c>
      <c r="AD249" s="1"/>
      <c r="AE249" s="1"/>
    </row>
    <row r="250" spans="1:31" x14ac:dyDescent="0.3">
      <c r="A250" s="1" t="s">
        <v>315</v>
      </c>
      <c r="B250" s="1" t="s">
        <v>316</v>
      </c>
      <c r="C250" s="1" t="s">
        <v>329</v>
      </c>
      <c r="D250" s="1">
        <v>19.3</v>
      </c>
      <c r="E250" s="1">
        <v>193000</v>
      </c>
      <c r="F250" s="1">
        <v>19.100000000000001</v>
      </c>
      <c r="G250" s="1">
        <v>191000</v>
      </c>
      <c r="H250" s="1">
        <f t="shared" si="24"/>
        <v>0.98963730569948194</v>
      </c>
      <c r="I250" s="1"/>
      <c r="J250" s="1"/>
      <c r="K250" s="1"/>
      <c r="L250" s="1">
        <v>2.2400000000000002</v>
      </c>
      <c r="M250" s="1"/>
      <c r="N250" s="1">
        <v>1030</v>
      </c>
      <c r="O250" s="1">
        <v>5480</v>
      </c>
      <c r="P250" s="1"/>
      <c r="Q250" s="1">
        <v>3240</v>
      </c>
      <c r="R250" s="1"/>
      <c r="S250" s="1"/>
      <c r="T250" s="1"/>
      <c r="U250" s="1"/>
      <c r="V250" s="1" t="s">
        <v>34</v>
      </c>
      <c r="W250" s="1" t="s">
        <v>102</v>
      </c>
      <c r="X250" s="1" t="s">
        <v>36</v>
      </c>
      <c r="Y250" s="1">
        <f>(O250+N250+Q250)*10</f>
        <v>97500</v>
      </c>
      <c r="Z250" s="1"/>
      <c r="AA250" s="1"/>
      <c r="AB250" s="1"/>
      <c r="AC250" s="1">
        <f>O250/(Q250+N250)</f>
        <v>1.2833723653395785</v>
      </c>
      <c r="AD250" s="1"/>
      <c r="AE250" s="1"/>
    </row>
    <row r="251" spans="1:31" x14ac:dyDescent="0.3">
      <c r="A251" s="1" t="s">
        <v>315</v>
      </c>
      <c r="B251" s="1" t="s">
        <v>316</v>
      </c>
      <c r="C251" s="1" t="s">
        <v>330</v>
      </c>
      <c r="D251" s="1">
        <v>22.9</v>
      </c>
      <c r="E251" s="1">
        <v>229000</v>
      </c>
      <c r="F251" s="1">
        <v>15.4</v>
      </c>
      <c r="G251" s="1">
        <v>154000</v>
      </c>
      <c r="H251" s="1">
        <f t="shared" si="24"/>
        <v>0.67248908296943233</v>
      </c>
      <c r="I251" s="1"/>
      <c r="J251" s="1"/>
      <c r="K251" s="1"/>
      <c r="L251" s="1">
        <v>2.34</v>
      </c>
      <c r="M251" s="1"/>
      <c r="N251" s="1">
        <v>690.00000000000011</v>
      </c>
      <c r="O251" s="1">
        <v>6700</v>
      </c>
      <c r="P251" s="1"/>
      <c r="Q251" s="1">
        <v>5300</v>
      </c>
      <c r="R251" s="1"/>
      <c r="S251" s="1"/>
      <c r="T251" s="1"/>
      <c r="U251" s="1"/>
      <c r="V251" s="1" t="s">
        <v>34</v>
      </c>
      <c r="W251" s="1" t="s">
        <v>102</v>
      </c>
      <c r="X251" s="1" t="s">
        <v>36</v>
      </c>
      <c r="Y251" s="1">
        <f>(O251+N251+Q251)*10</f>
        <v>126900</v>
      </c>
      <c r="Z251" s="1"/>
      <c r="AA251" s="1"/>
      <c r="AB251" s="1"/>
      <c r="AC251" s="1">
        <f>O251/(Q251+N251)</f>
        <v>1.1185308848080133</v>
      </c>
      <c r="AD251" s="1"/>
      <c r="AE251" s="1"/>
    </row>
    <row r="252" spans="1:31" x14ac:dyDescent="0.3">
      <c r="A252" s="1" t="s">
        <v>315</v>
      </c>
      <c r="B252" s="1" t="s">
        <v>316</v>
      </c>
      <c r="C252" s="1" t="s">
        <v>331</v>
      </c>
      <c r="D252" s="1">
        <v>24.4</v>
      </c>
      <c r="E252" s="1">
        <v>244000</v>
      </c>
      <c r="F252" s="1">
        <v>16.3</v>
      </c>
      <c r="G252" s="1">
        <v>163000</v>
      </c>
      <c r="H252" s="1">
        <f t="shared" si="24"/>
        <v>0.66803278688524592</v>
      </c>
      <c r="I252" s="1"/>
      <c r="J252" s="1"/>
      <c r="K252" s="1"/>
      <c r="L252" s="1">
        <v>2.2000000000000002</v>
      </c>
      <c r="M252" s="1"/>
      <c r="N252" s="1">
        <v>420</v>
      </c>
      <c r="O252" s="1">
        <v>7800</v>
      </c>
      <c r="P252" s="1"/>
      <c r="Q252" s="1">
        <v>4500</v>
      </c>
      <c r="R252" s="1"/>
      <c r="S252" s="1"/>
      <c r="T252" s="1"/>
      <c r="U252" s="1"/>
      <c r="V252" s="1" t="s">
        <v>34</v>
      </c>
      <c r="W252" s="1" t="s">
        <v>102</v>
      </c>
      <c r="X252" s="1" t="s">
        <v>36</v>
      </c>
      <c r="Y252" s="1">
        <f>(O252+N252+Q252)*10</f>
        <v>127200</v>
      </c>
      <c r="Z252" s="1"/>
      <c r="AA252" s="1"/>
      <c r="AB252" s="1"/>
      <c r="AC252" s="1">
        <f>O252/(Q252+N252)</f>
        <v>1.5853658536585367</v>
      </c>
      <c r="AD252" s="1"/>
      <c r="AE252" s="1"/>
    </row>
    <row r="253" spans="1:31" x14ac:dyDescent="0.3">
      <c r="A253" s="1" t="s">
        <v>315</v>
      </c>
      <c r="B253" s="1" t="s">
        <v>316</v>
      </c>
      <c r="C253" s="1" t="s">
        <v>332</v>
      </c>
      <c r="D253" s="1">
        <v>21.1</v>
      </c>
      <c r="E253" s="1">
        <v>211000</v>
      </c>
      <c r="F253" s="1">
        <v>19.899999999999999</v>
      </c>
      <c r="G253" s="1">
        <v>199000</v>
      </c>
      <c r="H253" s="1">
        <f t="shared" si="24"/>
        <v>0.94312796208530791</v>
      </c>
      <c r="I253" s="1"/>
      <c r="J253" s="1"/>
      <c r="K253" s="1"/>
      <c r="L253" s="1">
        <v>2.2599999999999998</v>
      </c>
      <c r="M253" s="1"/>
      <c r="N253" s="1">
        <v>670</v>
      </c>
      <c r="O253" s="1">
        <v>6260</v>
      </c>
      <c r="P253" s="1"/>
      <c r="Q253" s="1">
        <v>3370</v>
      </c>
      <c r="R253" s="1"/>
      <c r="S253" s="1"/>
      <c r="T253" s="1"/>
      <c r="U253" s="1"/>
      <c r="V253" s="1" t="s">
        <v>34</v>
      </c>
      <c r="W253" s="1" t="s">
        <v>102</v>
      </c>
      <c r="X253" s="1" t="s">
        <v>36</v>
      </c>
      <c r="Y253" s="1">
        <f>(O253+N253+Q253)*10</f>
        <v>103000</v>
      </c>
      <c r="Z253" s="1"/>
      <c r="AA253" s="1"/>
      <c r="AB253" s="1"/>
      <c r="AC253" s="1">
        <f>O253/(Q253+N253)</f>
        <v>1.5495049504950495</v>
      </c>
      <c r="AD253" s="1"/>
      <c r="AE253" s="1"/>
    </row>
    <row r="254" spans="1:31" x14ac:dyDescent="0.3">
      <c r="A254" s="1" t="s">
        <v>315</v>
      </c>
      <c r="B254" s="1" t="s">
        <v>316</v>
      </c>
      <c r="C254" s="1" t="s">
        <v>333</v>
      </c>
      <c r="D254" s="1">
        <v>23.1</v>
      </c>
      <c r="E254" s="1">
        <v>231000</v>
      </c>
      <c r="F254" s="1">
        <v>14.8</v>
      </c>
      <c r="G254" s="1">
        <v>148000</v>
      </c>
      <c r="H254" s="1">
        <f t="shared" si="24"/>
        <v>0.64069264069264065</v>
      </c>
      <c r="I254" s="1"/>
      <c r="J254" s="1"/>
      <c r="K254" s="1"/>
      <c r="L254" s="1">
        <v>2.08</v>
      </c>
      <c r="M254" s="1"/>
      <c r="N254" s="1">
        <v>440</v>
      </c>
      <c r="O254" s="1">
        <v>8640</v>
      </c>
      <c r="P254" s="1"/>
      <c r="Q254" s="1">
        <v>3760</v>
      </c>
      <c r="R254" s="1"/>
      <c r="S254" s="1"/>
      <c r="T254" s="1"/>
      <c r="U254" s="1"/>
      <c r="V254" s="1" t="s">
        <v>34</v>
      </c>
      <c r="W254" s="1" t="s">
        <v>102</v>
      </c>
      <c r="X254" s="1" t="s">
        <v>36</v>
      </c>
      <c r="Y254" s="1">
        <f>(O254+N254+Q254)*10</f>
        <v>128400</v>
      </c>
      <c r="Z254" s="1"/>
      <c r="AA254" s="1"/>
      <c r="AB254" s="1"/>
      <c r="AC254" s="1">
        <f>O254/(Q254+N254)</f>
        <v>2.0571428571428569</v>
      </c>
      <c r="AD254" s="1"/>
      <c r="AE254" s="1"/>
    </row>
    <row r="255" spans="1:31" x14ac:dyDescent="0.3">
      <c r="A255" s="1" t="s">
        <v>315</v>
      </c>
      <c r="B255" s="1" t="s">
        <v>316</v>
      </c>
      <c r="C255" s="1" t="s">
        <v>334</v>
      </c>
      <c r="D255" s="1">
        <v>19.899999999999999</v>
      </c>
      <c r="E255" s="1">
        <v>199000</v>
      </c>
      <c r="F255" s="1">
        <v>18.5</v>
      </c>
      <c r="G255" s="1">
        <v>185000</v>
      </c>
      <c r="H255" s="1">
        <f t="shared" si="24"/>
        <v>0.92964824120603018</v>
      </c>
      <c r="I255" s="1"/>
      <c r="J255" s="1"/>
      <c r="K255" s="1"/>
      <c r="L255" s="1">
        <v>2.84</v>
      </c>
      <c r="M255" s="1"/>
      <c r="N255" s="1">
        <v>700.00000000000011</v>
      </c>
      <c r="O255" s="1">
        <v>6300</v>
      </c>
      <c r="P255" s="1"/>
      <c r="Q255" s="1">
        <v>4100</v>
      </c>
      <c r="R255" s="1"/>
      <c r="S255" s="1"/>
      <c r="T255" s="1"/>
      <c r="U255" s="1"/>
      <c r="V255" s="1" t="s">
        <v>34</v>
      </c>
      <c r="W255" s="1" t="s">
        <v>102</v>
      </c>
      <c r="X255" s="1" t="s">
        <v>36</v>
      </c>
      <c r="Y255" s="1">
        <f>(O255+N255+Q255)*10</f>
        <v>111000</v>
      </c>
      <c r="Z255" s="1"/>
      <c r="AA255" s="1"/>
      <c r="AB255" s="1"/>
      <c r="AC255" s="1">
        <f>O255/(Q255+N255)</f>
        <v>1.3125</v>
      </c>
      <c r="AD255" s="1"/>
      <c r="AE255" s="1"/>
    </row>
    <row r="256" spans="1:31" x14ac:dyDescent="0.3">
      <c r="A256" s="1" t="s">
        <v>315</v>
      </c>
      <c r="B256" s="1" t="s">
        <v>316</v>
      </c>
      <c r="C256" s="1" t="s">
        <v>335</v>
      </c>
      <c r="D256" s="1">
        <v>22.6</v>
      </c>
      <c r="E256" s="1">
        <v>226000</v>
      </c>
      <c r="F256" s="1">
        <v>16.399999999999999</v>
      </c>
      <c r="G256" s="1">
        <v>164000</v>
      </c>
      <c r="H256" s="1">
        <f t="shared" si="24"/>
        <v>0.7256637168141592</v>
      </c>
      <c r="I256" s="1"/>
      <c r="J256" s="1"/>
      <c r="K256" s="1"/>
      <c r="L256" s="1">
        <v>2.1800000000000002</v>
      </c>
      <c r="M256" s="1"/>
      <c r="N256" s="1">
        <v>960</v>
      </c>
      <c r="O256" s="1">
        <v>6300</v>
      </c>
      <c r="P256" s="1"/>
      <c r="Q256" s="1">
        <v>4020.0000000000005</v>
      </c>
      <c r="R256" s="1"/>
      <c r="S256" s="1"/>
      <c r="T256" s="1"/>
      <c r="U256" s="1"/>
      <c r="V256" s="1" t="s">
        <v>34</v>
      </c>
      <c r="W256" s="1" t="s">
        <v>102</v>
      </c>
      <c r="X256" s="1" t="s">
        <v>36</v>
      </c>
      <c r="Y256" s="1">
        <f>(O256+N256+Q256)*10</f>
        <v>112800</v>
      </c>
      <c r="Z256" s="1"/>
      <c r="AA256" s="1"/>
      <c r="AB256" s="1"/>
      <c r="AC256" s="1">
        <f>O256/(Q256+N256)</f>
        <v>1.2650602409638554</v>
      </c>
      <c r="AD256" s="1"/>
      <c r="AE256" s="1"/>
    </row>
    <row r="257" spans="1:31" x14ac:dyDescent="0.3">
      <c r="A257" s="1" t="s">
        <v>315</v>
      </c>
      <c r="B257" s="1" t="s">
        <v>316</v>
      </c>
      <c r="C257" s="1" t="s">
        <v>336</v>
      </c>
      <c r="D257" s="1">
        <v>22.3</v>
      </c>
      <c r="E257" s="1">
        <v>223000</v>
      </c>
      <c r="F257" s="1">
        <v>17.8</v>
      </c>
      <c r="G257" s="1">
        <v>178000</v>
      </c>
      <c r="H257" s="1">
        <f t="shared" si="24"/>
        <v>0.7982062780269058</v>
      </c>
      <c r="I257" s="1"/>
      <c r="J257" s="1"/>
      <c r="K257" s="1"/>
      <c r="L257" s="1">
        <v>2.2999999999999998</v>
      </c>
      <c r="M257" s="1"/>
      <c r="N257" s="1">
        <v>740</v>
      </c>
      <c r="O257" s="1">
        <v>7890</v>
      </c>
      <c r="P257" s="1"/>
      <c r="Q257" s="1">
        <v>3870</v>
      </c>
      <c r="R257" s="1"/>
      <c r="S257" s="1"/>
      <c r="T257" s="1"/>
      <c r="U257" s="1"/>
      <c r="V257" s="1" t="s">
        <v>34</v>
      </c>
      <c r="W257" s="1" t="s">
        <v>102</v>
      </c>
      <c r="X257" s="1" t="s">
        <v>36</v>
      </c>
      <c r="Y257" s="1">
        <f>(O257+N257+Q257)*10</f>
        <v>125000</v>
      </c>
      <c r="Z257" s="1"/>
      <c r="AA257" s="1"/>
      <c r="AB257" s="1"/>
      <c r="AC257" s="1">
        <f>O257/(Q257+N257)</f>
        <v>1.7114967462039046</v>
      </c>
      <c r="AD257" s="1"/>
      <c r="AE257" s="1"/>
    </row>
    <row r="258" spans="1:31" x14ac:dyDescent="0.3">
      <c r="A258" s="1" t="s">
        <v>315</v>
      </c>
      <c r="B258" s="1" t="s">
        <v>316</v>
      </c>
      <c r="C258" s="1" t="s">
        <v>337</v>
      </c>
      <c r="D258" s="1">
        <v>18.5</v>
      </c>
      <c r="E258" s="1">
        <v>185000</v>
      </c>
      <c r="F258" s="1">
        <v>17.100000000000001</v>
      </c>
      <c r="G258" s="1">
        <v>171000</v>
      </c>
      <c r="H258" s="1">
        <f t="shared" si="24"/>
        <v>0.92432432432432443</v>
      </c>
      <c r="I258" s="1"/>
      <c r="J258" s="1"/>
      <c r="K258" s="1"/>
      <c r="L258" s="1">
        <v>2.3199999999999998</v>
      </c>
      <c r="M258" s="1"/>
      <c r="N258" s="1">
        <v>869.99999999999989</v>
      </c>
      <c r="O258" s="1">
        <v>7380</v>
      </c>
      <c r="P258" s="1"/>
      <c r="Q258" s="1">
        <v>3100</v>
      </c>
      <c r="R258" s="1"/>
      <c r="S258" s="1"/>
      <c r="T258" s="1"/>
      <c r="U258" s="1"/>
      <c r="V258" s="1" t="s">
        <v>34</v>
      </c>
      <c r="W258" s="1" t="s">
        <v>102</v>
      </c>
      <c r="X258" s="1" t="s">
        <v>36</v>
      </c>
      <c r="Y258" s="1">
        <f>(O258+N258+Q258)*10</f>
        <v>113500</v>
      </c>
      <c r="Z258" s="1"/>
      <c r="AA258" s="1"/>
      <c r="AB258" s="1"/>
      <c r="AC258" s="1">
        <f>O258/(Q258+N258)</f>
        <v>1.8589420654911839</v>
      </c>
      <c r="AD258" s="1"/>
      <c r="AE258" s="1"/>
    </row>
    <row r="259" spans="1:31" x14ac:dyDescent="0.3">
      <c r="A259" s="1" t="s">
        <v>315</v>
      </c>
      <c r="B259" s="1" t="s">
        <v>316</v>
      </c>
      <c r="C259" s="1" t="s">
        <v>338</v>
      </c>
      <c r="D259" s="1">
        <v>18</v>
      </c>
      <c r="E259" s="1">
        <v>180000</v>
      </c>
      <c r="F259" s="1">
        <v>18.5</v>
      </c>
      <c r="G259" s="1">
        <v>185000</v>
      </c>
      <c r="H259" s="1">
        <f t="shared" si="24"/>
        <v>1.0277777777777777</v>
      </c>
      <c r="I259" s="1"/>
      <c r="J259" s="1"/>
      <c r="K259" s="1"/>
      <c r="L259" s="1">
        <v>2.29</v>
      </c>
      <c r="M259" s="1"/>
      <c r="N259" s="1">
        <v>1300</v>
      </c>
      <c r="O259" s="1">
        <v>5240</v>
      </c>
      <c r="P259" s="1"/>
      <c r="Q259" s="1">
        <v>3060</v>
      </c>
      <c r="R259" s="1"/>
      <c r="S259" s="1"/>
      <c r="T259" s="1"/>
      <c r="U259" s="1"/>
      <c r="V259" s="1" t="s">
        <v>34</v>
      </c>
      <c r="W259" s="1" t="s">
        <v>102</v>
      </c>
      <c r="X259" s="1" t="s">
        <v>36</v>
      </c>
      <c r="Y259" s="1">
        <f>(O259+N259+Q259)*10</f>
        <v>96000</v>
      </c>
      <c r="Z259" s="1"/>
      <c r="AA259" s="1"/>
      <c r="AB259" s="1"/>
      <c r="AC259" s="1">
        <f>O259/(Q259+N259)</f>
        <v>1.201834862385321</v>
      </c>
      <c r="AD259" s="1"/>
      <c r="AE259" s="1"/>
    </row>
    <row r="260" spans="1:31" x14ac:dyDescent="0.3">
      <c r="A260" s="1" t="s">
        <v>315</v>
      </c>
      <c r="B260" s="1" t="s">
        <v>316</v>
      </c>
      <c r="C260" s="1" t="s">
        <v>339</v>
      </c>
      <c r="D260" s="1">
        <v>20.399999999999999</v>
      </c>
      <c r="E260" s="1">
        <v>204000</v>
      </c>
      <c r="F260" s="1">
        <v>20</v>
      </c>
      <c r="G260" s="1">
        <v>200000</v>
      </c>
      <c r="H260" s="1">
        <f t="shared" si="24"/>
        <v>0.98039215686274517</v>
      </c>
      <c r="I260" s="1"/>
      <c r="J260" s="1"/>
      <c r="K260" s="1"/>
      <c r="L260" s="1">
        <v>2.14</v>
      </c>
      <c r="M260" s="1"/>
      <c r="N260" s="1">
        <v>460</v>
      </c>
      <c r="O260" s="1">
        <v>6650</v>
      </c>
      <c r="P260" s="1"/>
      <c r="Q260" s="1">
        <v>3010</v>
      </c>
      <c r="R260" s="1"/>
      <c r="S260" s="1"/>
      <c r="T260" s="1"/>
      <c r="U260" s="1"/>
      <c r="V260" s="1" t="s">
        <v>34</v>
      </c>
      <c r="W260" s="1" t="s">
        <v>102</v>
      </c>
      <c r="X260" s="1" t="s">
        <v>36</v>
      </c>
      <c r="Y260" s="1">
        <f>(O260+N260+Q260)*10</f>
        <v>101200</v>
      </c>
      <c r="Z260" s="1"/>
      <c r="AA260" s="1"/>
      <c r="AB260" s="1"/>
      <c r="AC260" s="1">
        <f>O260/(Q260+N260)</f>
        <v>1.9164265129682998</v>
      </c>
      <c r="AD260" s="1"/>
      <c r="AE260" s="1"/>
    </row>
    <row r="261" spans="1:31" x14ac:dyDescent="0.3">
      <c r="A261" s="1" t="s">
        <v>315</v>
      </c>
      <c r="B261" s="1" t="s">
        <v>316</v>
      </c>
      <c r="C261" s="1" t="s">
        <v>340</v>
      </c>
      <c r="D261" s="1">
        <v>19.8</v>
      </c>
      <c r="E261" s="1">
        <v>198000</v>
      </c>
      <c r="F261" s="1">
        <v>19</v>
      </c>
      <c r="G261" s="1">
        <v>190000</v>
      </c>
      <c r="H261" s="1">
        <f t="shared" si="24"/>
        <v>0.95959595959595956</v>
      </c>
      <c r="I261" s="1"/>
      <c r="J261" s="1"/>
      <c r="K261" s="1"/>
      <c r="L261" s="1">
        <v>2.09</v>
      </c>
      <c r="M261" s="1"/>
      <c r="N261" s="1">
        <v>610</v>
      </c>
      <c r="O261" s="1">
        <v>6650</v>
      </c>
      <c r="P261" s="1"/>
      <c r="Q261" s="1">
        <v>2859.9999999999995</v>
      </c>
      <c r="R261" s="1"/>
      <c r="S261" s="1"/>
      <c r="T261" s="1"/>
      <c r="U261" s="1"/>
      <c r="V261" s="1" t="s">
        <v>34</v>
      </c>
      <c r="W261" s="1" t="s">
        <v>102</v>
      </c>
      <c r="X261" s="1" t="s">
        <v>36</v>
      </c>
      <c r="Y261" s="1">
        <f>(O261+N261+Q261)*10</f>
        <v>101200</v>
      </c>
      <c r="Z261" s="1"/>
      <c r="AA261" s="1"/>
      <c r="AB261" s="1"/>
      <c r="AC261" s="1">
        <f>O261/(Q261+N261)</f>
        <v>1.9164265129683</v>
      </c>
      <c r="AD261" s="1"/>
      <c r="AE261" s="1"/>
    </row>
    <row r="262" spans="1:31" x14ac:dyDescent="0.3">
      <c r="A262" s="1" t="s">
        <v>315</v>
      </c>
      <c r="B262" s="1" t="s">
        <v>316</v>
      </c>
      <c r="C262" s="1" t="s">
        <v>341</v>
      </c>
      <c r="D262" s="1">
        <v>23.6</v>
      </c>
      <c r="E262" s="1">
        <v>236000</v>
      </c>
      <c r="F262" s="1">
        <v>17.7</v>
      </c>
      <c r="G262" s="1">
        <v>177000</v>
      </c>
      <c r="H262" s="1">
        <f t="shared" si="24"/>
        <v>0.74999999999999989</v>
      </c>
      <c r="I262" s="1"/>
      <c r="J262" s="1"/>
      <c r="K262" s="1"/>
      <c r="L262" s="1">
        <v>2.62</v>
      </c>
      <c r="M262" s="1"/>
      <c r="N262" s="1">
        <v>610</v>
      </c>
      <c r="O262" s="1">
        <v>10500</v>
      </c>
      <c r="P262" s="1"/>
      <c r="Q262" s="1">
        <v>3910</v>
      </c>
      <c r="R262" s="1"/>
      <c r="S262" s="1"/>
      <c r="T262" s="1"/>
      <c r="U262" s="1"/>
      <c r="V262" s="1" t="s">
        <v>34</v>
      </c>
      <c r="W262" s="1" t="s">
        <v>102</v>
      </c>
      <c r="X262" s="1" t="s">
        <v>36</v>
      </c>
      <c r="Y262" s="1">
        <f>(O262+N262+Q262)*10</f>
        <v>150200</v>
      </c>
      <c r="Z262" s="1"/>
      <c r="AA262" s="1"/>
      <c r="AB262" s="1"/>
      <c r="AC262" s="1">
        <f>O262/(Q262+N262)</f>
        <v>2.3230088495575223</v>
      </c>
      <c r="AD262" s="1"/>
      <c r="AE262" s="1"/>
    </row>
    <row r="263" spans="1:31" x14ac:dyDescent="0.3">
      <c r="A263" s="1" t="s">
        <v>315</v>
      </c>
      <c r="B263" s="1" t="s">
        <v>316</v>
      </c>
      <c r="C263" s="1" t="s">
        <v>342</v>
      </c>
      <c r="D263" s="1">
        <v>22.1</v>
      </c>
      <c r="E263" s="1">
        <v>221000</v>
      </c>
      <c r="F263" s="1">
        <v>20.7</v>
      </c>
      <c r="G263" s="1">
        <v>207000</v>
      </c>
      <c r="H263" s="1">
        <f t="shared" si="24"/>
        <v>0.93665158371040713</v>
      </c>
      <c r="I263" s="1"/>
      <c r="J263" s="1"/>
      <c r="K263" s="1"/>
      <c r="L263" s="1">
        <v>2.34</v>
      </c>
      <c r="M263" s="1"/>
      <c r="N263" s="1">
        <v>450</v>
      </c>
      <c r="O263" s="1">
        <v>7190</v>
      </c>
      <c r="P263" s="1"/>
      <c r="Q263" s="1">
        <v>2940</v>
      </c>
      <c r="R263" s="1"/>
      <c r="S263" s="1"/>
      <c r="T263" s="1"/>
      <c r="U263" s="1"/>
      <c r="V263" s="1" t="s">
        <v>34</v>
      </c>
      <c r="W263" s="1" t="s">
        <v>102</v>
      </c>
      <c r="X263" s="1" t="s">
        <v>36</v>
      </c>
      <c r="Y263" s="1">
        <f>(O263+N263+Q263)*10</f>
        <v>105800</v>
      </c>
      <c r="Z263" s="1"/>
      <c r="AA263" s="1"/>
      <c r="AB263" s="1"/>
      <c r="AC263" s="1">
        <f>O263/(Q263+N263)</f>
        <v>2.1209439528023597</v>
      </c>
      <c r="AD263" s="1"/>
      <c r="AE263" s="1"/>
    </row>
    <row r="264" spans="1:31" x14ac:dyDescent="0.3">
      <c r="A264" s="1" t="s">
        <v>315</v>
      </c>
      <c r="B264" s="1" t="s">
        <v>316</v>
      </c>
      <c r="C264" s="1" t="s">
        <v>343</v>
      </c>
      <c r="D264" s="1">
        <v>15.6</v>
      </c>
      <c r="E264" s="1">
        <v>156000</v>
      </c>
      <c r="F264" s="1">
        <v>20.5</v>
      </c>
      <c r="G264" s="1">
        <v>205000</v>
      </c>
      <c r="H264" s="1">
        <f t="shared" si="24"/>
        <v>1.3141025641025641</v>
      </c>
      <c r="I264" s="1"/>
      <c r="J264" s="1"/>
      <c r="K264" s="1"/>
      <c r="L264" s="1">
        <v>2.2400000000000002</v>
      </c>
      <c r="M264" s="1"/>
      <c r="N264" s="1">
        <v>690.00000000000011</v>
      </c>
      <c r="O264" s="1">
        <v>5060</v>
      </c>
      <c r="P264" s="1"/>
      <c r="Q264" s="1">
        <v>1910</v>
      </c>
      <c r="R264" s="1"/>
      <c r="S264" s="1"/>
      <c r="T264" s="1"/>
      <c r="U264" s="1"/>
      <c r="V264" s="1" t="s">
        <v>34</v>
      </c>
      <c r="W264" s="1" t="s">
        <v>102</v>
      </c>
      <c r="X264" s="1" t="s">
        <v>36</v>
      </c>
      <c r="Y264" s="1">
        <f>(O264+N264+Q264)*10</f>
        <v>76600</v>
      </c>
      <c r="Z264" s="1"/>
      <c r="AA264" s="1"/>
      <c r="AB264" s="1"/>
      <c r="AC264" s="1">
        <f>O264/(Q264+N264)</f>
        <v>1.9461538461538461</v>
      </c>
      <c r="AD264" s="1"/>
      <c r="AE264" s="1"/>
    </row>
    <row r="265" spans="1:31" x14ac:dyDescent="0.3">
      <c r="A265" s="1" t="s">
        <v>315</v>
      </c>
      <c r="B265" s="1" t="s">
        <v>316</v>
      </c>
      <c r="C265" s="1" t="s">
        <v>344</v>
      </c>
      <c r="D265" s="1">
        <v>17.7</v>
      </c>
      <c r="E265" s="1">
        <v>177000</v>
      </c>
      <c r="F265" s="1">
        <v>20.8</v>
      </c>
      <c r="G265" s="1">
        <v>208000</v>
      </c>
      <c r="H265" s="1">
        <f t="shared" si="24"/>
        <v>1.1751412429378532</v>
      </c>
      <c r="I265" s="1"/>
      <c r="J265" s="1"/>
      <c r="K265" s="1"/>
      <c r="L265" s="1">
        <v>2.2400000000000002</v>
      </c>
      <c r="M265" s="1"/>
      <c r="N265" s="1">
        <v>859.99999999999989</v>
      </c>
      <c r="O265" s="1">
        <v>4440</v>
      </c>
      <c r="P265" s="1"/>
      <c r="Q265" s="1">
        <v>2110</v>
      </c>
      <c r="R265" s="1"/>
      <c r="S265" s="1"/>
      <c r="T265" s="1"/>
      <c r="U265" s="1"/>
      <c r="V265" s="1" t="s">
        <v>34</v>
      </c>
      <c r="W265" s="1" t="s">
        <v>102</v>
      </c>
      <c r="X265" s="1" t="s">
        <v>36</v>
      </c>
      <c r="Y265" s="1">
        <f>(O265+N265+Q265)*10</f>
        <v>74100</v>
      </c>
      <c r="Z265" s="1"/>
      <c r="AA265" s="1"/>
      <c r="AB265" s="1"/>
      <c r="AC265" s="1">
        <f>O265/(Q265+N265)</f>
        <v>1.494949494949495</v>
      </c>
      <c r="AD265" s="1"/>
      <c r="AE265" s="1"/>
    </row>
    <row r="266" spans="1:31" x14ac:dyDescent="0.3">
      <c r="A266" s="1" t="s">
        <v>315</v>
      </c>
      <c r="B266" s="1" t="s">
        <v>316</v>
      </c>
      <c r="C266" s="1" t="s">
        <v>345</v>
      </c>
      <c r="D266" s="1">
        <v>20.9</v>
      </c>
      <c r="E266" s="1">
        <v>209000</v>
      </c>
      <c r="F266" s="1">
        <v>16.8</v>
      </c>
      <c r="G266" s="1">
        <v>168000</v>
      </c>
      <c r="H266" s="1">
        <f t="shared" si="24"/>
        <v>0.80382775119617234</v>
      </c>
      <c r="I266" s="1"/>
      <c r="J266" s="1"/>
      <c r="K266" s="1"/>
      <c r="L266" s="1">
        <v>2.0499999999999998</v>
      </c>
      <c r="M266" s="1"/>
      <c r="N266" s="1">
        <v>770</v>
      </c>
      <c r="O266" s="1">
        <v>8310</v>
      </c>
      <c r="P266" s="1"/>
      <c r="Q266" s="1">
        <v>3410.0000000000005</v>
      </c>
      <c r="R266" s="1"/>
      <c r="S266" s="1"/>
      <c r="T266" s="1"/>
      <c r="U266" s="1"/>
      <c r="V266" s="1" t="s">
        <v>34</v>
      </c>
      <c r="W266" s="1" t="s">
        <v>102</v>
      </c>
      <c r="X266" s="1" t="s">
        <v>36</v>
      </c>
      <c r="Y266" s="1">
        <f>(O266+N266+Q266)*10</f>
        <v>124900</v>
      </c>
      <c r="Z266" s="1"/>
      <c r="AA266" s="1"/>
      <c r="AB266" s="1"/>
      <c r="AC266" s="1">
        <f>O266/(Q266+N266)</f>
        <v>1.9880382775119618</v>
      </c>
      <c r="AD266" s="1"/>
      <c r="AE266" s="1"/>
    </row>
    <row r="267" spans="1:31" x14ac:dyDescent="0.3">
      <c r="A267" s="1" t="s">
        <v>315</v>
      </c>
      <c r="B267" s="1" t="s">
        <v>316</v>
      </c>
      <c r="C267" s="1" t="s">
        <v>346</v>
      </c>
      <c r="D267" s="1">
        <v>17.5</v>
      </c>
      <c r="E267" s="1">
        <v>175000</v>
      </c>
      <c r="F267" s="1">
        <v>21</v>
      </c>
      <c r="G267" s="1">
        <v>210000</v>
      </c>
      <c r="H267" s="1">
        <f t="shared" si="24"/>
        <v>1.2</v>
      </c>
      <c r="I267" s="1"/>
      <c r="J267" s="1"/>
      <c r="K267" s="1"/>
      <c r="L267" s="1">
        <v>1.93</v>
      </c>
      <c r="M267" s="1"/>
      <c r="N267" s="1">
        <v>820</v>
      </c>
      <c r="O267" s="1">
        <v>4750</v>
      </c>
      <c r="P267" s="1"/>
      <c r="Q267" s="1">
        <v>2560</v>
      </c>
      <c r="R267" s="1"/>
      <c r="S267" s="1"/>
      <c r="T267" s="1"/>
      <c r="U267" s="1"/>
      <c r="V267" s="1" t="s">
        <v>34</v>
      </c>
      <c r="W267" s="1" t="s">
        <v>102</v>
      </c>
      <c r="X267" s="1" t="s">
        <v>36</v>
      </c>
      <c r="Y267" s="1">
        <f>(O267+N267+Q267)*10</f>
        <v>81300</v>
      </c>
      <c r="Z267" s="1"/>
      <c r="AA267" s="1"/>
      <c r="AB267" s="1"/>
      <c r="AC267" s="1">
        <f>O267/(Q267+N267)</f>
        <v>1.4053254437869822</v>
      </c>
      <c r="AD267" s="1"/>
      <c r="AE267" s="1"/>
    </row>
    <row r="268" spans="1:31" x14ac:dyDescent="0.3">
      <c r="A268" s="1" t="s">
        <v>315</v>
      </c>
      <c r="B268" s="1" t="s">
        <v>316</v>
      </c>
      <c r="C268" s="1" t="s">
        <v>347</v>
      </c>
      <c r="D268" s="1">
        <v>19</v>
      </c>
      <c r="E268" s="1">
        <v>190000</v>
      </c>
      <c r="F268" s="1">
        <v>16.5</v>
      </c>
      <c r="G268" s="1">
        <v>165000</v>
      </c>
      <c r="H268" s="1">
        <f t="shared" si="24"/>
        <v>0.86842105263157898</v>
      </c>
      <c r="I268" s="1"/>
      <c r="J268" s="1"/>
      <c r="K268" s="1"/>
      <c r="L268" s="1">
        <v>2.6</v>
      </c>
      <c r="M268" s="1"/>
      <c r="N268" s="1">
        <v>1450</v>
      </c>
      <c r="O268" s="1">
        <v>5060</v>
      </c>
      <c r="P268" s="1"/>
      <c r="Q268" s="1">
        <v>4280</v>
      </c>
      <c r="R268" s="1"/>
      <c r="S268" s="1"/>
      <c r="T268" s="1"/>
      <c r="U268" s="1"/>
      <c r="V268" s="1" t="s">
        <v>34</v>
      </c>
      <c r="W268" s="1" t="s">
        <v>102</v>
      </c>
      <c r="X268" s="1" t="s">
        <v>36</v>
      </c>
      <c r="Y268" s="1">
        <f>(O268+N268+Q268)*10</f>
        <v>107900</v>
      </c>
      <c r="Z268" s="1"/>
      <c r="AA268" s="1"/>
      <c r="AB268" s="1"/>
      <c r="AC268" s="1">
        <f>O268/(Q268+N268)</f>
        <v>0.8830715532286213</v>
      </c>
      <c r="AD268" s="1"/>
      <c r="AE268" s="1"/>
    </row>
    <row r="269" spans="1:31" x14ac:dyDescent="0.3">
      <c r="A269" s="1" t="s">
        <v>315</v>
      </c>
      <c r="B269" s="1" t="s">
        <v>316</v>
      </c>
      <c r="C269" s="1" t="s">
        <v>348</v>
      </c>
      <c r="D269" s="1">
        <v>18.7</v>
      </c>
      <c r="E269" s="1">
        <v>187000</v>
      </c>
      <c r="F269" s="1">
        <v>17.7</v>
      </c>
      <c r="G269" s="1">
        <v>177000</v>
      </c>
      <c r="H269" s="1">
        <f t="shared" si="24"/>
        <v>0.946524064171123</v>
      </c>
      <c r="I269" s="1"/>
      <c r="J269" s="1"/>
      <c r="K269" s="1"/>
      <c r="L269" s="1">
        <v>2.39</v>
      </c>
      <c r="M269" s="1"/>
      <c r="N269" s="1">
        <v>990</v>
      </c>
      <c r="O269" s="1">
        <v>5940</v>
      </c>
      <c r="P269" s="1"/>
      <c r="Q269" s="1">
        <v>3360</v>
      </c>
      <c r="R269" s="1"/>
      <c r="S269" s="1"/>
      <c r="T269" s="1"/>
      <c r="U269" s="1"/>
      <c r="V269" s="1" t="s">
        <v>34</v>
      </c>
      <c r="W269" s="1" t="s">
        <v>102</v>
      </c>
      <c r="X269" s="1" t="s">
        <v>36</v>
      </c>
      <c r="Y269" s="1">
        <f>(O269+N269+Q269)*10</f>
        <v>102900</v>
      </c>
      <c r="Z269" s="1"/>
      <c r="AA269" s="1"/>
      <c r="AB269" s="1"/>
      <c r="AC269" s="1">
        <f>O269/(Q269+N269)</f>
        <v>1.3655172413793104</v>
      </c>
      <c r="AD269" s="1"/>
      <c r="AE269" s="1"/>
    </row>
    <row r="270" spans="1:31" x14ac:dyDescent="0.3">
      <c r="A270" s="1" t="s">
        <v>349</v>
      </c>
      <c r="B270" s="1" t="s">
        <v>350</v>
      </c>
      <c r="C270" s="1">
        <v>5186</v>
      </c>
      <c r="D270" s="1">
        <v>15.3342486</v>
      </c>
      <c r="E270" s="1">
        <v>153342.486</v>
      </c>
      <c r="F270" s="1">
        <v>16.9262786</v>
      </c>
      <c r="G270" s="1">
        <v>169262.78599999999</v>
      </c>
      <c r="H270" s="1">
        <f t="shared" si="24"/>
        <v>1.1038218462168403</v>
      </c>
      <c r="I270" s="1">
        <v>0.72364320000000004</v>
      </c>
      <c r="J270" s="1">
        <f t="shared" ref="J270:J333" si="25">I270*10</f>
        <v>7.2364320000000006</v>
      </c>
      <c r="K270" s="1">
        <v>1.1127855</v>
      </c>
      <c r="L270" s="1">
        <v>1.7867525</v>
      </c>
      <c r="M270" s="1">
        <v>1222</v>
      </c>
      <c r="N270" s="1">
        <v>1580</v>
      </c>
      <c r="O270" s="1">
        <v>4079.9999999999995</v>
      </c>
      <c r="P270" s="1">
        <v>400</v>
      </c>
      <c r="Q270" s="1">
        <v>2829.9999999999995</v>
      </c>
      <c r="R270" s="1">
        <v>509.99999999999994</v>
      </c>
      <c r="S270" s="1">
        <v>15</v>
      </c>
      <c r="T270" s="1">
        <v>12</v>
      </c>
      <c r="U270" s="1">
        <v>1055</v>
      </c>
      <c r="V270" s="1" t="s">
        <v>34</v>
      </c>
      <c r="W270" s="1" t="s">
        <v>57</v>
      </c>
      <c r="X270" s="1" t="s">
        <v>36</v>
      </c>
      <c r="Y270" s="1">
        <f>(O270+N270+Q270)*10</f>
        <v>84900</v>
      </c>
      <c r="Z270" s="1"/>
      <c r="AA270" s="1"/>
      <c r="AB270" s="1">
        <f>R270*1000</f>
        <v>509999.99999999994</v>
      </c>
      <c r="AC270" s="1">
        <f>O270/(Q270+N270)</f>
        <v>0.9251700680272108</v>
      </c>
      <c r="AD270" s="1">
        <f>R270/(Q270+N270)</f>
        <v>0.11564625850340135</v>
      </c>
      <c r="AE270" s="1">
        <f>O270/R270</f>
        <v>8</v>
      </c>
    </row>
    <row r="271" spans="1:31" x14ac:dyDescent="0.3">
      <c r="A271" s="1" t="s">
        <v>349</v>
      </c>
      <c r="B271" s="1" t="s">
        <v>350</v>
      </c>
      <c r="C271" s="1">
        <v>5186</v>
      </c>
      <c r="D271" s="1">
        <v>9.8356038999999988</v>
      </c>
      <c r="E271" s="1">
        <v>98356.03899999999</v>
      </c>
      <c r="F271" s="1">
        <v>12.2400775</v>
      </c>
      <c r="G271" s="1">
        <v>122400.77499999999</v>
      </c>
      <c r="H271" s="1">
        <f t="shared" si="24"/>
        <v>1.2444662904735317</v>
      </c>
      <c r="I271" s="1">
        <v>0.72364320000000004</v>
      </c>
      <c r="J271" s="1">
        <f t="shared" si="25"/>
        <v>7.2364320000000006</v>
      </c>
      <c r="K271" s="1">
        <v>0.74185699999999999</v>
      </c>
      <c r="L271" s="1">
        <v>1.2149917000000001</v>
      </c>
      <c r="M271" s="1">
        <v>777</v>
      </c>
      <c r="N271" s="1">
        <v>1300</v>
      </c>
      <c r="O271" s="1">
        <v>2000</v>
      </c>
      <c r="P271" s="1">
        <v>270</v>
      </c>
      <c r="Q271" s="1">
        <v>2050</v>
      </c>
      <c r="R271" s="1">
        <v>390</v>
      </c>
      <c r="S271" s="1">
        <v>32</v>
      </c>
      <c r="T271" s="1">
        <v>17</v>
      </c>
      <c r="U271" s="1">
        <v>572</v>
      </c>
      <c r="V271" s="1" t="s">
        <v>34</v>
      </c>
      <c r="W271" s="1" t="s">
        <v>57</v>
      </c>
      <c r="X271" s="1" t="s">
        <v>36</v>
      </c>
      <c r="Y271" s="1">
        <f>(O271+N271+Q271)*10</f>
        <v>53500</v>
      </c>
      <c r="Z271" s="1"/>
      <c r="AA271" s="1"/>
      <c r="AB271" s="1">
        <f>R271*1000</f>
        <v>390000</v>
      </c>
      <c r="AC271" s="1">
        <f>O271/(Q271+N271)</f>
        <v>0.59701492537313428</v>
      </c>
      <c r="AD271" s="1">
        <f>R271/(Q271+N271)</f>
        <v>0.11641791044776119</v>
      </c>
      <c r="AE271" s="1">
        <f>O271/R271</f>
        <v>5.1282051282051286</v>
      </c>
    </row>
    <row r="272" spans="1:31" x14ac:dyDescent="0.3">
      <c r="A272" s="1" t="s">
        <v>349</v>
      </c>
      <c r="B272" s="1" t="s">
        <v>350</v>
      </c>
      <c r="C272" s="1">
        <v>5200</v>
      </c>
      <c r="D272" s="1">
        <v>19.0516422</v>
      </c>
      <c r="E272" s="1">
        <v>190516.42199999999</v>
      </c>
      <c r="F272" s="1">
        <v>12.939510499999999</v>
      </c>
      <c r="G272" s="1">
        <v>129395.105</v>
      </c>
      <c r="H272" s="1">
        <f t="shared" si="24"/>
        <v>0.67918084772765674</v>
      </c>
      <c r="I272" s="1">
        <v>0.90455400000000008</v>
      </c>
      <c r="J272" s="1">
        <f t="shared" si="25"/>
        <v>9.0455400000000008</v>
      </c>
      <c r="K272" s="1">
        <v>1.2611569</v>
      </c>
      <c r="L272" s="1">
        <v>2.2155731000000003</v>
      </c>
      <c r="M272" s="1">
        <v>1487</v>
      </c>
      <c r="N272" s="1">
        <v>2000</v>
      </c>
      <c r="O272" s="1">
        <v>3360</v>
      </c>
      <c r="P272" s="1">
        <v>440</v>
      </c>
      <c r="Q272" s="1">
        <v>4390</v>
      </c>
      <c r="R272" s="1">
        <v>660</v>
      </c>
      <c r="S272" s="1">
        <v>37</v>
      </c>
      <c r="T272" s="1">
        <v>16</v>
      </c>
      <c r="U272" s="1">
        <v>1100</v>
      </c>
      <c r="V272" s="1" t="s">
        <v>34</v>
      </c>
      <c r="W272" s="1" t="s">
        <v>57</v>
      </c>
      <c r="X272" s="1" t="s">
        <v>36</v>
      </c>
      <c r="Y272" s="1">
        <f>(O272+N272+Q272)*10</f>
        <v>97500</v>
      </c>
      <c r="Z272" s="1"/>
      <c r="AA272" s="1"/>
      <c r="AB272" s="1">
        <f>R272*1000</f>
        <v>660000</v>
      </c>
      <c r="AC272" s="1">
        <f>O272/(Q272+N272)</f>
        <v>0.5258215962441315</v>
      </c>
      <c r="AD272" s="1">
        <f>R272/(Q272+N272)</f>
        <v>0.10328638497652583</v>
      </c>
      <c r="AE272" s="1">
        <f>O272/R272</f>
        <v>5.0909090909090908</v>
      </c>
    </row>
    <row r="273" spans="1:31" x14ac:dyDescent="0.3">
      <c r="A273" s="1" t="s">
        <v>349</v>
      </c>
      <c r="B273" s="1" t="s">
        <v>350</v>
      </c>
      <c r="C273" s="1">
        <v>5201</v>
      </c>
      <c r="D273" s="1">
        <v>26.796212199999999</v>
      </c>
      <c r="E273" s="1">
        <v>267962.12199999997</v>
      </c>
      <c r="F273" s="1">
        <v>10.631381599999999</v>
      </c>
      <c r="G273" s="1">
        <v>106313.81599999999</v>
      </c>
      <c r="H273" s="1">
        <f t="shared" si="24"/>
        <v>0.39674941818829151</v>
      </c>
      <c r="I273" s="1">
        <v>0.98897903999999992</v>
      </c>
      <c r="J273" s="1">
        <f t="shared" si="25"/>
        <v>9.889790399999999</v>
      </c>
      <c r="K273" s="1">
        <v>1.1943897700000001</v>
      </c>
      <c r="L273" s="1">
        <v>1.40081396</v>
      </c>
      <c r="M273" s="1">
        <v>1100</v>
      </c>
      <c r="N273" s="1">
        <v>1800</v>
      </c>
      <c r="O273" s="1">
        <v>3300</v>
      </c>
      <c r="P273" s="1">
        <v>509.99999999999994</v>
      </c>
      <c r="Q273" s="1">
        <v>4700</v>
      </c>
      <c r="R273" s="1">
        <v>490</v>
      </c>
      <c r="S273" s="1">
        <v>32</v>
      </c>
      <c r="T273" s="1">
        <v>11</v>
      </c>
      <c r="U273" s="1">
        <v>890</v>
      </c>
      <c r="V273" s="1" t="s">
        <v>34</v>
      </c>
      <c r="W273" s="1" t="s">
        <v>57</v>
      </c>
      <c r="X273" s="1" t="s">
        <v>36</v>
      </c>
      <c r="Y273" s="1">
        <f>(O273+N273+Q273)*10</f>
        <v>98000</v>
      </c>
      <c r="Z273" s="1"/>
      <c r="AA273" s="1"/>
      <c r="AB273" s="1">
        <f>R273*1000</f>
        <v>490000</v>
      </c>
      <c r="AC273" s="1">
        <f>O273/(Q273+N273)</f>
        <v>0.50769230769230766</v>
      </c>
      <c r="AD273" s="1">
        <f>R273/(Q273+N273)</f>
        <v>7.5384615384615383E-2</v>
      </c>
      <c r="AE273" s="1">
        <f>O273/R273</f>
        <v>6.7346938775510203</v>
      </c>
    </row>
    <row r="274" spans="1:31" x14ac:dyDescent="0.3">
      <c r="A274" s="1" t="s">
        <v>349</v>
      </c>
      <c r="B274" s="1" t="s">
        <v>350</v>
      </c>
      <c r="C274" s="1">
        <v>5201</v>
      </c>
      <c r="D274" s="1">
        <v>20.910339</v>
      </c>
      <c r="E274" s="1">
        <v>209103.39</v>
      </c>
      <c r="F274" s="1">
        <v>14.268433199999999</v>
      </c>
      <c r="G274" s="1">
        <v>142684.33199999999</v>
      </c>
      <c r="H274" s="1">
        <f t="shared" si="24"/>
        <v>0.68236259584313763</v>
      </c>
      <c r="I274" s="1">
        <v>0.78394680000000005</v>
      </c>
      <c r="J274" s="1">
        <f t="shared" si="25"/>
        <v>7.8394680000000001</v>
      </c>
      <c r="K274" s="1">
        <v>1.2611569</v>
      </c>
      <c r="L274" s="1">
        <v>2.1441030000000003</v>
      </c>
      <c r="M274" s="1">
        <v>1187</v>
      </c>
      <c r="N274" s="1">
        <v>2100</v>
      </c>
      <c r="O274" s="1">
        <v>3820</v>
      </c>
      <c r="P274" s="1">
        <v>550</v>
      </c>
      <c r="Q274" s="1">
        <v>4450</v>
      </c>
      <c r="R274" s="1">
        <v>520</v>
      </c>
      <c r="S274" s="1">
        <v>19</v>
      </c>
      <c r="T274" s="1">
        <v>12</v>
      </c>
      <c r="U274" s="1">
        <v>1040</v>
      </c>
      <c r="V274" s="1" t="s">
        <v>34</v>
      </c>
      <c r="W274" s="1" t="s">
        <v>57</v>
      </c>
      <c r="X274" s="1" t="s">
        <v>36</v>
      </c>
      <c r="Y274" s="1">
        <f>(O274+N274+Q274)*10</f>
        <v>103700</v>
      </c>
      <c r="Z274" s="1"/>
      <c r="AA274" s="1"/>
      <c r="AB274" s="1">
        <f>R274*1000</f>
        <v>520000</v>
      </c>
      <c r="AC274" s="1">
        <f>O274/(Q274+N274)</f>
        <v>0.583206106870229</v>
      </c>
      <c r="AD274" s="1">
        <f>R274/(Q274+N274)</f>
        <v>7.9389312977099238E-2</v>
      </c>
      <c r="AE274" s="1">
        <f>O274/R274</f>
        <v>7.3461538461538458</v>
      </c>
    </row>
    <row r="275" spans="1:31" x14ac:dyDescent="0.3">
      <c r="A275" s="1" t="s">
        <v>349</v>
      </c>
      <c r="B275" s="1" t="s">
        <v>350</v>
      </c>
      <c r="C275" s="1">
        <v>5193</v>
      </c>
      <c r="D275" s="1">
        <v>20.445664799999996</v>
      </c>
      <c r="E275" s="1">
        <v>204456.64799999996</v>
      </c>
      <c r="F275" s="1">
        <v>10.0018919</v>
      </c>
      <c r="G275" s="1">
        <v>100018.91900000001</v>
      </c>
      <c r="H275" s="1">
        <f t="shared" si="24"/>
        <v>0.48919377275519077</v>
      </c>
      <c r="I275" s="1">
        <v>0.93470580000000003</v>
      </c>
      <c r="J275" s="1">
        <f t="shared" si="25"/>
        <v>9.3470580000000005</v>
      </c>
      <c r="K275" s="1">
        <v>0.92732124999999999</v>
      </c>
      <c r="L275" s="1">
        <v>1.1149335600000001</v>
      </c>
      <c r="M275" s="1">
        <v>940</v>
      </c>
      <c r="N275" s="1">
        <v>2400</v>
      </c>
      <c r="O275" s="1">
        <v>2000</v>
      </c>
      <c r="P275" s="1">
        <v>350.00000000000006</v>
      </c>
      <c r="Q275" s="1">
        <v>4500</v>
      </c>
      <c r="R275" s="1">
        <v>500</v>
      </c>
      <c r="S275" s="1">
        <v>49</v>
      </c>
      <c r="T275" s="1">
        <v>12</v>
      </c>
      <c r="U275" s="1">
        <v>720</v>
      </c>
      <c r="V275" s="1" t="s">
        <v>34</v>
      </c>
      <c r="W275" s="1" t="s">
        <v>57</v>
      </c>
      <c r="X275" s="1" t="s">
        <v>36</v>
      </c>
      <c r="Y275" s="1">
        <f>(O275+N275+Q275)*10</f>
        <v>89000</v>
      </c>
      <c r="Z275" s="1"/>
      <c r="AA275" s="1"/>
      <c r="AB275" s="1">
        <f>R275*1000</f>
        <v>500000</v>
      </c>
      <c r="AC275" s="1">
        <f>O275/(Q275+N275)</f>
        <v>0.28985507246376813</v>
      </c>
      <c r="AD275" s="1">
        <f>R275/(Q275+N275)</f>
        <v>7.2463768115942032E-2</v>
      </c>
      <c r="AE275" s="1">
        <f>O275/R275</f>
        <v>4</v>
      </c>
    </row>
    <row r="276" spans="1:31" x14ac:dyDescent="0.3">
      <c r="A276" s="1" t="s">
        <v>349</v>
      </c>
      <c r="B276" s="1" t="s">
        <v>350</v>
      </c>
      <c r="C276" s="1">
        <v>1352</v>
      </c>
      <c r="D276" s="1">
        <v>27.183440699999998</v>
      </c>
      <c r="E276" s="1">
        <v>271834.40700000001</v>
      </c>
      <c r="F276" s="1">
        <v>4.8540650200000002</v>
      </c>
      <c r="G276" s="1">
        <v>48540.650200000004</v>
      </c>
      <c r="H276" s="1">
        <f t="shared" si="24"/>
        <v>0.17856698398006696</v>
      </c>
      <c r="I276" s="1">
        <v>1.7065918800000002</v>
      </c>
      <c r="J276" s="1">
        <f t="shared" si="25"/>
        <v>17.065918800000002</v>
      </c>
      <c r="K276" s="1">
        <v>1.9288282000000001</v>
      </c>
      <c r="L276" s="1">
        <v>1.4579900400000001</v>
      </c>
      <c r="M276" s="1">
        <v>1165</v>
      </c>
      <c r="N276" s="1">
        <v>11650</v>
      </c>
      <c r="O276" s="1">
        <v>1070</v>
      </c>
      <c r="P276" s="1">
        <v>570</v>
      </c>
      <c r="Q276" s="1">
        <v>12070</v>
      </c>
      <c r="R276" s="1">
        <v>1600</v>
      </c>
      <c r="S276" s="1">
        <v>188</v>
      </c>
      <c r="T276" s="1">
        <v>148</v>
      </c>
      <c r="U276" s="1">
        <v>500</v>
      </c>
      <c r="V276" s="1" t="s">
        <v>34</v>
      </c>
      <c r="W276" s="1" t="s">
        <v>57</v>
      </c>
      <c r="X276" s="1" t="s">
        <v>36</v>
      </c>
      <c r="Y276" s="1">
        <f>(O276+N276+Q276)*10</f>
        <v>247900</v>
      </c>
      <c r="Z276" s="1"/>
      <c r="AA276" s="1"/>
      <c r="AB276" s="1">
        <f>R276*1000</f>
        <v>1600000</v>
      </c>
      <c r="AC276" s="1">
        <f>O276/(Q276+N276)</f>
        <v>4.5109612141652614E-2</v>
      </c>
      <c r="AD276" s="1">
        <f>R276/(Q276+N276)</f>
        <v>6.7453625632377737E-2</v>
      </c>
      <c r="AE276" s="1">
        <f>O276/R276</f>
        <v>0.66874999999999996</v>
      </c>
    </row>
    <row r="277" spans="1:31" x14ac:dyDescent="0.3">
      <c r="A277" s="1" t="s">
        <v>349</v>
      </c>
      <c r="B277" s="1" t="s">
        <v>350</v>
      </c>
      <c r="C277" s="1">
        <v>1352</v>
      </c>
      <c r="D277" s="1">
        <v>20.910339</v>
      </c>
      <c r="E277" s="1">
        <v>209103.39</v>
      </c>
      <c r="F277" s="1">
        <v>3.1544428299999998</v>
      </c>
      <c r="G277" s="1">
        <v>31544.4283</v>
      </c>
      <c r="H277" s="1">
        <f t="shared" si="24"/>
        <v>0.15085565231630152</v>
      </c>
      <c r="I277" s="1">
        <v>2.2191724800000001</v>
      </c>
      <c r="J277" s="1">
        <f t="shared" si="25"/>
        <v>22.191724800000003</v>
      </c>
      <c r="K277" s="1">
        <v>1.6024111200000002</v>
      </c>
      <c r="L277" s="1">
        <v>1.02916944</v>
      </c>
      <c r="M277" s="1">
        <v>1657</v>
      </c>
      <c r="N277" s="1">
        <v>15230</v>
      </c>
      <c r="O277" s="1">
        <v>880</v>
      </c>
      <c r="P277" s="1">
        <v>460</v>
      </c>
      <c r="Q277" s="1">
        <v>11030</v>
      </c>
      <c r="R277" s="1">
        <v>1970</v>
      </c>
      <c r="S277" s="1">
        <v>219</v>
      </c>
      <c r="T277" s="1">
        <v>17</v>
      </c>
      <c r="U277" s="1">
        <v>390</v>
      </c>
      <c r="V277" s="1" t="s">
        <v>34</v>
      </c>
      <c r="W277" s="1" t="s">
        <v>57</v>
      </c>
      <c r="X277" s="1" t="s">
        <v>36</v>
      </c>
      <c r="Y277" s="1">
        <f>(O277+N277+Q277)*10</f>
        <v>271400</v>
      </c>
      <c r="Z277" s="1"/>
      <c r="AA277" s="1"/>
      <c r="AB277" s="1">
        <f>R277*1000</f>
        <v>1970000</v>
      </c>
      <c r="AC277" s="1">
        <f>O277/(Q277+N277)</f>
        <v>3.3511043412033509E-2</v>
      </c>
      <c r="AD277" s="1">
        <f>R277/(Q277+N277)</f>
        <v>7.5019040365575024E-2</v>
      </c>
      <c r="AE277" s="1">
        <f>O277/R277</f>
        <v>0.4467005076142132</v>
      </c>
    </row>
    <row r="278" spans="1:31" x14ac:dyDescent="0.3">
      <c r="A278" s="1" t="s">
        <v>349</v>
      </c>
      <c r="B278" s="1" t="s">
        <v>351</v>
      </c>
      <c r="C278" s="1">
        <v>2</v>
      </c>
      <c r="D278" s="1">
        <v>29.15</v>
      </c>
      <c r="E278" s="1">
        <v>291500</v>
      </c>
      <c r="F278" s="1">
        <v>11.2</v>
      </c>
      <c r="G278" s="1">
        <v>112000</v>
      </c>
      <c r="H278" s="1">
        <f t="shared" si="24"/>
        <v>0.38421955403087477</v>
      </c>
      <c r="I278" s="1">
        <v>1.82</v>
      </c>
      <c r="J278" s="1">
        <f t="shared" si="25"/>
        <v>18.2</v>
      </c>
      <c r="K278" s="1">
        <v>1.69</v>
      </c>
      <c r="L278" s="1">
        <v>1.7</v>
      </c>
      <c r="M278" s="1">
        <v>1325</v>
      </c>
      <c r="N278" s="1">
        <v>7862</v>
      </c>
      <c r="O278" s="1">
        <v>1797</v>
      </c>
      <c r="P278" s="1">
        <v>571</v>
      </c>
      <c r="Q278" s="1">
        <v>11654</v>
      </c>
      <c r="R278" s="1">
        <v>1457</v>
      </c>
      <c r="S278" s="1">
        <v>68</v>
      </c>
      <c r="T278" s="1"/>
      <c r="U278" s="1"/>
      <c r="V278" s="1" t="s">
        <v>34</v>
      </c>
      <c r="W278" s="1" t="s">
        <v>57</v>
      </c>
      <c r="X278" s="1" t="s">
        <v>36</v>
      </c>
      <c r="Y278" s="1">
        <f>(O278+N278+Q278)*10</f>
        <v>213130</v>
      </c>
      <c r="Z278" s="1"/>
      <c r="AA278" s="1"/>
      <c r="AB278" s="1">
        <f>R278*1000</f>
        <v>1457000</v>
      </c>
      <c r="AC278" s="1">
        <f>O278/(Q278+N278)</f>
        <v>9.2078294732527155E-2</v>
      </c>
      <c r="AD278" s="1">
        <f>R278/(Q278+N278)</f>
        <v>7.4656691945070713E-2</v>
      </c>
      <c r="AE278" s="1">
        <f>O278/R278</f>
        <v>1.2333562113932739</v>
      </c>
    </row>
    <row r="279" spans="1:31" x14ac:dyDescent="0.3">
      <c r="A279" s="1" t="s">
        <v>349</v>
      </c>
      <c r="B279" s="1" t="s">
        <v>351</v>
      </c>
      <c r="C279" s="1">
        <v>8.6999999999999993</v>
      </c>
      <c r="D279" s="1">
        <v>22.71</v>
      </c>
      <c r="E279" s="1">
        <v>227100</v>
      </c>
      <c r="F279" s="1">
        <v>8.65</v>
      </c>
      <c r="G279" s="1">
        <v>86500</v>
      </c>
      <c r="H279" s="1">
        <f t="shared" si="24"/>
        <v>0.38088947600176132</v>
      </c>
      <c r="I279" s="1">
        <v>1.62</v>
      </c>
      <c r="J279" s="1">
        <f t="shared" si="25"/>
        <v>16.200000000000003</v>
      </c>
      <c r="K279" s="1">
        <v>2.23</v>
      </c>
      <c r="L279" s="1">
        <v>1.42</v>
      </c>
      <c r="M279" s="1">
        <v>1065</v>
      </c>
      <c r="N279" s="1">
        <v>6422</v>
      </c>
      <c r="O279" s="1">
        <v>1308</v>
      </c>
      <c r="P279" s="1">
        <v>466</v>
      </c>
      <c r="Q279" s="1">
        <v>9271</v>
      </c>
      <c r="R279" s="1">
        <v>982</v>
      </c>
      <c r="S279" s="1">
        <v>59</v>
      </c>
      <c r="T279" s="1"/>
      <c r="U279" s="1"/>
      <c r="V279" s="1" t="s">
        <v>34</v>
      </c>
      <c r="W279" s="1" t="s">
        <v>57</v>
      </c>
      <c r="X279" s="1" t="s">
        <v>36</v>
      </c>
      <c r="Y279" s="1">
        <f>(O279+N279+Q279)*10</f>
        <v>170010</v>
      </c>
      <c r="Z279" s="1"/>
      <c r="AA279" s="1"/>
      <c r="AB279" s="1">
        <f>R279*1000</f>
        <v>982000</v>
      </c>
      <c r="AC279" s="1">
        <f>O279/(Q279+N279)</f>
        <v>8.3349264003058685E-2</v>
      </c>
      <c r="AD279" s="1">
        <f>R279/(Q279+N279)</f>
        <v>6.2575670681195433E-2</v>
      </c>
      <c r="AE279" s="1">
        <f>O279/R279</f>
        <v>1.3319755600814664</v>
      </c>
    </row>
    <row r="280" spans="1:31" x14ac:dyDescent="0.3">
      <c r="A280" s="1" t="s">
        <v>349</v>
      </c>
      <c r="B280" s="1" t="s">
        <v>351</v>
      </c>
      <c r="C280" s="1">
        <v>15.2</v>
      </c>
      <c r="D280" s="1">
        <v>24.57</v>
      </c>
      <c r="E280" s="1">
        <v>245700</v>
      </c>
      <c r="F280" s="1">
        <v>12.06</v>
      </c>
      <c r="G280" s="1">
        <v>120600</v>
      </c>
      <c r="H280" s="1">
        <f t="shared" si="24"/>
        <v>0.49084249084249088</v>
      </c>
      <c r="I280" s="1">
        <v>1.83</v>
      </c>
      <c r="J280" s="1">
        <f t="shared" si="25"/>
        <v>18.3</v>
      </c>
      <c r="K280" s="1">
        <v>1.54</v>
      </c>
      <c r="L280" s="1">
        <v>1.54</v>
      </c>
      <c r="M280" s="1">
        <v>1597</v>
      </c>
      <c r="N280" s="1">
        <v>7994</v>
      </c>
      <c r="O280" s="1">
        <v>1740</v>
      </c>
      <c r="P280" s="1">
        <v>562</v>
      </c>
      <c r="Q280" s="1">
        <v>9020</v>
      </c>
      <c r="R280" s="1">
        <v>999</v>
      </c>
      <c r="S280" s="1">
        <v>61</v>
      </c>
      <c r="T280" s="1"/>
      <c r="U280" s="1"/>
      <c r="V280" s="1" t="s">
        <v>34</v>
      </c>
      <c r="W280" s="1" t="s">
        <v>57</v>
      </c>
      <c r="X280" s="1" t="s">
        <v>36</v>
      </c>
      <c r="Y280" s="1">
        <f>(O280+N280+Q280)*10</f>
        <v>187540</v>
      </c>
      <c r="Z280" s="1"/>
      <c r="AA280" s="1"/>
      <c r="AB280" s="1">
        <f>R280*1000</f>
        <v>999000</v>
      </c>
      <c r="AC280" s="1">
        <f>O280/(Q280+N280)</f>
        <v>0.10226871987774774</v>
      </c>
      <c r="AD280" s="1">
        <f>R280/(Q280+N280)</f>
        <v>5.8716351240155167E-2</v>
      </c>
      <c r="AE280" s="1">
        <f>O280/R280</f>
        <v>1.7417417417417418</v>
      </c>
    </row>
    <row r="281" spans="1:31" x14ac:dyDescent="0.3">
      <c r="A281" s="1" t="s">
        <v>349</v>
      </c>
      <c r="B281" s="1" t="s">
        <v>351</v>
      </c>
      <c r="C281" s="1">
        <v>19</v>
      </c>
      <c r="D281" s="1">
        <v>24.88</v>
      </c>
      <c r="E281" s="1">
        <v>248800</v>
      </c>
      <c r="F281" s="1">
        <v>8.58</v>
      </c>
      <c r="G281" s="1">
        <v>85800</v>
      </c>
      <c r="H281" s="1">
        <f t="shared" si="24"/>
        <v>0.34485530546623794</v>
      </c>
      <c r="I281" s="1">
        <v>2.02</v>
      </c>
      <c r="J281" s="1">
        <f t="shared" si="25"/>
        <v>20.2</v>
      </c>
      <c r="K281" s="1">
        <v>1.96</v>
      </c>
      <c r="L281" s="1">
        <v>1.49</v>
      </c>
      <c r="M281" s="1">
        <v>1347</v>
      </c>
      <c r="N281" s="1">
        <v>7910</v>
      </c>
      <c r="O281" s="1">
        <v>1387</v>
      </c>
      <c r="P281" s="1">
        <v>523</v>
      </c>
      <c r="Q281" s="1">
        <v>11214</v>
      </c>
      <c r="R281" s="1">
        <v>1108</v>
      </c>
      <c r="S281" s="1">
        <v>94</v>
      </c>
      <c r="T281" s="1"/>
      <c r="U281" s="1"/>
      <c r="V281" s="1" t="s">
        <v>34</v>
      </c>
      <c r="W281" s="1" t="s">
        <v>57</v>
      </c>
      <c r="X281" s="1" t="s">
        <v>36</v>
      </c>
      <c r="Y281" s="1">
        <f>(O281+N281+Q281)*10</f>
        <v>205110</v>
      </c>
      <c r="Z281" s="1"/>
      <c r="AA281" s="1"/>
      <c r="AB281" s="1">
        <f>R281*1000</f>
        <v>1108000</v>
      </c>
      <c r="AC281" s="1">
        <f>O281/(Q281+N281)</f>
        <v>7.2526668061075092E-2</v>
      </c>
      <c r="AD281" s="1">
        <f>R281/(Q281+N281)</f>
        <v>5.7937669943526456E-2</v>
      </c>
      <c r="AE281" s="1">
        <f>O281/R281</f>
        <v>1.2518050541516246</v>
      </c>
    </row>
    <row r="282" spans="1:31" x14ac:dyDescent="0.3">
      <c r="A282" s="1" t="s">
        <v>349</v>
      </c>
      <c r="B282" s="1" t="s">
        <v>351</v>
      </c>
      <c r="C282" s="1">
        <v>22.5</v>
      </c>
      <c r="D282" s="1">
        <v>25.04</v>
      </c>
      <c r="E282" s="1">
        <v>250400</v>
      </c>
      <c r="F282" s="1">
        <v>8.16</v>
      </c>
      <c r="G282" s="1">
        <v>81600</v>
      </c>
      <c r="H282" s="1">
        <f t="shared" ref="H282:H333" si="26">F282/D282</f>
        <v>0.32587859424920129</v>
      </c>
      <c r="I282" s="1">
        <v>2.29</v>
      </c>
      <c r="J282" s="1">
        <f t="shared" si="25"/>
        <v>22.9</v>
      </c>
      <c r="K282" s="1">
        <v>1.87</v>
      </c>
      <c r="L282" s="1">
        <v>1.45</v>
      </c>
      <c r="M282" s="1">
        <v>811</v>
      </c>
      <c r="N282" s="1">
        <v>9725</v>
      </c>
      <c r="O282" s="1">
        <v>1263</v>
      </c>
      <c r="P282" s="1">
        <v>496</v>
      </c>
      <c r="Q282" s="1">
        <v>11906</v>
      </c>
      <c r="R282" s="1">
        <v>1208</v>
      </c>
      <c r="S282" s="1">
        <v>115</v>
      </c>
      <c r="T282" s="1"/>
      <c r="U282" s="1"/>
      <c r="V282" s="1" t="s">
        <v>34</v>
      </c>
      <c r="W282" s="1" t="s">
        <v>57</v>
      </c>
      <c r="X282" s="1" t="s">
        <v>36</v>
      </c>
      <c r="Y282" s="1">
        <f>(O282+N282+Q282)*10</f>
        <v>228940</v>
      </c>
      <c r="Z282" s="1"/>
      <c r="AA282" s="1"/>
      <c r="AB282" s="1">
        <f>R282*1000</f>
        <v>1208000</v>
      </c>
      <c r="AC282" s="1">
        <f>O282/(Q282+N282)</f>
        <v>5.8388424021080854E-2</v>
      </c>
      <c r="AD282" s="1">
        <f>R282/(Q282+N282)</f>
        <v>5.5845776894272108E-2</v>
      </c>
      <c r="AE282" s="1">
        <f>O282/R282</f>
        <v>1.0455298013245033</v>
      </c>
    </row>
    <row r="283" spans="1:31" x14ac:dyDescent="0.3">
      <c r="A283" s="1" t="s">
        <v>349</v>
      </c>
      <c r="B283" s="1" t="s">
        <v>351</v>
      </c>
      <c r="C283" s="1">
        <v>23.5</v>
      </c>
      <c r="D283" s="1">
        <v>26.82</v>
      </c>
      <c r="E283" s="1">
        <v>268200</v>
      </c>
      <c r="F283" s="1">
        <v>10.57</v>
      </c>
      <c r="G283" s="1">
        <v>105700</v>
      </c>
      <c r="H283" s="1">
        <f t="shared" si="26"/>
        <v>0.39410887397464578</v>
      </c>
      <c r="I283" s="1">
        <v>2.46</v>
      </c>
      <c r="J283" s="1">
        <f t="shared" si="25"/>
        <v>24.6</v>
      </c>
      <c r="K283" s="1">
        <v>1.49</v>
      </c>
      <c r="L283" s="1">
        <v>1.6</v>
      </c>
      <c r="M283" s="1">
        <v>1591</v>
      </c>
      <c r="N283" s="1">
        <v>9153</v>
      </c>
      <c r="O283" s="1">
        <v>1728</v>
      </c>
      <c r="P283" s="1">
        <v>630</v>
      </c>
      <c r="Q283" s="1">
        <v>11542</v>
      </c>
      <c r="R283" s="1">
        <v>1210</v>
      </c>
      <c r="S283" s="1">
        <v>88</v>
      </c>
      <c r="T283" s="1"/>
      <c r="U283" s="1"/>
      <c r="V283" s="1" t="s">
        <v>34</v>
      </c>
      <c r="W283" s="1" t="s">
        <v>57</v>
      </c>
      <c r="X283" s="1" t="s">
        <v>36</v>
      </c>
      <c r="Y283" s="1">
        <f>(O283+N283+Q283)*10</f>
        <v>224230</v>
      </c>
      <c r="Z283" s="1"/>
      <c r="AA283" s="1"/>
      <c r="AB283" s="1">
        <f>R283*1000</f>
        <v>1210000</v>
      </c>
      <c r="AC283" s="1">
        <f>O283/(Q283+N283)</f>
        <v>8.3498429572360477E-2</v>
      </c>
      <c r="AD283" s="1">
        <f>R283/(Q283+N283)</f>
        <v>5.846822904083112E-2</v>
      </c>
      <c r="AE283" s="1">
        <f>O283/R283</f>
        <v>1.428099173553719</v>
      </c>
    </row>
    <row r="284" spans="1:31" x14ac:dyDescent="0.3">
      <c r="A284" s="1" t="s">
        <v>349</v>
      </c>
      <c r="B284" s="1" t="s">
        <v>351</v>
      </c>
      <c r="C284" s="1">
        <v>27.5</v>
      </c>
      <c r="D284" s="1">
        <v>25.89</v>
      </c>
      <c r="E284" s="1">
        <v>258900</v>
      </c>
      <c r="F284" s="1">
        <v>10.28</v>
      </c>
      <c r="G284" s="1">
        <v>102800</v>
      </c>
      <c r="H284" s="1">
        <f t="shared" si="26"/>
        <v>0.39706450366937041</v>
      </c>
      <c r="I284" s="1">
        <v>1.92</v>
      </c>
      <c r="J284" s="1">
        <f t="shared" si="25"/>
        <v>19.2</v>
      </c>
      <c r="K284" s="1">
        <v>1.51</v>
      </c>
      <c r="L284" s="1">
        <v>1.42</v>
      </c>
      <c r="M284" s="1">
        <v>1504</v>
      </c>
      <c r="N284" s="1">
        <v>9056</v>
      </c>
      <c r="O284" s="1">
        <v>1573</v>
      </c>
      <c r="P284" s="1">
        <v>576</v>
      </c>
      <c r="Q284" s="1">
        <v>11308</v>
      </c>
      <c r="R284" s="1">
        <v>1140</v>
      </c>
      <c r="S284" s="1">
        <v>91</v>
      </c>
      <c r="T284" s="1"/>
      <c r="U284" s="1"/>
      <c r="V284" s="1" t="s">
        <v>34</v>
      </c>
      <c r="W284" s="1" t="s">
        <v>57</v>
      </c>
      <c r="X284" s="1" t="s">
        <v>36</v>
      </c>
      <c r="Y284" s="1">
        <f>(O284+N284+Q284)*10</f>
        <v>219370</v>
      </c>
      <c r="Z284" s="1"/>
      <c r="AA284" s="1"/>
      <c r="AB284" s="1">
        <f>R284*1000</f>
        <v>1140000</v>
      </c>
      <c r="AC284" s="1">
        <f>O284/(Q284+N284)</f>
        <v>7.7244156354350821E-2</v>
      </c>
      <c r="AD284" s="1">
        <f>R284/(Q284+N284)</f>
        <v>5.5981143193871541E-2</v>
      </c>
      <c r="AE284" s="1">
        <f>O284/R284</f>
        <v>1.3798245614035087</v>
      </c>
    </row>
    <row r="285" spans="1:31" x14ac:dyDescent="0.3">
      <c r="A285" s="1" t="s">
        <v>349</v>
      </c>
      <c r="B285" s="1" t="s">
        <v>351</v>
      </c>
      <c r="C285" s="1">
        <v>92.5</v>
      </c>
      <c r="D285" s="1">
        <v>27.36</v>
      </c>
      <c r="E285" s="1">
        <v>273600</v>
      </c>
      <c r="F285" s="1">
        <v>14.11</v>
      </c>
      <c r="G285" s="1">
        <v>141100</v>
      </c>
      <c r="H285" s="1">
        <f t="shared" si="26"/>
        <v>0.51571637426900585</v>
      </c>
      <c r="I285" s="1">
        <v>1.36</v>
      </c>
      <c r="J285" s="1">
        <f t="shared" si="25"/>
        <v>13.600000000000001</v>
      </c>
      <c r="K285" s="1">
        <v>1.55</v>
      </c>
      <c r="L285" s="1">
        <v>1.34</v>
      </c>
      <c r="M285" s="1">
        <v>1416</v>
      </c>
      <c r="N285" s="1">
        <v>4977</v>
      </c>
      <c r="O285" s="1">
        <v>1746</v>
      </c>
      <c r="P285" s="1">
        <v>348</v>
      </c>
      <c r="Q285" s="1">
        <v>5620</v>
      </c>
      <c r="R285" s="1">
        <v>716</v>
      </c>
      <c r="S285" s="1">
        <v>8</v>
      </c>
      <c r="T285" s="1"/>
      <c r="U285" s="1"/>
      <c r="V285" s="1" t="s">
        <v>34</v>
      </c>
      <c r="W285" s="1" t="s">
        <v>57</v>
      </c>
      <c r="X285" s="1" t="s">
        <v>36</v>
      </c>
      <c r="Y285" s="1">
        <f>(O285+N285+Q285)*10</f>
        <v>123430</v>
      </c>
      <c r="Z285" s="1"/>
      <c r="AA285" s="1"/>
      <c r="AB285" s="1">
        <f>R285*1000</f>
        <v>716000</v>
      </c>
      <c r="AC285" s="1">
        <f>O285/(Q285+N285)</f>
        <v>0.16476361234311598</v>
      </c>
      <c r="AD285" s="1">
        <f>R285/(Q285+N285)</f>
        <v>6.7566292346890627E-2</v>
      </c>
      <c r="AE285" s="1">
        <f>O285/R285</f>
        <v>2.4385474860335195</v>
      </c>
    </row>
    <row r="286" spans="1:31" x14ac:dyDescent="0.3">
      <c r="A286" s="1" t="s">
        <v>352</v>
      </c>
      <c r="B286" s="1" t="s">
        <v>353</v>
      </c>
      <c r="C286" s="1" t="s">
        <v>354</v>
      </c>
      <c r="D286" s="1">
        <v>9.0299999999999994</v>
      </c>
      <c r="E286" s="1">
        <v>90300</v>
      </c>
      <c r="F286" s="1">
        <v>41.7</v>
      </c>
      <c r="G286" s="1">
        <f>F286*10000</f>
        <v>417000</v>
      </c>
      <c r="H286" s="1">
        <f t="shared" si="26"/>
        <v>4.6179401993355489</v>
      </c>
      <c r="I286" s="1">
        <v>0.10299999999999999</v>
      </c>
      <c r="J286" s="1">
        <f t="shared" si="25"/>
        <v>1.03</v>
      </c>
      <c r="K286" s="1"/>
      <c r="L286" s="1">
        <v>0.55900000000000005</v>
      </c>
      <c r="M286" s="1"/>
      <c r="N286" s="1">
        <v>40</v>
      </c>
      <c r="O286" s="1">
        <v>156</v>
      </c>
      <c r="P286" s="1"/>
      <c r="Q286" s="1">
        <v>117</v>
      </c>
      <c r="R286" s="1">
        <v>213</v>
      </c>
      <c r="S286" s="1"/>
      <c r="T286" s="1"/>
      <c r="U286" s="1"/>
      <c r="V286" s="1" t="s">
        <v>34</v>
      </c>
      <c r="W286" s="1" t="s">
        <v>130</v>
      </c>
      <c r="X286" s="1" t="s">
        <v>130</v>
      </c>
      <c r="Y286" s="1">
        <f>(O286+N286+Q286)*10</f>
        <v>3130</v>
      </c>
      <c r="Z286" s="1" t="s">
        <v>155</v>
      </c>
      <c r="AA286" s="1"/>
      <c r="AB286" s="1">
        <f>R286*1000</f>
        <v>213000</v>
      </c>
      <c r="AC286" s="1">
        <f>O286/(Q286+N286)</f>
        <v>0.99363057324840764</v>
      </c>
      <c r="AD286" s="1">
        <f>R286/(Q286+N286)</f>
        <v>1.3566878980891719</v>
      </c>
      <c r="AE286" s="1">
        <f>O286/R286</f>
        <v>0.73239436619718312</v>
      </c>
    </row>
    <row r="287" spans="1:31" x14ac:dyDescent="0.3">
      <c r="A287" s="1" t="s">
        <v>352</v>
      </c>
      <c r="B287" s="1" t="s">
        <v>353</v>
      </c>
      <c r="C287" s="1" t="s">
        <v>355</v>
      </c>
      <c r="D287" s="1">
        <v>8.0299999999999994</v>
      </c>
      <c r="E287" s="1">
        <v>80300</v>
      </c>
      <c r="F287" s="1">
        <v>41.9</v>
      </c>
      <c r="G287" s="1">
        <f t="shared" ref="G287:G333" si="27">F287*10000</f>
        <v>419000</v>
      </c>
      <c r="H287" s="1">
        <f t="shared" si="26"/>
        <v>5.2179327521793279</v>
      </c>
      <c r="I287" s="1">
        <v>5.8599999999999999E-2</v>
      </c>
      <c r="J287" s="1">
        <f t="shared" si="25"/>
        <v>0.58599999999999997</v>
      </c>
      <c r="K287" s="1"/>
      <c r="L287" s="1">
        <v>0.55600000000000005</v>
      </c>
      <c r="M287" s="1"/>
      <c r="N287" s="1">
        <v>37</v>
      </c>
      <c r="O287" s="1">
        <v>117</v>
      </c>
      <c r="P287" s="1"/>
      <c r="Q287" s="1">
        <v>122</v>
      </c>
      <c r="R287" s="1">
        <v>277</v>
      </c>
      <c r="S287" s="1"/>
      <c r="T287" s="1"/>
      <c r="U287" s="1"/>
      <c r="V287" s="1" t="s">
        <v>34</v>
      </c>
      <c r="W287" s="1" t="s">
        <v>130</v>
      </c>
      <c r="X287" s="1" t="s">
        <v>130</v>
      </c>
      <c r="Y287" s="1">
        <f>(O287+N287+Q287)*10</f>
        <v>2760</v>
      </c>
      <c r="Z287" s="1" t="s">
        <v>155</v>
      </c>
      <c r="AA287" s="1"/>
      <c r="AB287" s="1">
        <f>R287*1000</f>
        <v>277000</v>
      </c>
      <c r="AC287" s="1">
        <f>O287/(Q287+N287)</f>
        <v>0.73584905660377353</v>
      </c>
      <c r="AD287" s="1">
        <f>R287/(Q287+N287)</f>
        <v>1.7421383647798743</v>
      </c>
      <c r="AE287" s="1">
        <f>O287/R287</f>
        <v>0.42238267148014441</v>
      </c>
    </row>
    <row r="288" spans="1:31" x14ac:dyDescent="0.3">
      <c r="A288" s="1" t="s">
        <v>352</v>
      </c>
      <c r="B288" s="1" t="s">
        <v>353</v>
      </c>
      <c r="C288" s="1" t="s">
        <v>356</v>
      </c>
      <c r="D288" s="1">
        <v>12.7</v>
      </c>
      <c r="E288" s="1">
        <v>127000</v>
      </c>
      <c r="F288" s="1">
        <v>35.6</v>
      </c>
      <c r="G288" s="1">
        <f t="shared" si="27"/>
        <v>356000</v>
      </c>
      <c r="H288" s="1">
        <f t="shared" si="26"/>
        <v>2.8031496062992129</v>
      </c>
      <c r="I288" s="1">
        <v>0.122</v>
      </c>
      <c r="J288" s="1">
        <f t="shared" si="25"/>
        <v>1.22</v>
      </c>
      <c r="K288" s="1"/>
      <c r="L288" s="1">
        <v>0.85599999999999998</v>
      </c>
      <c r="M288" s="1"/>
      <c r="N288" s="1">
        <v>58</v>
      </c>
      <c r="O288" s="1">
        <v>149</v>
      </c>
      <c r="P288" s="1"/>
      <c r="Q288" s="1">
        <v>177</v>
      </c>
      <c r="R288" s="1">
        <v>295</v>
      </c>
      <c r="S288" s="1"/>
      <c r="T288" s="1"/>
      <c r="U288" s="1"/>
      <c r="V288" s="1" t="s">
        <v>34</v>
      </c>
      <c r="W288" s="1" t="s">
        <v>130</v>
      </c>
      <c r="X288" s="1" t="s">
        <v>130</v>
      </c>
      <c r="Y288" s="1">
        <f>(O288+N288+Q288)*10</f>
        <v>3840</v>
      </c>
      <c r="Z288" s="1" t="s">
        <v>155</v>
      </c>
      <c r="AA288" s="1"/>
      <c r="AB288" s="1">
        <f>R288*1000</f>
        <v>295000</v>
      </c>
      <c r="AC288" s="1">
        <f>O288/(Q288+N288)</f>
        <v>0.63404255319148939</v>
      </c>
      <c r="AD288" s="1">
        <f>R288/(Q288+N288)</f>
        <v>1.2553191489361701</v>
      </c>
      <c r="AE288" s="1">
        <f>O288/R288</f>
        <v>0.5050847457627119</v>
      </c>
    </row>
    <row r="289" spans="1:31" x14ac:dyDescent="0.3">
      <c r="A289" s="1" t="s">
        <v>352</v>
      </c>
      <c r="B289" s="1" t="s">
        <v>353</v>
      </c>
      <c r="C289" s="1" t="s">
        <v>357</v>
      </c>
      <c r="D289" s="1">
        <v>6.76</v>
      </c>
      <c r="E289" s="1">
        <v>67600</v>
      </c>
      <c r="F289" s="1">
        <v>40.799999999999997</v>
      </c>
      <c r="G289" s="1">
        <f t="shared" si="27"/>
        <v>408000</v>
      </c>
      <c r="H289" s="1">
        <f t="shared" si="26"/>
        <v>6.0355029585798814</v>
      </c>
      <c r="I289" s="1">
        <v>7.8E-2</v>
      </c>
      <c r="J289" s="1">
        <f t="shared" si="25"/>
        <v>0.78</v>
      </c>
      <c r="K289" s="1"/>
      <c r="L289" s="1">
        <v>0.73</v>
      </c>
      <c r="M289" s="1"/>
      <c r="N289" s="1">
        <v>34</v>
      </c>
      <c r="O289" s="1">
        <v>82</v>
      </c>
      <c r="P289" s="1"/>
      <c r="Q289" s="1">
        <v>93</v>
      </c>
      <c r="R289" s="1">
        <v>207</v>
      </c>
      <c r="S289" s="1"/>
      <c r="T289" s="1"/>
      <c r="U289" s="1"/>
      <c r="V289" s="1" t="s">
        <v>34</v>
      </c>
      <c r="W289" s="1" t="s">
        <v>130</v>
      </c>
      <c r="X289" s="1" t="s">
        <v>130</v>
      </c>
      <c r="Y289" s="1">
        <f>(O289+N289+Q289)*10</f>
        <v>2090</v>
      </c>
      <c r="Z289" s="1" t="s">
        <v>155</v>
      </c>
      <c r="AA289" s="1"/>
      <c r="AB289" s="1">
        <f>R289*1000</f>
        <v>207000</v>
      </c>
      <c r="AC289" s="1">
        <f>O289/(Q289+N289)</f>
        <v>0.64566929133858264</v>
      </c>
      <c r="AD289" s="1">
        <f>R289/(Q289+N289)</f>
        <v>1.6299212598425197</v>
      </c>
      <c r="AE289" s="1">
        <f>O289/R289</f>
        <v>0.39613526570048307</v>
      </c>
    </row>
    <row r="290" spans="1:31" x14ac:dyDescent="0.3">
      <c r="A290" s="1" t="s">
        <v>352</v>
      </c>
      <c r="B290" s="1" t="s">
        <v>353</v>
      </c>
      <c r="C290" s="1" t="s">
        <v>358</v>
      </c>
      <c r="D290" s="1">
        <v>7.31</v>
      </c>
      <c r="E290" s="1">
        <v>73100</v>
      </c>
      <c r="F290" s="1">
        <v>40.5</v>
      </c>
      <c r="G290" s="1">
        <f t="shared" si="27"/>
        <v>405000</v>
      </c>
      <c r="H290" s="1">
        <f t="shared" si="26"/>
        <v>5.540355677154583</v>
      </c>
      <c r="I290" s="1">
        <v>7.4899999999999994E-2</v>
      </c>
      <c r="J290" s="1">
        <f t="shared" si="25"/>
        <v>0.74899999999999989</v>
      </c>
      <c r="K290" s="1"/>
      <c r="L290" s="1">
        <v>0.61299999999999999</v>
      </c>
      <c r="M290" s="1"/>
      <c r="N290" s="1">
        <v>37</v>
      </c>
      <c r="O290" s="1">
        <v>122</v>
      </c>
      <c r="P290" s="1"/>
      <c r="Q290" s="1">
        <v>108</v>
      </c>
      <c r="R290" s="1">
        <v>205</v>
      </c>
      <c r="S290" s="1"/>
      <c r="T290" s="1"/>
      <c r="U290" s="1"/>
      <c r="V290" s="1" t="s">
        <v>34</v>
      </c>
      <c r="W290" s="1" t="s">
        <v>130</v>
      </c>
      <c r="X290" s="1" t="s">
        <v>130</v>
      </c>
      <c r="Y290" s="1">
        <f>(O290+N290+Q290)*10</f>
        <v>2670</v>
      </c>
      <c r="Z290" s="1" t="s">
        <v>155</v>
      </c>
      <c r="AA290" s="1"/>
      <c r="AB290" s="1">
        <f>R290*1000</f>
        <v>205000</v>
      </c>
      <c r="AC290" s="1">
        <f>O290/(Q290+N290)</f>
        <v>0.8413793103448276</v>
      </c>
      <c r="AD290" s="1">
        <f>R290/(Q290+N290)</f>
        <v>1.4137931034482758</v>
      </c>
      <c r="AE290" s="1">
        <f>O290/R290</f>
        <v>0.59512195121951217</v>
      </c>
    </row>
    <row r="291" spans="1:31" x14ac:dyDescent="0.3">
      <c r="A291" s="1" t="s">
        <v>352</v>
      </c>
      <c r="B291" s="1" t="s">
        <v>353</v>
      </c>
      <c r="C291" s="1" t="s">
        <v>359</v>
      </c>
      <c r="D291" s="1">
        <v>5.16</v>
      </c>
      <c r="E291" s="1">
        <v>51600</v>
      </c>
      <c r="F291" s="1">
        <v>44.2</v>
      </c>
      <c r="G291" s="1">
        <f t="shared" si="27"/>
        <v>442000</v>
      </c>
      <c r="H291" s="1">
        <f t="shared" si="26"/>
        <v>8.5658914728682181</v>
      </c>
      <c r="I291" s="1">
        <v>5.7799999999999997E-2</v>
      </c>
      <c r="J291" s="1">
        <f t="shared" si="25"/>
        <v>0.57799999999999996</v>
      </c>
      <c r="K291" s="1"/>
      <c r="L291" s="1">
        <v>0.54500000000000004</v>
      </c>
      <c r="M291" s="1"/>
      <c r="N291" s="1">
        <v>29</v>
      </c>
      <c r="O291" s="1">
        <v>87</v>
      </c>
      <c r="P291" s="1"/>
      <c r="Q291" s="1">
        <v>89</v>
      </c>
      <c r="R291" s="1">
        <v>179</v>
      </c>
      <c r="S291" s="1"/>
      <c r="T291" s="1"/>
      <c r="U291" s="1"/>
      <c r="V291" s="1" t="s">
        <v>34</v>
      </c>
      <c r="W291" s="1" t="s">
        <v>130</v>
      </c>
      <c r="X291" s="1" t="s">
        <v>130</v>
      </c>
      <c r="Y291" s="1">
        <f>(O291+N291+Q291)*10</f>
        <v>2050</v>
      </c>
      <c r="Z291" s="1" t="s">
        <v>155</v>
      </c>
      <c r="AA291" s="1"/>
      <c r="AB291" s="1">
        <f>R291*1000</f>
        <v>179000</v>
      </c>
      <c r="AC291" s="1">
        <f>O291/(Q291+N291)</f>
        <v>0.73728813559322037</v>
      </c>
      <c r="AD291" s="1">
        <f>R291/(Q291+N291)</f>
        <v>1.5169491525423728</v>
      </c>
      <c r="AE291" s="1">
        <f>O291/R291</f>
        <v>0.48603351955307261</v>
      </c>
    </row>
    <row r="292" spans="1:31" x14ac:dyDescent="0.3">
      <c r="A292" s="1" t="s">
        <v>352</v>
      </c>
      <c r="B292" s="1" t="s">
        <v>353</v>
      </c>
      <c r="C292" s="1" t="s">
        <v>360</v>
      </c>
      <c r="D292" s="1">
        <v>8.42</v>
      </c>
      <c r="E292" s="1">
        <v>84200</v>
      </c>
      <c r="F292" s="1">
        <v>40.799999999999997</v>
      </c>
      <c r="G292" s="1">
        <f t="shared" si="27"/>
        <v>408000</v>
      </c>
      <c r="H292" s="1">
        <f t="shared" si="26"/>
        <v>4.8456057007125883</v>
      </c>
      <c r="I292" s="1">
        <v>9.1800000000000007E-2</v>
      </c>
      <c r="J292" s="1">
        <f t="shared" si="25"/>
        <v>0.91800000000000004</v>
      </c>
      <c r="K292" s="1"/>
      <c r="L292" s="1">
        <v>0.61</v>
      </c>
      <c r="M292" s="1"/>
      <c r="N292" s="1">
        <v>40</v>
      </c>
      <c r="O292" s="1">
        <v>99</v>
      </c>
      <c r="P292" s="1"/>
      <c r="Q292" s="1">
        <v>135</v>
      </c>
      <c r="R292" s="1">
        <v>253</v>
      </c>
      <c r="S292" s="1"/>
      <c r="T292" s="1"/>
      <c r="U292" s="1"/>
      <c r="V292" s="1" t="s">
        <v>34</v>
      </c>
      <c r="W292" s="1" t="s">
        <v>130</v>
      </c>
      <c r="X292" s="1" t="s">
        <v>130</v>
      </c>
      <c r="Y292" s="1">
        <f>(O292+N292+Q292)*10</f>
        <v>2740</v>
      </c>
      <c r="Z292" s="1" t="s">
        <v>155</v>
      </c>
      <c r="AA292" s="1"/>
      <c r="AB292" s="1">
        <f>R292*1000</f>
        <v>253000</v>
      </c>
      <c r="AC292" s="1">
        <f>O292/(Q292+N292)</f>
        <v>0.56571428571428573</v>
      </c>
      <c r="AD292" s="1">
        <f>R292/(Q292+N292)</f>
        <v>1.4457142857142857</v>
      </c>
      <c r="AE292" s="1">
        <f>O292/R292</f>
        <v>0.39130434782608697</v>
      </c>
    </row>
    <row r="293" spans="1:31" x14ac:dyDescent="0.3">
      <c r="A293" s="1" t="s">
        <v>352</v>
      </c>
      <c r="B293" s="1" t="s">
        <v>353</v>
      </c>
      <c r="C293" s="1" t="s">
        <v>361</v>
      </c>
      <c r="D293" s="1">
        <v>8.9700000000000006</v>
      </c>
      <c r="E293" s="1">
        <v>89700</v>
      </c>
      <c r="F293" s="1">
        <v>41.1</v>
      </c>
      <c r="G293" s="1">
        <f t="shared" si="27"/>
        <v>411000</v>
      </c>
      <c r="H293" s="1">
        <f t="shared" si="26"/>
        <v>4.5819397993311037</v>
      </c>
      <c r="I293" s="1">
        <v>7.17E-2</v>
      </c>
      <c r="J293" s="1">
        <f t="shared" si="25"/>
        <v>0.71699999999999997</v>
      </c>
      <c r="K293" s="1"/>
      <c r="L293" s="1">
        <v>0.67500000000000004</v>
      </c>
      <c r="M293" s="1"/>
      <c r="N293" s="1">
        <v>33</v>
      </c>
      <c r="O293" s="1">
        <v>109</v>
      </c>
      <c r="P293" s="1"/>
      <c r="Q293" s="1">
        <v>138</v>
      </c>
      <c r="R293" s="1">
        <v>340</v>
      </c>
      <c r="S293" s="1"/>
      <c r="T293" s="1"/>
      <c r="U293" s="1"/>
      <c r="V293" s="1" t="s">
        <v>34</v>
      </c>
      <c r="W293" s="1" t="s">
        <v>130</v>
      </c>
      <c r="X293" s="1" t="s">
        <v>130</v>
      </c>
      <c r="Y293" s="1">
        <f>(O293+N293+Q293)*10</f>
        <v>2800</v>
      </c>
      <c r="Z293" s="1" t="s">
        <v>155</v>
      </c>
      <c r="AA293" s="1"/>
      <c r="AB293" s="1">
        <f>R293*1000</f>
        <v>340000</v>
      </c>
      <c r="AC293" s="1">
        <f>O293/(Q293+N293)</f>
        <v>0.63742690058479534</v>
      </c>
      <c r="AD293" s="1">
        <f>R293/(Q293+N293)</f>
        <v>1.9883040935672514</v>
      </c>
      <c r="AE293" s="1">
        <f>O293/R293</f>
        <v>0.32058823529411767</v>
      </c>
    </row>
    <row r="294" spans="1:31" x14ac:dyDescent="0.3">
      <c r="A294" s="1" t="s">
        <v>352</v>
      </c>
      <c r="B294" s="1" t="s">
        <v>353</v>
      </c>
      <c r="C294" s="1" t="s">
        <v>362</v>
      </c>
      <c r="D294" s="1">
        <v>8.32</v>
      </c>
      <c r="E294" s="1">
        <v>83200</v>
      </c>
      <c r="F294" s="1">
        <v>41.9</v>
      </c>
      <c r="G294" s="1">
        <f t="shared" si="27"/>
        <v>419000</v>
      </c>
      <c r="H294" s="1">
        <f t="shared" si="26"/>
        <v>5.0360576923076916</v>
      </c>
      <c r="I294" s="1">
        <v>6.1100000000000002E-2</v>
      </c>
      <c r="J294" s="1">
        <f t="shared" si="25"/>
        <v>0.61099999999999999</v>
      </c>
      <c r="K294" s="1"/>
      <c r="L294" s="1">
        <v>0.54100000000000004</v>
      </c>
      <c r="M294" s="1"/>
      <c r="N294" s="1">
        <v>37</v>
      </c>
      <c r="O294" s="1">
        <v>79</v>
      </c>
      <c r="P294" s="1"/>
      <c r="Q294" s="1">
        <v>119</v>
      </c>
      <c r="R294" s="1">
        <v>233</v>
      </c>
      <c r="S294" s="1"/>
      <c r="T294" s="1"/>
      <c r="U294" s="1"/>
      <c r="V294" s="1" t="s">
        <v>34</v>
      </c>
      <c r="W294" s="1" t="s">
        <v>130</v>
      </c>
      <c r="X294" s="1" t="s">
        <v>130</v>
      </c>
      <c r="Y294" s="1">
        <f>(O294+N294+Q294)*10</f>
        <v>2350</v>
      </c>
      <c r="Z294" s="1" t="s">
        <v>155</v>
      </c>
      <c r="AA294" s="1"/>
      <c r="AB294" s="1">
        <f>R294*1000</f>
        <v>233000</v>
      </c>
      <c r="AC294" s="1">
        <f>O294/(Q294+N294)</f>
        <v>0.50641025641025639</v>
      </c>
      <c r="AD294" s="1">
        <f>R294/(Q294+N294)</f>
        <v>1.4935897435897436</v>
      </c>
      <c r="AE294" s="1">
        <f>O294/R294</f>
        <v>0.33905579399141633</v>
      </c>
    </row>
    <row r="295" spans="1:31" x14ac:dyDescent="0.3">
      <c r="A295" s="1" t="s">
        <v>352</v>
      </c>
      <c r="B295" s="1" t="s">
        <v>353</v>
      </c>
      <c r="C295" s="1" t="s">
        <v>363</v>
      </c>
      <c r="D295" s="1">
        <v>7.4</v>
      </c>
      <c r="E295" s="1">
        <v>74000</v>
      </c>
      <c r="F295" s="1">
        <v>42.1</v>
      </c>
      <c r="G295" s="1">
        <f t="shared" si="27"/>
        <v>421000</v>
      </c>
      <c r="H295" s="1">
        <f t="shared" si="26"/>
        <v>5.6891891891891895</v>
      </c>
      <c r="I295" s="1">
        <v>5.9400000000000001E-2</v>
      </c>
      <c r="J295" s="1">
        <f t="shared" si="25"/>
        <v>0.59399999999999997</v>
      </c>
      <c r="K295" s="1"/>
      <c r="L295" s="1">
        <v>0.55300000000000005</v>
      </c>
      <c r="M295" s="1"/>
      <c r="N295" s="1">
        <v>30</v>
      </c>
      <c r="O295" s="1">
        <v>83</v>
      </c>
      <c r="P295" s="1"/>
      <c r="Q295" s="1">
        <v>123</v>
      </c>
      <c r="R295" s="1">
        <v>216</v>
      </c>
      <c r="S295" s="1"/>
      <c r="T295" s="1"/>
      <c r="U295" s="1"/>
      <c r="V295" s="1" t="s">
        <v>34</v>
      </c>
      <c r="W295" s="1" t="s">
        <v>130</v>
      </c>
      <c r="X295" s="1" t="s">
        <v>130</v>
      </c>
      <c r="Y295" s="1">
        <f>(O295+N295+Q295)*10</f>
        <v>2360</v>
      </c>
      <c r="Z295" s="1" t="s">
        <v>155</v>
      </c>
      <c r="AA295" s="1"/>
      <c r="AB295" s="1">
        <f>R295*1000</f>
        <v>216000</v>
      </c>
      <c r="AC295" s="1">
        <f>O295/(Q295+N295)</f>
        <v>0.54248366013071891</v>
      </c>
      <c r="AD295" s="1">
        <f>R295/(Q295+N295)</f>
        <v>1.411764705882353</v>
      </c>
      <c r="AE295" s="1">
        <f>O295/R295</f>
        <v>0.38425925925925924</v>
      </c>
    </row>
    <row r="296" spans="1:31" x14ac:dyDescent="0.3">
      <c r="A296" s="1" t="s">
        <v>352</v>
      </c>
      <c r="B296" s="1" t="s">
        <v>353</v>
      </c>
      <c r="C296" s="1" t="s">
        <v>364</v>
      </c>
      <c r="D296" s="1">
        <v>2.37</v>
      </c>
      <c r="E296" s="1">
        <v>23700</v>
      </c>
      <c r="F296" s="1">
        <v>46.2</v>
      </c>
      <c r="G296" s="1">
        <f t="shared" si="27"/>
        <v>462000</v>
      </c>
      <c r="H296" s="1">
        <f t="shared" si="26"/>
        <v>19.49367088607595</v>
      </c>
      <c r="I296" s="1">
        <v>7.5700000000000003E-2</v>
      </c>
      <c r="J296" s="1">
        <f t="shared" si="25"/>
        <v>0.75700000000000001</v>
      </c>
      <c r="K296" s="1"/>
      <c r="L296" s="1">
        <v>0.49299999999999999</v>
      </c>
      <c r="M296" s="1"/>
      <c r="N296" s="1">
        <v>28</v>
      </c>
      <c r="O296" s="1">
        <v>80</v>
      </c>
      <c r="P296" s="1"/>
      <c r="Q296" s="1">
        <v>82</v>
      </c>
      <c r="R296" s="1">
        <v>349</v>
      </c>
      <c r="S296" s="1"/>
      <c r="T296" s="1"/>
      <c r="U296" s="1"/>
      <c r="V296" s="1" t="s">
        <v>34</v>
      </c>
      <c r="W296" s="1" t="s">
        <v>130</v>
      </c>
      <c r="X296" s="1" t="s">
        <v>130</v>
      </c>
      <c r="Y296" s="1">
        <f>(O296+N296+Q296)*10</f>
        <v>1900</v>
      </c>
      <c r="Z296" s="1" t="s">
        <v>155</v>
      </c>
      <c r="AA296" s="1"/>
      <c r="AB296" s="1">
        <f>R296*1000</f>
        <v>349000</v>
      </c>
      <c r="AC296" s="1">
        <f>O296/(Q296+N296)</f>
        <v>0.72727272727272729</v>
      </c>
      <c r="AD296" s="1">
        <f>R296/(Q296+N296)</f>
        <v>3.1727272727272728</v>
      </c>
      <c r="AE296" s="1">
        <f>O296/R296</f>
        <v>0.22922636103151864</v>
      </c>
    </row>
    <row r="297" spans="1:31" x14ac:dyDescent="0.3">
      <c r="A297" s="1" t="s">
        <v>352</v>
      </c>
      <c r="B297" s="1" t="s">
        <v>353</v>
      </c>
      <c r="C297" s="1" t="s">
        <v>365</v>
      </c>
      <c r="D297" s="1">
        <v>5.07</v>
      </c>
      <c r="E297" s="1">
        <v>50700</v>
      </c>
      <c r="F297" s="1">
        <v>42.8</v>
      </c>
      <c r="G297" s="1">
        <f t="shared" si="27"/>
        <v>428000</v>
      </c>
      <c r="H297" s="1">
        <f t="shared" si="26"/>
        <v>8.4418145956607482</v>
      </c>
      <c r="I297" s="1">
        <v>6.7799999999999999E-2</v>
      </c>
      <c r="J297" s="1">
        <f t="shared" si="25"/>
        <v>0.67799999999999994</v>
      </c>
      <c r="K297" s="1"/>
      <c r="L297" s="1">
        <v>0.6</v>
      </c>
      <c r="M297" s="1"/>
      <c r="N297" s="1">
        <v>32</v>
      </c>
      <c r="O297" s="1">
        <v>107</v>
      </c>
      <c r="P297" s="1"/>
      <c r="Q297" s="1">
        <v>81</v>
      </c>
      <c r="R297" s="1">
        <v>386</v>
      </c>
      <c r="S297" s="1"/>
      <c r="T297" s="1"/>
      <c r="U297" s="1"/>
      <c r="V297" s="1" t="s">
        <v>34</v>
      </c>
      <c r="W297" s="1" t="s">
        <v>130</v>
      </c>
      <c r="X297" s="1" t="s">
        <v>130</v>
      </c>
      <c r="Y297" s="1">
        <f>(O297+N297+Q297)*10</f>
        <v>2200</v>
      </c>
      <c r="Z297" s="1" t="s">
        <v>155</v>
      </c>
      <c r="AA297" s="1"/>
      <c r="AB297" s="1">
        <f>R297*1000</f>
        <v>386000</v>
      </c>
      <c r="AC297" s="1">
        <f>O297/(Q297+N297)</f>
        <v>0.94690265486725667</v>
      </c>
      <c r="AD297" s="1">
        <f>R297/(Q297+N297)</f>
        <v>3.415929203539823</v>
      </c>
      <c r="AE297" s="1">
        <f>O297/R297</f>
        <v>0.27720207253886009</v>
      </c>
    </row>
    <row r="298" spans="1:31" x14ac:dyDescent="0.3">
      <c r="A298" s="1" t="s">
        <v>352</v>
      </c>
      <c r="B298" s="1" t="s">
        <v>353</v>
      </c>
      <c r="C298" s="1" t="s">
        <v>366</v>
      </c>
      <c r="D298" s="1">
        <v>1.45</v>
      </c>
      <c r="E298" s="1">
        <v>14500</v>
      </c>
      <c r="F298" s="1">
        <v>46.4</v>
      </c>
      <c r="G298" s="1">
        <f t="shared" si="27"/>
        <v>464000</v>
      </c>
      <c r="H298" s="1">
        <f t="shared" si="26"/>
        <v>32</v>
      </c>
      <c r="I298" s="1">
        <v>3.7600000000000001E-2</v>
      </c>
      <c r="J298" s="1">
        <f t="shared" si="25"/>
        <v>0.376</v>
      </c>
      <c r="K298" s="1"/>
      <c r="L298" s="1">
        <v>0.48899999999999999</v>
      </c>
      <c r="M298" s="1"/>
      <c r="N298" s="1">
        <v>20</v>
      </c>
      <c r="O298" s="1">
        <v>67</v>
      </c>
      <c r="P298" s="1"/>
      <c r="Q298" s="1">
        <v>60</v>
      </c>
      <c r="R298" s="1">
        <v>257</v>
      </c>
      <c r="S298" s="1"/>
      <c r="T298" s="1"/>
      <c r="U298" s="1"/>
      <c r="V298" s="1" t="s">
        <v>34</v>
      </c>
      <c r="W298" s="1" t="s">
        <v>130</v>
      </c>
      <c r="X298" s="1" t="s">
        <v>130</v>
      </c>
      <c r="Y298" s="1">
        <f>(O298+N298+Q298)*10</f>
        <v>1470</v>
      </c>
      <c r="Z298" s="1" t="s">
        <v>155</v>
      </c>
      <c r="AA298" s="1"/>
      <c r="AB298" s="1">
        <f>R298*1000</f>
        <v>257000</v>
      </c>
      <c r="AC298" s="1">
        <f>O298/(Q298+N298)</f>
        <v>0.83750000000000002</v>
      </c>
      <c r="AD298" s="1">
        <f>R298/(Q298+N298)</f>
        <v>3.2124999999999999</v>
      </c>
      <c r="AE298" s="1">
        <f>O298/R298</f>
        <v>0.26070038910505838</v>
      </c>
    </row>
    <row r="299" spans="1:31" x14ac:dyDescent="0.3">
      <c r="A299" s="1" t="s">
        <v>352</v>
      </c>
      <c r="B299" s="1" t="s">
        <v>353</v>
      </c>
      <c r="C299" s="1" t="s">
        <v>367</v>
      </c>
      <c r="D299" s="1">
        <v>1.87</v>
      </c>
      <c r="E299" s="1">
        <v>18700</v>
      </c>
      <c r="F299" s="1">
        <v>46</v>
      </c>
      <c r="G299" s="1">
        <f t="shared" si="27"/>
        <v>460000</v>
      </c>
      <c r="H299" s="1">
        <f t="shared" si="26"/>
        <v>24.598930481283421</v>
      </c>
      <c r="I299" s="1">
        <v>4.0099999999999997E-2</v>
      </c>
      <c r="J299" s="1">
        <f t="shared" si="25"/>
        <v>0.40099999999999997</v>
      </c>
      <c r="K299" s="1"/>
      <c r="L299" s="1">
        <v>0.315</v>
      </c>
      <c r="M299" s="1"/>
      <c r="N299" s="1">
        <v>23</v>
      </c>
      <c r="O299" s="1">
        <v>68</v>
      </c>
      <c r="P299" s="1"/>
      <c r="Q299" s="1">
        <v>65</v>
      </c>
      <c r="R299" s="1">
        <v>318</v>
      </c>
      <c r="S299" s="1"/>
      <c r="T299" s="1"/>
      <c r="U299" s="1"/>
      <c r="V299" s="1" t="s">
        <v>34</v>
      </c>
      <c r="W299" s="1" t="s">
        <v>130</v>
      </c>
      <c r="X299" s="1" t="s">
        <v>130</v>
      </c>
      <c r="Y299" s="1">
        <f>(O299+N299+Q299)*10</f>
        <v>1560</v>
      </c>
      <c r="Z299" s="1" t="s">
        <v>155</v>
      </c>
      <c r="AA299" s="1"/>
      <c r="AB299" s="1">
        <f>R299*1000</f>
        <v>318000</v>
      </c>
      <c r="AC299" s="1">
        <f>O299/(Q299+N299)</f>
        <v>0.77272727272727271</v>
      </c>
      <c r="AD299" s="1">
        <f>R299/(Q299+N299)</f>
        <v>3.6136363636363638</v>
      </c>
      <c r="AE299" s="1">
        <f>O299/R299</f>
        <v>0.21383647798742139</v>
      </c>
    </row>
    <row r="300" spans="1:31" x14ac:dyDescent="0.3">
      <c r="A300" s="1" t="s">
        <v>352</v>
      </c>
      <c r="B300" s="1" t="s">
        <v>353</v>
      </c>
      <c r="C300" s="1" t="s">
        <v>368</v>
      </c>
      <c r="D300" s="1">
        <v>1.54</v>
      </c>
      <c r="E300" s="1">
        <v>15400</v>
      </c>
      <c r="F300" s="1">
        <v>46.1</v>
      </c>
      <c r="G300" s="1">
        <f t="shared" si="27"/>
        <v>461000</v>
      </c>
      <c r="H300" s="1">
        <f t="shared" si="26"/>
        <v>29.935064935064936</v>
      </c>
      <c r="I300" s="1">
        <v>5.8900000000000001E-2</v>
      </c>
      <c r="J300" s="1">
        <f t="shared" si="25"/>
        <v>0.58899999999999997</v>
      </c>
      <c r="K300" s="1"/>
      <c r="L300" s="1">
        <v>0.377</v>
      </c>
      <c r="M300" s="1"/>
      <c r="N300" s="1">
        <v>24</v>
      </c>
      <c r="O300" s="1">
        <v>73</v>
      </c>
      <c r="P300" s="1"/>
      <c r="Q300" s="1">
        <v>80</v>
      </c>
      <c r="R300" s="1">
        <v>320</v>
      </c>
      <c r="S300" s="1"/>
      <c r="T300" s="1"/>
      <c r="U300" s="1"/>
      <c r="V300" s="1" t="s">
        <v>34</v>
      </c>
      <c r="W300" s="1" t="s">
        <v>130</v>
      </c>
      <c r="X300" s="1" t="s">
        <v>130</v>
      </c>
      <c r="Y300" s="1">
        <f>(O300+N300+Q300)*10</f>
        <v>1770</v>
      </c>
      <c r="Z300" s="1" t="s">
        <v>155</v>
      </c>
      <c r="AA300" s="1"/>
      <c r="AB300" s="1">
        <f>R300*1000</f>
        <v>320000</v>
      </c>
      <c r="AC300" s="1">
        <f>O300/(Q300+N300)</f>
        <v>0.70192307692307687</v>
      </c>
      <c r="AD300" s="1">
        <f>R300/(Q300+N300)</f>
        <v>3.0769230769230771</v>
      </c>
      <c r="AE300" s="1">
        <f>O300/R300</f>
        <v>0.22812499999999999</v>
      </c>
    </row>
    <row r="301" spans="1:31" x14ac:dyDescent="0.3">
      <c r="A301" s="1" t="s">
        <v>352</v>
      </c>
      <c r="B301" s="1" t="s">
        <v>353</v>
      </c>
      <c r="C301" s="1" t="s">
        <v>369</v>
      </c>
      <c r="D301" s="1">
        <v>2.98</v>
      </c>
      <c r="E301" s="1">
        <v>29800</v>
      </c>
      <c r="F301" s="1">
        <v>44.6</v>
      </c>
      <c r="G301" s="1">
        <f t="shared" si="27"/>
        <v>446000</v>
      </c>
      <c r="H301" s="1">
        <f t="shared" si="26"/>
        <v>14.966442953020135</v>
      </c>
      <c r="I301" s="1">
        <v>4.8000000000000001E-2</v>
      </c>
      <c r="J301" s="1">
        <f t="shared" si="25"/>
        <v>0.48</v>
      </c>
      <c r="K301" s="1"/>
      <c r="L301" s="1">
        <v>0.40300000000000002</v>
      </c>
      <c r="M301" s="1"/>
      <c r="N301" s="1">
        <v>25</v>
      </c>
      <c r="O301" s="1">
        <v>88</v>
      </c>
      <c r="P301" s="1"/>
      <c r="Q301" s="1">
        <v>94</v>
      </c>
      <c r="R301" s="1">
        <v>317</v>
      </c>
      <c r="S301" s="1"/>
      <c r="T301" s="1"/>
      <c r="U301" s="1"/>
      <c r="V301" s="1" t="s">
        <v>34</v>
      </c>
      <c r="W301" s="1" t="s">
        <v>130</v>
      </c>
      <c r="X301" s="1" t="s">
        <v>130</v>
      </c>
      <c r="Y301" s="1">
        <f>(O301+N301+Q301)*10</f>
        <v>2070</v>
      </c>
      <c r="Z301" s="1" t="s">
        <v>155</v>
      </c>
      <c r="AA301" s="1"/>
      <c r="AB301" s="1">
        <f>R301*1000</f>
        <v>317000</v>
      </c>
      <c r="AC301" s="1">
        <f>O301/(Q301+N301)</f>
        <v>0.73949579831932777</v>
      </c>
      <c r="AD301" s="1">
        <f>R301/(Q301+N301)</f>
        <v>2.6638655462184873</v>
      </c>
      <c r="AE301" s="1">
        <f>O301/R301</f>
        <v>0.27760252365930599</v>
      </c>
    </row>
    <row r="302" spans="1:31" x14ac:dyDescent="0.3">
      <c r="A302" s="1" t="s">
        <v>352</v>
      </c>
      <c r="B302" s="1" t="s">
        <v>353</v>
      </c>
      <c r="C302" s="1" t="s">
        <v>370</v>
      </c>
      <c r="D302" s="1">
        <v>1.95</v>
      </c>
      <c r="E302" s="1">
        <v>19500</v>
      </c>
      <c r="F302" s="1">
        <v>47.3</v>
      </c>
      <c r="G302" s="1">
        <f t="shared" si="27"/>
        <v>473000</v>
      </c>
      <c r="H302" s="1">
        <f t="shared" si="26"/>
        <v>24.256410256410255</v>
      </c>
      <c r="I302" s="1">
        <v>5.9499999999999997E-2</v>
      </c>
      <c r="J302" s="1">
        <f t="shared" si="25"/>
        <v>0.59499999999999997</v>
      </c>
      <c r="K302" s="1"/>
      <c r="L302" s="1">
        <v>0.48199999999999998</v>
      </c>
      <c r="M302" s="1"/>
      <c r="N302" s="1">
        <v>23</v>
      </c>
      <c r="O302" s="1">
        <v>73</v>
      </c>
      <c r="P302" s="1"/>
      <c r="Q302" s="1">
        <v>57</v>
      </c>
      <c r="R302" s="1">
        <v>334</v>
      </c>
      <c r="S302" s="1"/>
      <c r="T302" s="1"/>
      <c r="U302" s="1"/>
      <c r="V302" s="1" t="s">
        <v>34</v>
      </c>
      <c r="W302" s="1" t="s">
        <v>130</v>
      </c>
      <c r="X302" s="1" t="s">
        <v>130</v>
      </c>
      <c r="Y302" s="1">
        <f>(O302+N302+Q302)*10</f>
        <v>1530</v>
      </c>
      <c r="Z302" s="1" t="s">
        <v>155</v>
      </c>
      <c r="AA302" s="1"/>
      <c r="AB302" s="1">
        <f>R302*1000</f>
        <v>334000</v>
      </c>
      <c r="AC302" s="1">
        <f>O302/(Q302+N302)</f>
        <v>0.91249999999999998</v>
      </c>
      <c r="AD302" s="1">
        <f>R302/(Q302+N302)</f>
        <v>4.1749999999999998</v>
      </c>
      <c r="AE302" s="1">
        <f>O302/R302</f>
        <v>0.21856287425149701</v>
      </c>
    </row>
    <row r="303" spans="1:31" x14ac:dyDescent="0.3">
      <c r="A303" s="1" t="s">
        <v>352</v>
      </c>
      <c r="B303" s="1" t="s">
        <v>353</v>
      </c>
      <c r="C303" s="1" t="s">
        <v>371</v>
      </c>
      <c r="D303" s="1">
        <v>4.29</v>
      </c>
      <c r="E303" s="1">
        <v>42900</v>
      </c>
      <c r="F303" s="1">
        <v>43.5</v>
      </c>
      <c r="G303" s="1">
        <f t="shared" si="27"/>
        <v>435000</v>
      </c>
      <c r="H303" s="1">
        <f t="shared" si="26"/>
        <v>10.13986013986014</v>
      </c>
      <c r="I303" s="1">
        <v>6.3600000000000004E-2</v>
      </c>
      <c r="J303" s="1">
        <f t="shared" si="25"/>
        <v>0.63600000000000001</v>
      </c>
      <c r="K303" s="1"/>
      <c r="L303" s="1">
        <v>0.50600000000000001</v>
      </c>
      <c r="M303" s="1"/>
      <c r="N303" s="1">
        <v>33</v>
      </c>
      <c r="O303" s="1">
        <v>99</v>
      </c>
      <c r="P303" s="1"/>
      <c r="Q303" s="1">
        <v>73</v>
      </c>
      <c r="R303" s="1">
        <v>471</v>
      </c>
      <c r="S303" s="1"/>
      <c r="T303" s="1"/>
      <c r="U303" s="1"/>
      <c r="V303" s="1" t="s">
        <v>34</v>
      </c>
      <c r="W303" s="1" t="s">
        <v>130</v>
      </c>
      <c r="X303" s="1" t="s">
        <v>130</v>
      </c>
      <c r="Y303" s="1">
        <f>(O303+N303+Q303)*10</f>
        <v>2050</v>
      </c>
      <c r="Z303" s="1" t="s">
        <v>155</v>
      </c>
      <c r="AA303" s="1"/>
      <c r="AB303" s="1">
        <f>R303*1000</f>
        <v>471000</v>
      </c>
      <c r="AC303" s="1">
        <f>O303/(Q303+N303)</f>
        <v>0.93396226415094341</v>
      </c>
      <c r="AD303" s="1">
        <f>R303/(Q303+N303)</f>
        <v>4.4433962264150946</v>
      </c>
      <c r="AE303" s="1">
        <f>O303/R303</f>
        <v>0.21019108280254778</v>
      </c>
    </row>
    <row r="304" spans="1:31" x14ac:dyDescent="0.3">
      <c r="A304" s="1" t="s">
        <v>352</v>
      </c>
      <c r="B304" s="1" t="s">
        <v>353</v>
      </c>
      <c r="C304" s="1" t="s">
        <v>372</v>
      </c>
      <c r="D304" s="1">
        <v>1.49</v>
      </c>
      <c r="E304" s="1">
        <v>14900</v>
      </c>
      <c r="F304" s="1">
        <v>49.8</v>
      </c>
      <c r="G304" s="1">
        <f t="shared" si="27"/>
        <v>498000</v>
      </c>
      <c r="H304" s="1">
        <f t="shared" si="26"/>
        <v>33.422818791946305</v>
      </c>
      <c r="I304" s="1">
        <v>5.04E-2</v>
      </c>
      <c r="J304" s="1">
        <f t="shared" si="25"/>
        <v>0.504</v>
      </c>
      <c r="K304" s="1"/>
      <c r="L304" s="1">
        <v>0.31</v>
      </c>
      <c r="M304" s="1"/>
      <c r="N304" s="1">
        <v>34</v>
      </c>
      <c r="O304" s="1">
        <v>69</v>
      </c>
      <c r="P304" s="1"/>
      <c r="Q304" s="1">
        <v>71</v>
      </c>
      <c r="R304" s="1">
        <v>349</v>
      </c>
      <c r="S304" s="1"/>
      <c r="T304" s="1"/>
      <c r="U304" s="1"/>
      <c r="V304" s="1" t="s">
        <v>34</v>
      </c>
      <c r="W304" s="1" t="s">
        <v>130</v>
      </c>
      <c r="X304" s="1" t="s">
        <v>130</v>
      </c>
      <c r="Y304" s="1">
        <f>(O304+N304+Q304)*10</f>
        <v>1740</v>
      </c>
      <c r="Z304" s="1" t="s">
        <v>155</v>
      </c>
      <c r="AA304" s="1"/>
      <c r="AB304" s="1">
        <f>R304*1000</f>
        <v>349000</v>
      </c>
      <c r="AC304" s="1">
        <f>O304/(Q304+N304)</f>
        <v>0.65714285714285714</v>
      </c>
      <c r="AD304" s="1">
        <f>R304/(Q304+N304)</f>
        <v>3.323809523809524</v>
      </c>
      <c r="AE304" s="1">
        <f>O304/R304</f>
        <v>0.19770773638968481</v>
      </c>
    </row>
    <row r="305" spans="1:31" x14ac:dyDescent="0.3">
      <c r="A305" s="1" t="s">
        <v>352</v>
      </c>
      <c r="B305" s="1" t="s">
        <v>353</v>
      </c>
      <c r="C305" s="1" t="s">
        <v>373</v>
      </c>
      <c r="D305" s="1">
        <v>3.65</v>
      </c>
      <c r="E305" s="1">
        <v>36500</v>
      </c>
      <c r="F305" s="1">
        <v>43.6</v>
      </c>
      <c r="G305" s="1">
        <f t="shared" si="27"/>
        <v>436000</v>
      </c>
      <c r="H305" s="1">
        <f t="shared" si="26"/>
        <v>11.945205479452056</v>
      </c>
      <c r="I305" s="1">
        <v>0.13300000000000001</v>
      </c>
      <c r="J305" s="1">
        <f t="shared" si="25"/>
        <v>1.33</v>
      </c>
      <c r="K305" s="1"/>
      <c r="L305" s="1">
        <v>0.55000000000000004</v>
      </c>
      <c r="M305" s="1"/>
      <c r="N305" s="1">
        <v>31</v>
      </c>
      <c r="O305" s="1">
        <v>97</v>
      </c>
      <c r="P305" s="1"/>
      <c r="Q305" s="1">
        <v>76</v>
      </c>
      <c r="R305" s="1">
        <v>348</v>
      </c>
      <c r="S305" s="1"/>
      <c r="T305" s="1"/>
      <c r="U305" s="1"/>
      <c r="V305" s="1" t="s">
        <v>34</v>
      </c>
      <c r="W305" s="1" t="s">
        <v>130</v>
      </c>
      <c r="X305" s="1" t="s">
        <v>130</v>
      </c>
      <c r="Y305" s="1">
        <f>(O305+N305+Q305)*10</f>
        <v>2040</v>
      </c>
      <c r="Z305" s="1" t="s">
        <v>155</v>
      </c>
      <c r="AA305" s="1"/>
      <c r="AB305" s="1">
        <f>R305*1000</f>
        <v>348000</v>
      </c>
      <c r="AC305" s="1">
        <f>O305/(Q305+N305)</f>
        <v>0.90654205607476634</v>
      </c>
      <c r="AD305" s="1">
        <f>R305/(Q305+N305)</f>
        <v>3.2523364485981308</v>
      </c>
      <c r="AE305" s="1">
        <f>O305/R305</f>
        <v>0.27873563218390807</v>
      </c>
    </row>
    <row r="306" spans="1:31" x14ac:dyDescent="0.3">
      <c r="A306" s="1" t="s">
        <v>352</v>
      </c>
      <c r="B306" s="1" t="s">
        <v>353</v>
      </c>
      <c r="C306" s="1" t="s">
        <v>374</v>
      </c>
      <c r="D306" s="1">
        <v>3.87</v>
      </c>
      <c r="E306" s="1">
        <v>38700</v>
      </c>
      <c r="F306" s="1">
        <v>45.4</v>
      </c>
      <c r="G306" s="1">
        <f t="shared" si="27"/>
        <v>454000</v>
      </c>
      <c r="H306" s="1">
        <f t="shared" si="26"/>
        <v>11.7312661498708</v>
      </c>
      <c r="I306" s="1">
        <v>5.5199999999999999E-2</v>
      </c>
      <c r="J306" s="1">
        <f t="shared" si="25"/>
        <v>0.55200000000000005</v>
      </c>
      <c r="K306" s="1"/>
      <c r="L306" s="1">
        <v>0.41399999999999998</v>
      </c>
      <c r="M306" s="1"/>
      <c r="N306" s="1">
        <v>29</v>
      </c>
      <c r="O306" s="1">
        <v>101</v>
      </c>
      <c r="P306" s="1"/>
      <c r="Q306" s="1">
        <v>98</v>
      </c>
      <c r="R306" s="1">
        <v>353</v>
      </c>
      <c r="S306" s="1"/>
      <c r="T306" s="1"/>
      <c r="U306" s="1"/>
      <c r="V306" s="1" t="s">
        <v>34</v>
      </c>
      <c r="W306" s="1" t="s">
        <v>130</v>
      </c>
      <c r="X306" s="1" t="s">
        <v>130</v>
      </c>
      <c r="Y306" s="1">
        <f>(O306+N306+Q306)*10</f>
        <v>2280</v>
      </c>
      <c r="Z306" s="1" t="s">
        <v>155</v>
      </c>
      <c r="AA306" s="1"/>
      <c r="AB306" s="1">
        <f>R306*1000</f>
        <v>353000</v>
      </c>
      <c r="AC306" s="1">
        <f>O306/(Q306+N306)</f>
        <v>0.79527559055118113</v>
      </c>
      <c r="AD306" s="1">
        <f>R306/(Q306+N306)</f>
        <v>2.7795275590551181</v>
      </c>
      <c r="AE306" s="1">
        <f>O306/R306</f>
        <v>0.28611898016997167</v>
      </c>
    </row>
    <row r="307" spans="1:31" x14ac:dyDescent="0.3">
      <c r="A307" s="1" t="s">
        <v>352</v>
      </c>
      <c r="B307" s="1" t="s">
        <v>353</v>
      </c>
      <c r="C307" s="1" t="s">
        <v>375</v>
      </c>
      <c r="D307" s="1">
        <v>4.05</v>
      </c>
      <c r="E307" s="1">
        <v>40500</v>
      </c>
      <c r="F307" s="1">
        <v>46.6</v>
      </c>
      <c r="G307" s="1">
        <f t="shared" si="27"/>
        <v>466000</v>
      </c>
      <c r="H307" s="1">
        <f t="shared" si="26"/>
        <v>11.506172839506174</v>
      </c>
      <c r="I307" s="1">
        <v>4.9299999999999997E-2</v>
      </c>
      <c r="J307" s="1">
        <f t="shared" si="25"/>
        <v>0.49299999999999999</v>
      </c>
      <c r="K307" s="1"/>
      <c r="L307" s="1">
        <v>0.378</v>
      </c>
      <c r="M307" s="1"/>
      <c r="N307" s="1">
        <v>21</v>
      </c>
      <c r="O307" s="1">
        <v>101</v>
      </c>
      <c r="P307" s="1"/>
      <c r="Q307" s="1">
        <v>88</v>
      </c>
      <c r="R307" s="1">
        <v>287</v>
      </c>
      <c r="S307" s="1"/>
      <c r="T307" s="1"/>
      <c r="U307" s="1"/>
      <c r="V307" s="1" t="s">
        <v>34</v>
      </c>
      <c r="W307" s="1" t="s">
        <v>130</v>
      </c>
      <c r="X307" s="1" t="s">
        <v>130</v>
      </c>
      <c r="Y307" s="1">
        <f>(O307+N307+Q307)*10</f>
        <v>2100</v>
      </c>
      <c r="Z307" s="1" t="s">
        <v>155</v>
      </c>
      <c r="AA307" s="1"/>
      <c r="AB307" s="1">
        <f>R307*1000</f>
        <v>287000</v>
      </c>
      <c r="AC307" s="1">
        <f>O307/(Q307+N307)</f>
        <v>0.92660550458715596</v>
      </c>
      <c r="AD307" s="1">
        <f>R307/(Q307+N307)</f>
        <v>2.6330275229357798</v>
      </c>
      <c r="AE307" s="1">
        <f>O307/R307</f>
        <v>0.3519163763066202</v>
      </c>
    </row>
    <row r="308" spans="1:31" x14ac:dyDescent="0.3">
      <c r="A308" s="1" t="s">
        <v>352</v>
      </c>
      <c r="B308" s="1" t="s">
        <v>353</v>
      </c>
      <c r="C308" s="1" t="s">
        <v>376</v>
      </c>
      <c r="D308" s="1">
        <v>7</v>
      </c>
      <c r="E308" s="1">
        <v>70000</v>
      </c>
      <c r="F308" s="1">
        <v>41.5</v>
      </c>
      <c r="G308" s="1">
        <f t="shared" si="27"/>
        <v>415000</v>
      </c>
      <c r="H308" s="1">
        <f t="shared" si="26"/>
        <v>5.9285714285714288</v>
      </c>
      <c r="I308" s="1">
        <v>5.7099999999999998E-2</v>
      </c>
      <c r="J308" s="1">
        <f t="shared" si="25"/>
        <v>0.57099999999999995</v>
      </c>
      <c r="K308" s="1"/>
      <c r="L308" s="1">
        <v>0.42599999999999999</v>
      </c>
      <c r="M308" s="1"/>
      <c r="N308" s="1">
        <v>28</v>
      </c>
      <c r="O308" s="1">
        <v>128</v>
      </c>
      <c r="P308" s="1"/>
      <c r="Q308" s="1">
        <v>85</v>
      </c>
      <c r="R308" s="1">
        <v>276</v>
      </c>
      <c r="S308" s="1"/>
      <c r="T308" s="1"/>
      <c r="U308" s="1"/>
      <c r="V308" s="1" t="s">
        <v>34</v>
      </c>
      <c r="W308" s="1" t="s">
        <v>130</v>
      </c>
      <c r="X308" s="1" t="s">
        <v>130</v>
      </c>
      <c r="Y308" s="1">
        <f>(O308+N308+Q308)*10</f>
        <v>2410</v>
      </c>
      <c r="Z308" s="1" t="s">
        <v>155</v>
      </c>
      <c r="AA308" s="1"/>
      <c r="AB308" s="1">
        <f>R308*1000</f>
        <v>276000</v>
      </c>
      <c r="AC308" s="1">
        <f>O308/(Q308+N308)</f>
        <v>1.1327433628318584</v>
      </c>
      <c r="AD308" s="1">
        <f>R308/(Q308+N308)</f>
        <v>2.4424778761061945</v>
      </c>
      <c r="AE308" s="1">
        <f>O308/R308</f>
        <v>0.46376811594202899</v>
      </c>
    </row>
    <row r="309" spans="1:31" x14ac:dyDescent="0.3">
      <c r="A309" s="1" t="s">
        <v>352</v>
      </c>
      <c r="B309" s="1" t="s">
        <v>353</v>
      </c>
      <c r="C309" s="1" t="s">
        <v>377</v>
      </c>
      <c r="D309" s="1">
        <v>8.1</v>
      </c>
      <c r="E309" s="1">
        <v>81000</v>
      </c>
      <c r="F309" s="1">
        <v>41.7</v>
      </c>
      <c r="G309" s="1">
        <f t="shared" si="27"/>
        <v>417000</v>
      </c>
      <c r="H309" s="1">
        <f t="shared" si="26"/>
        <v>5.1481481481481488</v>
      </c>
      <c r="I309" s="1">
        <v>7.7399999999999997E-2</v>
      </c>
      <c r="J309" s="1">
        <f t="shared" si="25"/>
        <v>0.77400000000000002</v>
      </c>
      <c r="K309" s="1"/>
      <c r="L309" s="1">
        <v>0.57699999999999996</v>
      </c>
      <c r="M309" s="1"/>
      <c r="N309" s="1">
        <v>28</v>
      </c>
      <c r="O309" s="1">
        <v>106</v>
      </c>
      <c r="P309" s="1"/>
      <c r="Q309" s="1">
        <v>100</v>
      </c>
      <c r="R309" s="1">
        <v>330</v>
      </c>
      <c r="S309" s="1"/>
      <c r="T309" s="1"/>
      <c r="U309" s="1"/>
      <c r="V309" s="1" t="s">
        <v>34</v>
      </c>
      <c r="W309" s="1" t="s">
        <v>130</v>
      </c>
      <c r="X309" s="1" t="s">
        <v>130</v>
      </c>
      <c r="Y309" s="1">
        <f>(O309+N309+Q309)*10</f>
        <v>2340</v>
      </c>
      <c r="Z309" s="1" t="s">
        <v>155</v>
      </c>
      <c r="AA309" s="1"/>
      <c r="AB309" s="1">
        <f>R309*1000</f>
        <v>330000</v>
      </c>
      <c r="AC309" s="1">
        <f>O309/(Q309+N309)</f>
        <v>0.828125</v>
      </c>
      <c r="AD309" s="1">
        <f>R309/(Q309+N309)</f>
        <v>2.578125</v>
      </c>
      <c r="AE309" s="1">
        <f>O309/R309</f>
        <v>0.32121212121212123</v>
      </c>
    </row>
    <row r="310" spans="1:31" x14ac:dyDescent="0.3">
      <c r="A310" s="1" t="s">
        <v>352</v>
      </c>
      <c r="B310" s="1" t="s">
        <v>353</v>
      </c>
      <c r="C310" s="1" t="s">
        <v>378</v>
      </c>
      <c r="D310" s="1">
        <v>5.17</v>
      </c>
      <c r="E310" s="1">
        <v>51700</v>
      </c>
      <c r="F310" s="1">
        <v>44.6</v>
      </c>
      <c r="G310" s="1">
        <f t="shared" si="27"/>
        <v>446000</v>
      </c>
      <c r="H310" s="1">
        <f t="shared" si="26"/>
        <v>8.6266924564796916</v>
      </c>
      <c r="I310" s="1">
        <v>4.53E-2</v>
      </c>
      <c r="J310" s="1">
        <f t="shared" si="25"/>
        <v>0.45300000000000001</v>
      </c>
      <c r="K310" s="1"/>
      <c r="L310" s="1">
        <v>0.34</v>
      </c>
      <c r="M310" s="1"/>
      <c r="N310" s="1">
        <v>22</v>
      </c>
      <c r="O310" s="1">
        <v>119</v>
      </c>
      <c r="P310" s="1"/>
      <c r="Q310" s="1">
        <v>94</v>
      </c>
      <c r="R310" s="1">
        <v>396</v>
      </c>
      <c r="S310" s="1"/>
      <c r="T310" s="1"/>
      <c r="U310" s="1"/>
      <c r="V310" s="1" t="s">
        <v>34</v>
      </c>
      <c r="W310" s="1" t="s">
        <v>130</v>
      </c>
      <c r="X310" s="1" t="s">
        <v>130</v>
      </c>
      <c r="Y310" s="1">
        <f>(O310+N310+Q310)*10</f>
        <v>2350</v>
      </c>
      <c r="Z310" s="1" t="s">
        <v>155</v>
      </c>
      <c r="AA310" s="1"/>
      <c r="AB310" s="1">
        <f>R310*1000</f>
        <v>396000</v>
      </c>
      <c r="AC310" s="1">
        <f>O310/(Q310+N310)</f>
        <v>1.0258620689655173</v>
      </c>
      <c r="AD310" s="1">
        <f>R310/(Q310+N310)</f>
        <v>3.4137931034482758</v>
      </c>
      <c r="AE310" s="1">
        <f>O310/R310</f>
        <v>0.3005050505050505</v>
      </c>
    </row>
    <row r="311" spans="1:31" x14ac:dyDescent="0.3">
      <c r="A311" s="1" t="s">
        <v>352</v>
      </c>
      <c r="B311" s="1" t="s">
        <v>353</v>
      </c>
      <c r="C311" s="1" t="s">
        <v>379</v>
      </c>
      <c r="D311" s="1">
        <v>5.08</v>
      </c>
      <c r="E311" s="1">
        <v>50800</v>
      </c>
      <c r="F311" s="1">
        <v>44.4</v>
      </c>
      <c r="G311" s="1">
        <f t="shared" si="27"/>
        <v>444000</v>
      </c>
      <c r="H311" s="1">
        <f t="shared" si="26"/>
        <v>8.7401574803149611</v>
      </c>
      <c r="I311" s="1">
        <v>4.8599999999999997E-2</v>
      </c>
      <c r="J311" s="1">
        <f t="shared" si="25"/>
        <v>0.48599999999999999</v>
      </c>
      <c r="K311" s="1"/>
      <c r="L311" s="1">
        <v>0.39500000000000002</v>
      </c>
      <c r="M311" s="1"/>
      <c r="N311" s="1">
        <v>27</v>
      </c>
      <c r="O311" s="1">
        <v>92</v>
      </c>
      <c r="P311" s="1"/>
      <c r="Q311" s="1">
        <v>88</v>
      </c>
      <c r="R311" s="1">
        <v>243</v>
      </c>
      <c r="S311" s="1"/>
      <c r="T311" s="1"/>
      <c r="U311" s="1"/>
      <c r="V311" s="1" t="s">
        <v>34</v>
      </c>
      <c r="W311" s="1" t="s">
        <v>130</v>
      </c>
      <c r="X311" s="1" t="s">
        <v>130</v>
      </c>
      <c r="Y311" s="1">
        <f>(O311+N311+Q311)*10</f>
        <v>2070</v>
      </c>
      <c r="Z311" s="1" t="s">
        <v>155</v>
      </c>
      <c r="AA311" s="1"/>
      <c r="AB311" s="1">
        <f>R311*1000</f>
        <v>243000</v>
      </c>
      <c r="AC311" s="1">
        <f>O311/(Q311+N311)</f>
        <v>0.8</v>
      </c>
      <c r="AD311" s="1">
        <f>R311/(Q311+N311)</f>
        <v>2.1130434782608694</v>
      </c>
      <c r="AE311" s="1">
        <f>O311/R311</f>
        <v>0.37860082304526749</v>
      </c>
    </row>
    <row r="312" spans="1:31" x14ac:dyDescent="0.3">
      <c r="A312" s="1" t="s">
        <v>352</v>
      </c>
      <c r="B312" s="1" t="s">
        <v>353</v>
      </c>
      <c r="C312" s="1" t="s">
        <v>380</v>
      </c>
      <c r="D312" s="1">
        <v>6.41</v>
      </c>
      <c r="E312" s="1">
        <v>64100</v>
      </c>
      <c r="F312" s="1">
        <v>43.1</v>
      </c>
      <c r="G312" s="1">
        <f t="shared" si="27"/>
        <v>431000</v>
      </c>
      <c r="H312" s="1">
        <f t="shared" si="26"/>
        <v>6.7238689547581902</v>
      </c>
      <c r="I312" s="1">
        <v>5.1700000000000003E-2</v>
      </c>
      <c r="J312" s="1">
        <f t="shared" si="25"/>
        <v>0.51700000000000002</v>
      </c>
      <c r="K312" s="1"/>
      <c r="L312" s="1">
        <v>0.46</v>
      </c>
      <c r="M312" s="1"/>
      <c r="N312" s="1">
        <v>35</v>
      </c>
      <c r="O312" s="1">
        <v>99</v>
      </c>
      <c r="P312" s="1"/>
      <c r="Q312" s="1">
        <v>108</v>
      </c>
      <c r="R312" s="1">
        <v>332</v>
      </c>
      <c r="S312" s="1"/>
      <c r="T312" s="1"/>
      <c r="U312" s="1"/>
      <c r="V312" s="1" t="s">
        <v>34</v>
      </c>
      <c r="W312" s="1" t="s">
        <v>130</v>
      </c>
      <c r="X312" s="1" t="s">
        <v>130</v>
      </c>
      <c r="Y312" s="1">
        <f>(O312+N312+Q312)*10</f>
        <v>2420</v>
      </c>
      <c r="Z312" s="1" t="s">
        <v>155</v>
      </c>
      <c r="AA312" s="1"/>
      <c r="AB312" s="1">
        <f>R312*1000</f>
        <v>332000</v>
      </c>
      <c r="AC312" s="1">
        <f>O312/(Q312+N312)</f>
        <v>0.69230769230769229</v>
      </c>
      <c r="AD312" s="1">
        <f>R312/(Q312+N312)</f>
        <v>2.3216783216783217</v>
      </c>
      <c r="AE312" s="1">
        <f>O312/R312</f>
        <v>0.29819277108433734</v>
      </c>
    </row>
    <row r="313" spans="1:31" x14ac:dyDescent="0.3">
      <c r="A313" s="1" t="s">
        <v>352</v>
      </c>
      <c r="B313" s="1" t="s">
        <v>353</v>
      </c>
      <c r="C313" s="1" t="s">
        <v>381</v>
      </c>
      <c r="D313" s="1">
        <v>9</v>
      </c>
      <c r="E313" s="1">
        <v>90000</v>
      </c>
      <c r="F313" s="1">
        <v>39.4</v>
      </c>
      <c r="G313" s="1">
        <f t="shared" si="27"/>
        <v>394000</v>
      </c>
      <c r="H313" s="1">
        <f t="shared" si="26"/>
        <v>4.3777777777777773</v>
      </c>
      <c r="I313" s="1">
        <v>9.4299999999999995E-2</v>
      </c>
      <c r="J313" s="1">
        <f t="shared" si="25"/>
        <v>0.94299999999999995</v>
      </c>
      <c r="K313" s="1"/>
      <c r="L313" s="1">
        <v>0.61799999999999999</v>
      </c>
      <c r="M313" s="1"/>
      <c r="N313" s="1">
        <v>40</v>
      </c>
      <c r="O313" s="1">
        <v>114</v>
      </c>
      <c r="P313" s="1"/>
      <c r="Q313" s="1">
        <v>99</v>
      </c>
      <c r="R313" s="1">
        <v>268</v>
      </c>
      <c r="S313" s="1"/>
      <c r="T313" s="1"/>
      <c r="U313" s="1"/>
      <c r="V313" s="1" t="s">
        <v>34</v>
      </c>
      <c r="W313" s="1" t="s">
        <v>130</v>
      </c>
      <c r="X313" s="1" t="s">
        <v>130</v>
      </c>
      <c r="Y313" s="1">
        <f>(O313+N313+Q313)*10</f>
        <v>2530</v>
      </c>
      <c r="Z313" s="1" t="s">
        <v>155</v>
      </c>
      <c r="AA313" s="1"/>
      <c r="AB313" s="1">
        <f>R313*1000</f>
        <v>268000</v>
      </c>
      <c r="AC313" s="1">
        <f>O313/(Q313+N313)</f>
        <v>0.82014388489208634</v>
      </c>
      <c r="AD313" s="1">
        <f>R313/(Q313+N313)</f>
        <v>1.9280575539568345</v>
      </c>
      <c r="AE313" s="1">
        <f>O313/R313</f>
        <v>0.42537313432835822</v>
      </c>
    </row>
    <row r="314" spans="1:31" x14ac:dyDescent="0.3">
      <c r="A314" s="1" t="s">
        <v>352</v>
      </c>
      <c r="B314" s="1" t="s">
        <v>353</v>
      </c>
      <c r="C314" s="1" t="s">
        <v>382</v>
      </c>
      <c r="D314" s="1">
        <v>5.34</v>
      </c>
      <c r="E314" s="1">
        <v>53400</v>
      </c>
      <c r="F314" s="1">
        <v>44.5</v>
      </c>
      <c r="G314" s="1">
        <f t="shared" si="27"/>
        <v>445000</v>
      </c>
      <c r="H314" s="1">
        <f t="shared" si="26"/>
        <v>8.3333333333333339</v>
      </c>
      <c r="I314" s="1">
        <v>4.5900000000000003E-2</v>
      </c>
      <c r="J314" s="1">
        <f t="shared" si="25"/>
        <v>0.45900000000000002</v>
      </c>
      <c r="K314" s="1"/>
      <c r="L314" s="1">
        <v>0.47599999999999998</v>
      </c>
      <c r="M314" s="1"/>
      <c r="N314" s="1">
        <v>24</v>
      </c>
      <c r="O314" s="1">
        <v>92</v>
      </c>
      <c r="P314" s="1"/>
      <c r="Q314" s="1">
        <v>110</v>
      </c>
      <c r="R314" s="1">
        <v>252</v>
      </c>
      <c r="S314" s="1"/>
      <c r="T314" s="1"/>
      <c r="U314" s="1"/>
      <c r="V314" s="1" t="s">
        <v>34</v>
      </c>
      <c r="W314" s="1" t="s">
        <v>130</v>
      </c>
      <c r="X314" s="1" t="s">
        <v>130</v>
      </c>
      <c r="Y314" s="1">
        <f>(O314+N314+Q314)*10</f>
        <v>2260</v>
      </c>
      <c r="Z314" s="1" t="s">
        <v>155</v>
      </c>
      <c r="AA314" s="1"/>
      <c r="AB314" s="1">
        <f>R314*1000</f>
        <v>252000</v>
      </c>
      <c r="AC314" s="1">
        <f>O314/(Q314+N314)</f>
        <v>0.68656716417910446</v>
      </c>
      <c r="AD314" s="1">
        <f>R314/(Q314+N314)</f>
        <v>1.8805970149253732</v>
      </c>
      <c r="AE314" s="1">
        <f>O314/R314</f>
        <v>0.36507936507936506</v>
      </c>
    </row>
    <row r="315" spans="1:31" x14ac:dyDescent="0.3">
      <c r="A315" s="1" t="s">
        <v>352</v>
      </c>
      <c r="B315" s="1" t="s">
        <v>353</v>
      </c>
      <c r="C315" s="1" t="s">
        <v>383</v>
      </c>
      <c r="D315" s="1">
        <v>2.9</v>
      </c>
      <c r="E315" s="1">
        <v>29000</v>
      </c>
      <c r="F315" s="1">
        <v>45.5</v>
      </c>
      <c r="G315" s="1">
        <f t="shared" si="27"/>
        <v>455000</v>
      </c>
      <c r="H315" s="1">
        <f t="shared" si="26"/>
        <v>15.689655172413794</v>
      </c>
      <c r="I315" s="1">
        <v>4.7899999999999998E-2</v>
      </c>
      <c r="J315" s="1">
        <f t="shared" si="25"/>
        <v>0.47899999999999998</v>
      </c>
      <c r="K315" s="1"/>
      <c r="L315" s="1">
        <v>0.33700000000000002</v>
      </c>
      <c r="M315" s="1"/>
      <c r="N315" s="1">
        <v>26</v>
      </c>
      <c r="O315" s="1">
        <v>96</v>
      </c>
      <c r="P315" s="1"/>
      <c r="Q315" s="1">
        <v>87</v>
      </c>
      <c r="R315" s="1">
        <v>236</v>
      </c>
      <c r="S315" s="1"/>
      <c r="T315" s="1"/>
      <c r="U315" s="1"/>
      <c r="V315" s="1" t="s">
        <v>34</v>
      </c>
      <c r="W315" s="1" t="s">
        <v>130</v>
      </c>
      <c r="X315" s="1" t="s">
        <v>130</v>
      </c>
      <c r="Y315" s="1">
        <f>(O315+N315+Q315)*10</f>
        <v>2090</v>
      </c>
      <c r="Z315" s="1" t="s">
        <v>155</v>
      </c>
      <c r="AA315" s="1"/>
      <c r="AB315" s="1">
        <f>R315*1000</f>
        <v>236000</v>
      </c>
      <c r="AC315" s="1">
        <f>O315/(Q315+N315)</f>
        <v>0.84955752212389379</v>
      </c>
      <c r="AD315" s="1">
        <f>R315/(Q315+N315)</f>
        <v>2.0884955752212391</v>
      </c>
      <c r="AE315" s="1">
        <f>O315/R315</f>
        <v>0.40677966101694918</v>
      </c>
    </row>
    <row r="316" spans="1:31" x14ac:dyDescent="0.3">
      <c r="A316" s="1" t="s">
        <v>352</v>
      </c>
      <c r="B316" s="1" t="s">
        <v>353</v>
      </c>
      <c r="C316" s="1" t="s">
        <v>384</v>
      </c>
      <c r="D316" s="1">
        <v>4.67</v>
      </c>
      <c r="E316" s="1">
        <v>46700</v>
      </c>
      <c r="F316" s="1">
        <v>43.7</v>
      </c>
      <c r="G316" s="1">
        <f t="shared" si="27"/>
        <v>437000</v>
      </c>
      <c r="H316" s="1">
        <f t="shared" si="26"/>
        <v>9.357601713062099</v>
      </c>
      <c r="I316" s="1">
        <v>4.4400000000000002E-2</v>
      </c>
      <c r="J316" s="1">
        <f t="shared" si="25"/>
        <v>0.44400000000000001</v>
      </c>
      <c r="K316" s="1"/>
      <c r="L316" s="1">
        <v>0.47499999999999998</v>
      </c>
      <c r="M316" s="1"/>
      <c r="N316" s="1">
        <v>20</v>
      </c>
      <c r="O316" s="1">
        <v>103</v>
      </c>
      <c r="P316" s="1"/>
      <c r="Q316" s="1">
        <v>79</v>
      </c>
      <c r="R316" s="1">
        <v>203</v>
      </c>
      <c r="S316" s="1"/>
      <c r="T316" s="1"/>
      <c r="U316" s="1"/>
      <c r="V316" s="1" t="s">
        <v>34</v>
      </c>
      <c r="W316" s="1" t="s">
        <v>130</v>
      </c>
      <c r="X316" s="1" t="s">
        <v>130</v>
      </c>
      <c r="Y316" s="1">
        <f>(O316+N316+Q316)*10</f>
        <v>2020</v>
      </c>
      <c r="Z316" s="1" t="s">
        <v>155</v>
      </c>
      <c r="AA316" s="1"/>
      <c r="AB316" s="1">
        <f>R316*1000</f>
        <v>203000</v>
      </c>
      <c r="AC316" s="1">
        <f>O316/(Q316+N316)</f>
        <v>1.0404040404040404</v>
      </c>
      <c r="AD316" s="1">
        <f>R316/(Q316+N316)</f>
        <v>2.0505050505050506</v>
      </c>
      <c r="AE316" s="1">
        <f>O316/R316</f>
        <v>0.5073891625615764</v>
      </c>
    </row>
    <row r="317" spans="1:31" x14ac:dyDescent="0.3">
      <c r="A317" s="1" t="s">
        <v>352</v>
      </c>
      <c r="B317" s="1" t="s">
        <v>353</v>
      </c>
      <c r="C317" s="1" t="s">
        <v>385</v>
      </c>
      <c r="D317" s="1">
        <v>3.39</v>
      </c>
      <c r="E317" s="1">
        <v>33900</v>
      </c>
      <c r="F317" s="1">
        <v>45</v>
      </c>
      <c r="G317" s="1">
        <f t="shared" si="27"/>
        <v>450000</v>
      </c>
      <c r="H317" s="1">
        <f t="shared" si="26"/>
        <v>13.274336283185841</v>
      </c>
      <c r="I317" s="1">
        <v>5.1799999999999999E-2</v>
      </c>
      <c r="J317" s="1">
        <f t="shared" si="25"/>
        <v>0.51800000000000002</v>
      </c>
      <c r="K317" s="1"/>
      <c r="L317" s="1">
        <v>0.46</v>
      </c>
      <c r="M317" s="1"/>
      <c r="N317" s="1">
        <v>23</v>
      </c>
      <c r="O317" s="1">
        <v>82</v>
      </c>
      <c r="P317" s="1"/>
      <c r="Q317" s="1">
        <v>90</v>
      </c>
      <c r="R317" s="1">
        <v>279</v>
      </c>
      <c r="S317" s="1"/>
      <c r="T317" s="1"/>
      <c r="U317" s="1"/>
      <c r="V317" s="1" t="s">
        <v>34</v>
      </c>
      <c r="W317" s="1" t="s">
        <v>130</v>
      </c>
      <c r="X317" s="1" t="s">
        <v>130</v>
      </c>
      <c r="Y317" s="1">
        <f>(O317+N317+Q317)*10</f>
        <v>1950</v>
      </c>
      <c r="Z317" s="1" t="s">
        <v>155</v>
      </c>
      <c r="AA317" s="1"/>
      <c r="AB317" s="1">
        <f>R317*1000</f>
        <v>279000</v>
      </c>
      <c r="AC317" s="1">
        <f>O317/(Q317+N317)</f>
        <v>0.72566371681415931</v>
      </c>
      <c r="AD317" s="1">
        <f>R317/(Q317+N317)</f>
        <v>2.4690265486725664</v>
      </c>
      <c r="AE317" s="1">
        <f>O317/R317</f>
        <v>0.29390681003584229</v>
      </c>
    </row>
    <row r="318" spans="1:31" x14ac:dyDescent="0.3">
      <c r="A318" s="1" t="s">
        <v>352</v>
      </c>
      <c r="B318" s="1" t="s">
        <v>353</v>
      </c>
      <c r="C318" s="1" t="s">
        <v>386</v>
      </c>
      <c r="D318" s="1">
        <v>7.71</v>
      </c>
      <c r="E318" s="1">
        <v>77100</v>
      </c>
      <c r="F318" s="1">
        <v>41.4</v>
      </c>
      <c r="G318" s="1">
        <f t="shared" si="27"/>
        <v>414000</v>
      </c>
      <c r="H318" s="1">
        <f t="shared" si="26"/>
        <v>5.3696498054474704</v>
      </c>
      <c r="I318" s="1">
        <v>7.3899999999999993E-2</v>
      </c>
      <c r="J318" s="1">
        <f t="shared" si="25"/>
        <v>0.73899999999999988</v>
      </c>
      <c r="K318" s="1"/>
      <c r="L318" s="1">
        <v>0.63700000000000001</v>
      </c>
      <c r="M318" s="1"/>
      <c r="N318" s="1">
        <v>38</v>
      </c>
      <c r="O318" s="1">
        <v>95</v>
      </c>
      <c r="P318" s="1"/>
      <c r="Q318" s="1">
        <v>125</v>
      </c>
      <c r="R318" s="1">
        <v>209</v>
      </c>
      <c r="S318" s="1"/>
      <c r="T318" s="1"/>
      <c r="U318" s="1"/>
      <c r="V318" s="1" t="s">
        <v>34</v>
      </c>
      <c r="W318" s="1" t="s">
        <v>130</v>
      </c>
      <c r="X318" s="1" t="s">
        <v>130</v>
      </c>
      <c r="Y318" s="1">
        <f>(O318+N318+Q318)*10</f>
        <v>2580</v>
      </c>
      <c r="Z318" s="1" t="s">
        <v>155</v>
      </c>
      <c r="AA318" s="1"/>
      <c r="AB318" s="1">
        <f>R318*1000</f>
        <v>209000</v>
      </c>
      <c r="AC318" s="1">
        <f>O318/(Q318+N318)</f>
        <v>0.58282208588957052</v>
      </c>
      <c r="AD318" s="1">
        <f>R318/(Q318+N318)</f>
        <v>1.2822085889570551</v>
      </c>
      <c r="AE318" s="1">
        <f>O318/R318</f>
        <v>0.45454545454545453</v>
      </c>
    </row>
    <row r="319" spans="1:31" x14ac:dyDescent="0.3">
      <c r="A319" s="1" t="s">
        <v>352</v>
      </c>
      <c r="B319" s="1" t="s">
        <v>353</v>
      </c>
      <c r="C319" s="1" t="s">
        <v>387</v>
      </c>
      <c r="D319" s="1">
        <v>4.33</v>
      </c>
      <c r="E319" s="1">
        <v>43300</v>
      </c>
      <c r="F319" s="1">
        <v>43.2</v>
      </c>
      <c r="G319" s="1">
        <f t="shared" si="27"/>
        <v>432000</v>
      </c>
      <c r="H319" s="1">
        <f t="shared" si="26"/>
        <v>9.9769053117782907</v>
      </c>
      <c r="I319" s="1">
        <v>5.3199999999999997E-2</v>
      </c>
      <c r="J319" s="1">
        <f t="shared" si="25"/>
        <v>0.53200000000000003</v>
      </c>
      <c r="K319" s="1"/>
      <c r="L319" s="1">
        <v>0.39900000000000002</v>
      </c>
      <c r="M319" s="1"/>
      <c r="N319" s="1">
        <v>25</v>
      </c>
      <c r="O319" s="1">
        <v>98</v>
      </c>
      <c r="P319" s="1"/>
      <c r="Q319" s="1">
        <v>103</v>
      </c>
      <c r="R319" s="1">
        <v>235</v>
      </c>
      <c r="S319" s="1"/>
      <c r="T319" s="1"/>
      <c r="U319" s="1"/>
      <c r="V319" s="1" t="s">
        <v>34</v>
      </c>
      <c r="W319" s="1" t="s">
        <v>130</v>
      </c>
      <c r="X319" s="1" t="s">
        <v>130</v>
      </c>
      <c r="Y319" s="1">
        <f>(O319+N319+Q319)*10</f>
        <v>2260</v>
      </c>
      <c r="Z319" s="1" t="s">
        <v>155</v>
      </c>
      <c r="AA319" s="1"/>
      <c r="AB319" s="1">
        <f>R319*1000</f>
        <v>235000</v>
      </c>
      <c r="AC319" s="1">
        <f>O319/(Q319+N319)</f>
        <v>0.765625</v>
      </c>
      <c r="AD319" s="1">
        <f>R319/(Q319+N319)</f>
        <v>1.8359375</v>
      </c>
      <c r="AE319" s="1">
        <f>O319/R319</f>
        <v>0.41702127659574467</v>
      </c>
    </row>
    <row r="320" spans="1:31" x14ac:dyDescent="0.3">
      <c r="A320" s="1" t="s">
        <v>352</v>
      </c>
      <c r="B320" s="1" t="s">
        <v>353</v>
      </c>
      <c r="C320" s="1" t="s">
        <v>388</v>
      </c>
      <c r="D320" s="1">
        <v>1.95</v>
      </c>
      <c r="E320" s="1">
        <v>19500</v>
      </c>
      <c r="F320" s="1">
        <v>46.2</v>
      </c>
      <c r="G320" s="1">
        <f t="shared" si="27"/>
        <v>462000</v>
      </c>
      <c r="H320" s="1">
        <f t="shared" si="26"/>
        <v>23.692307692307693</v>
      </c>
      <c r="I320" s="1">
        <v>4.9000000000000002E-2</v>
      </c>
      <c r="J320" s="1">
        <f t="shared" si="25"/>
        <v>0.49</v>
      </c>
      <c r="K320" s="1"/>
      <c r="L320" s="1">
        <v>0.39800000000000002</v>
      </c>
      <c r="M320" s="1"/>
      <c r="N320" s="1">
        <v>23</v>
      </c>
      <c r="O320" s="1">
        <v>106</v>
      </c>
      <c r="P320" s="1"/>
      <c r="Q320" s="1">
        <v>73</v>
      </c>
      <c r="R320" s="1">
        <v>227</v>
      </c>
      <c r="S320" s="1"/>
      <c r="T320" s="1"/>
      <c r="U320" s="1"/>
      <c r="V320" s="1" t="s">
        <v>34</v>
      </c>
      <c r="W320" s="1" t="s">
        <v>130</v>
      </c>
      <c r="X320" s="1" t="s">
        <v>130</v>
      </c>
      <c r="Y320" s="1">
        <f>(O320+N320+Q320)*10</f>
        <v>2020</v>
      </c>
      <c r="Z320" s="1" t="s">
        <v>155</v>
      </c>
      <c r="AA320" s="1"/>
      <c r="AB320" s="1">
        <f>R320*1000</f>
        <v>227000</v>
      </c>
      <c r="AC320" s="1">
        <f>O320/(Q320+N320)</f>
        <v>1.1041666666666667</v>
      </c>
      <c r="AD320" s="1">
        <f>R320/(Q320+N320)</f>
        <v>2.3645833333333335</v>
      </c>
      <c r="AE320" s="1">
        <f>O320/R320</f>
        <v>0.46696035242290751</v>
      </c>
    </row>
    <row r="321" spans="1:31" x14ac:dyDescent="0.3">
      <c r="A321" s="1" t="s">
        <v>352</v>
      </c>
      <c r="B321" s="1" t="s">
        <v>353</v>
      </c>
      <c r="C321" s="1" t="s">
        <v>389</v>
      </c>
      <c r="D321" s="1">
        <v>2.86</v>
      </c>
      <c r="E321" s="1">
        <v>28600</v>
      </c>
      <c r="F321" s="1">
        <v>45</v>
      </c>
      <c r="G321" s="1">
        <f t="shared" si="27"/>
        <v>450000</v>
      </c>
      <c r="H321" s="1">
        <f t="shared" si="26"/>
        <v>15.734265734265735</v>
      </c>
      <c r="I321" s="1">
        <v>4.9599999999999998E-2</v>
      </c>
      <c r="J321" s="1">
        <f t="shared" si="25"/>
        <v>0.496</v>
      </c>
      <c r="K321" s="1"/>
      <c r="L321" s="1">
        <v>0.45400000000000001</v>
      </c>
      <c r="M321" s="1"/>
      <c r="N321" s="1">
        <v>26</v>
      </c>
      <c r="O321" s="1">
        <v>129</v>
      </c>
      <c r="P321" s="1"/>
      <c r="Q321" s="1">
        <v>98</v>
      </c>
      <c r="R321" s="1">
        <v>253</v>
      </c>
      <c r="S321" s="1"/>
      <c r="T321" s="1"/>
      <c r="U321" s="1"/>
      <c r="V321" s="1" t="s">
        <v>34</v>
      </c>
      <c r="W321" s="1" t="s">
        <v>130</v>
      </c>
      <c r="X321" s="1" t="s">
        <v>130</v>
      </c>
      <c r="Y321" s="1">
        <f>(O321+N321+Q321)*10</f>
        <v>2530</v>
      </c>
      <c r="Z321" s="1" t="s">
        <v>155</v>
      </c>
      <c r="AA321" s="1"/>
      <c r="AB321" s="1">
        <f>R321*1000</f>
        <v>253000</v>
      </c>
      <c r="AC321" s="1">
        <f>O321/(Q321+N321)</f>
        <v>1.0403225806451613</v>
      </c>
      <c r="AD321" s="1">
        <f>R321/(Q321+N321)</f>
        <v>2.0403225806451615</v>
      </c>
      <c r="AE321" s="1">
        <f>O321/R321</f>
        <v>0.50988142292490124</v>
      </c>
    </row>
    <row r="322" spans="1:31" x14ac:dyDescent="0.3">
      <c r="A322" s="1" t="s">
        <v>352</v>
      </c>
      <c r="B322" s="1" t="s">
        <v>353</v>
      </c>
      <c r="C322" s="1" t="s">
        <v>390</v>
      </c>
      <c r="D322" s="1">
        <v>1.36</v>
      </c>
      <c r="E322" s="1">
        <v>13600.000000000002</v>
      </c>
      <c r="F322" s="1">
        <v>47.9</v>
      </c>
      <c r="G322" s="1">
        <f t="shared" si="27"/>
        <v>479000</v>
      </c>
      <c r="H322" s="1">
        <f t="shared" si="26"/>
        <v>35.220588235294116</v>
      </c>
      <c r="I322" s="1">
        <v>5.04E-2</v>
      </c>
      <c r="J322" s="1">
        <f t="shared" si="25"/>
        <v>0.504</v>
      </c>
      <c r="K322" s="1"/>
      <c r="L322" s="1">
        <v>0.29699999999999999</v>
      </c>
      <c r="M322" s="1"/>
      <c r="N322" s="1">
        <v>25</v>
      </c>
      <c r="O322" s="1">
        <v>108</v>
      </c>
      <c r="P322" s="1"/>
      <c r="Q322" s="1">
        <v>84</v>
      </c>
      <c r="R322" s="1">
        <v>227</v>
      </c>
      <c r="S322" s="1"/>
      <c r="T322" s="1"/>
      <c r="U322" s="1"/>
      <c r="V322" s="1" t="s">
        <v>34</v>
      </c>
      <c r="W322" s="1" t="s">
        <v>130</v>
      </c>
      <c r="X322" s="1" t="s">
        <v>130</v>
      </c>
      <c r="Y322" s="1">
        <f>(O322+N322+Q322)*10</f>
        <v>2170</v>
      </c>
      <c r="Z322" s="1" t="s">
        <v>155</v>
      </c>
      <c r="AA322" s="1"/>
      <c r="AB322" s="1">
        <f>R322*1000</f>
        <v>227000</v>
      </c>
      <c r="AC322" s="1">
        <f>O322/(Q322+N322)</f>
        <v>0.99082568807339455</v>
      </c>
      <c r="AD322" s="1">
        <f>R322/(Q322+N322)</f>
        <v>2.0825688073394497</v>
      </c>
      <c r="AE322" s="1">
        <f>O322/R322</f>
        <v>0.47577092511013214</v>
      </c>
    </row>
    <row r="323" spans="1:31" x14ac:dyDescent="0.3">
      <c r="A323" s="1" t="s">
        <v>352</v>
      </c>
      <c r="B323" s="1" t="s">
        <v>353</v>
      </c>
      <c r="C323" s="1" t="s">
        <v>391</v>
      </c>
      <c r="D323" s="1">
        <v>6.07</v>
      </c>
      <c r="E323" s="1">
        <v>60700</v>
      </c>
      <c r="F323" s="1">
        <v>41.2</v>
      </c>
      <c r="G323" s="1">
        <f t="shared" si="27"/>
        <v>412000</v>
      </c>
      <c r="H323" s="1">
        <f t="shared" si="26"/>
        <v>6.7874794069192754</v>
      </c>
      <c r="I323" s="1">
        <v>0.14799999999999999</v>
      </c>
      <c r="J323" s="1">
        <f t="shared" si="25"/>
        <v>1.48</v>
      </c>
      <c r="K323" s="1"/>
      <c r="L323" s="1">
        <v>1.01</v>
      </c>
      <c r="M323" s="1"/>
      <c r="N323" s="1">
        <v>128</v>
      </c>
      <c r="O323" s="1">
        <v>109</v>
      </c>
      <c r="P323" s="1"/>
      <c r="Q323" s="1">
        <v>118</v>
      </c>
      <c r="R323" s="1">
        <v>246</v>
      </c>
      <c r="S323" s="1"/>
      <c r="T323" s="1"/>
      <c r="U323" s="1"/>
      <c r="V323" s="1" t="s">
        <v>34</v>
      </c>
      <c r="W323" s="1" t="s">
        <v>130</v>
      </c>
      <c r="X323" s="1" t="s">
        <v>130</v>
      </c>
      <c r="Y323" s="1">
        <f>(O323+N323+Q323)*10</f>
        <v>3550</v>
      </c>
      <c r="Z323" s="1" t="s">
        <v>155</v>
      </c>
      <c r="AA323" s="1"/>
      <c r="AB323" s="1">
        <f>R323*1000</f>
        <v>246000</v>
      </c>
      <c r="AC323" s="1">
        <f>O323/(Q323+N323)</f>
        <v>0.44308943089430897</v>
      </c>
      <c r="AD323" s="1">
        <f>R323/(Q323+N323)</f>
        <v>1</v>
      </c>
      <c r="AE323" s="1">
        <f>O323/R323</f>
        <v>0.44308943089430897</v>
      </c>
    </row>
    <row r="324" spans="1:31" x14ac:dyDescent="0.3">
      <c r="A324" s="1" t="s">
        <v>352</v>
      </c>
      <c r="B324" s="1" t="s">
        <v>353</v>
      </c>
      <c r="C324" s="1" t="s">
        <v>392</v>
      </c>
      <c r="D324" s="1">
        <v>5.9</v>
      </c>
      <c r="E324" s="1">
        <v>59000</v>
      </c>
      <c r="F324" s="1">
        <v>42.7</v>
      </c>
      <c r="G324" s="1">
        <f t="shared" si="27"/>
        <v>427000</v>
      </c>
      <c r="H324" s="1">
        <f t="shared" si="26"/>
        <v>7.2372881355932206</v>
      </c>
      <c r="I324" s="1">
        <v>5.0700000000000002E-2</v>
      </c>
      <c r="J324" s="1">
        <f t="shared" si="25"/>
        <v>0.50700000000000001</v>
      </c>
      <c r="K324" s="1"/>
      <c r="L324" s="1">
        <v>0.47899999999999998</v>
      </c>
      <c r="M324" s="1"/>
      <c r="N324" s="1">
        <v>22</v>
      </c>
      <c r="O324" s="1">
        <v>98</v>
      </c>
      <c r="P324" s="1"/>
      <c r="Q324" s="1">
        <v>87</v>
      </c>
      <c r="R324" s="1">
        <v>222</v>
      </c>
      <c r="S324" s="1"/>
      <c r="T324" s="1"/>
      <c r="U324" s="1"/>
      <c r="V324" s="1" t="s">
        <v>34</v>
      </c>
      <c r="W324" s="1" t="s">
        <v>130</v>
      </c>
      <c r="X324" s="1" t="s">
        <v>130</v>
      </c>
      <c r="Y324" s="1">
        <f>(O324+N324+Q324)*10</f>
        <v>2070</v>
      </c>
      <c r="Z324" s="1" t="s">
        <v>155</v>
      </c>
      <c r="AA324" s="1"/>
      <c r="AB324" s="1">
        <f>R324*1000</f>
        <v>222000</v>
      </c>
      <c r="AC324" s="1">
        <f>O324/(Q324+N324)</f>
        <v>0.8990825688073395</v>
      </c>
      <c r="AD324" s="1">
        <f>R324/(Q324+N324)</f>
        <v>2.0366972477064218</v>
      </c>
      <c r="AE324" s="1">
        <f>O324/R324</f>
        <v>0.44144144144144143</v>
      </c>
    </row>
    <row r="325" spans="1:31" x14ac:dyDescent="0.3">
      <c r="A325" s="1" t="s">
        <v>352</v>
      </c>
      <c r="B325" s="1" t="s">
        <v>353</v>
      </c>
      <c r="C325" s="1" t="s">
        <v>393</v>
      </c>
      <c r="D325" s="1">
        <v>7.9</v>
      </c>
      <c r="E325" s="1">
        <v>79000</v>
      </c>
      <c r="F325" s="1">
        <v>40.700000000000003</v>
      </c>
      <c r="G325" s="1">
        <f t="shared" si="27"/>
        <v>407000</v>
      </c>
      <c r="H325" s="1">
        <f t="shared" si="26"/>
        <v>5.1518987341772151</v>
      </c>
      <c r="I325" s="1">
        <v>8.4400000000000003E-2</v>
      </c>
      <c r="J325" s="1">
        <f t="shared" si="25"/>
        <v>0.84400000000000008</v>
      </c>
      <c r="K325" s="1"/>
      <c r="L325" s="1">
        <v>0.72799999999999998</v>
      </c>
      <c r="M325" s="1"/>
      <c r="N325" s="1">
        <v>27</v>
      </c>
      <c r="O325" s="1">
        <v>151</v>
      </c>
      <c r="P325" s="1"/>
      <c r="Q325" s="1">
        <v>140</v>
      </c>
      <c r="R325" s="1">
        <v>233</v>
      </c>
      <c r="S325" s="1"/>
      <c r="T325" s="1"/>
      <c r="U325" s="1"/>
      <c r="V325" s="1" t="s">
        <v>34</v>
      </c>
      <c r="W325" s="1" t="s">
        <v>130</v>
      </c>
      <c r="X325" s="1" t="s">
        <v>130</v>
      </c>
      <c r="Y325" s="1">
        <f>(O325+N325+Q325)*10</f>
        <v>3180</v>
      </c>
      <c r="Z325" s="1" t="s">
        <v>155</v>
      </c>
      <c r="AA325" s="1"/>
      <c r="AB325" s="1">
        <f>R325*1000</f>
        <v>233000</v>
      </c>
      <c r="AC325" s="1">
        <f>O325/(Q325+N325)</f>
        <v>0.90419161676646709</v>
      </c>
      <c r="AD325" s="1">
        <f>R325/(Q325+N325)</f>
        <v>1.3952095808383234</v>
      </c>
      <c r="AE325" s="1">
        <f>O325/R325</f>
        <v>0.64806866952789699</v>
      </c>
    </row>
    <row r="326" spans="1:31" x14ac:dyDescent="0.3">
      <c r="A326" s="1" t="s">
        <v>352</v>
      </c>
      <c r="B326" s="1" t="s">
        <v>353</v>
      </c>
      <c r="C326" s="1" t="s">
        <v>394</v>
      </c>
      <c r="D326" s="1">
        <v>3.98</v>
      </c>
      <c r="E326" s="1">
        <v>39800</v>
      </c>
      <c r="F326" s="1">
        <v>44.6</v>
      </c>
      <c r="G326" s="1">
        <f t="shared" si="27"/>
        <v>446000</v>
      </c>
      <c r="H326" s="1">
        <f t="shared" si="26"/>
        <v>11.206030150753769</v>
      </c>
      <c r="I326" s="1">
        <v>4.2200000000000001E-2</v>
      </c>
      <c r="J326" s="1">
        <f t="shared" si="25"/>
        <v>0.42200000000000004</v>
      </c>
      <c r="K326" s="1"/>
      <c r="L326" s="1">
        <v>0.59199999999999997</v>
      </c>
      <c r="M326" s="1"/>
      <c r="N326" s="1">
        <v>24</v>
      </c>
      <c r="O326" s="1">
        <v>77</v>
      </c>
      <c r="P326" s="1"/>
      <c r="Q326" s="1">
        <v>96</v>
      </c>
      <c r="R326" s="1">
        <v>228</v>
      </c>
      <c r="S326" s="1"/>
      <c r="T326" s="1"/>
      <c r="U326" s="1"/>
      <c r="V326" s="1" t="s">
        <v>34</v>
      </c>
      <c r="W326" s="1" t="s">
        <v>130</v>
      </c>
      <c r="X326" s="1" t="s">
        <v>130</v>
      </c>
      <c r="Y326" s="1">
        <f>(O326+N326+Q326)*10</f>
        <v>1970</v>
      </c>
      <c r="Z326" s="1" t="s">
        <v>155</v>
      </c>
      <c r="AA326" s="1"/>
      <c r="AB326" s="1">
        <f>R326*1000</f>
        <v>228000</v>
      </c>
      <c r="AC326" s="1">
        <f>O326/(Q326+N326)</f>
        <v>0.64166666666666672</v>
      </c>
      <c r="AD326" s="1">
        <f>R326/(Q326+N326)</f>
        <v>1.9</v>
      </c>
      <c r="AE326" s="1">
        <f>O326/R326</f>
        <v>0.33771929824561403</v>
      </c>
    </row>
    <row r="327" spans="1:31" x14ac:dyDescent="0.3">
      <c r="A327" s="1" t="s">
        <v>352</v>
      </c>
      <c r="B327" s="1" t="s">
        <v>353</v>
      </c>
      <c r="C327" s="1" t="s">
        <v>395</v>
      </c>
      <c r="D327" s="1">
        <v>9.3800000000000008</v>
      </c>
      <c r="E327" s="1">
        <v>93800.000000000015</v>
      </c>
      <c r="F327" s="1">
        <v>38.799999999999997</v>
      </c>
      <c r="G327" s="1">
        <f t="shared" si="27"/>
        <v>388000</v>
      </c>
      <c r="H327" s="1">
        <f t="shared" si="26"/>
        <v>4.1364605543710011</v>
      </c>
      <c r="I327" s="1">
        <v>8.1900000000000001E-2</v>
      </c>
      <c r="J327" s="1">
        <f t="shared" si="25"/>
        <v>0.81899999999999995</v>
      </c>
      <c r="K327" s="1"/>
      <c r="L327" s="1">
        <v>0.69399999999999995</v>
      </c>
      <c r="M327" s="1"/>
      <c r="N327" s="1">
        <v>25</v>
      </c>
      <c r="O327" s="1">
        <v>131</v>
      </c>
      <c r="P327" s="1"/>
      <c r="Q327" s="1">
        <v>140</v>
      </c>
      <c r="R327" s="1">
        <v>378</v>
      </c>
      <c r="S327" s="1"/>
      <c r="T327" s="1"/>
      <c r="U327" s="1"/>
      <c r="V327" s="1" t="s">
        <v>34</v>
      </c>
      <c r="W327" s="1" t="s">
        <v>130</v>
      </c>
      <c r="X327" s="1" t="s">
        <v>130</v>
      </c>
      <c r="Y327" s="1">
        <f>(O327+N327+Q327)*10</f>
        <v>2960</v>
      </c>
      <c r="Z327" s="1" t="s">
        <v>155</v>
      </c>
      <c r="AA327" s="1"/>
      <c r="AB327" s="1">
        <f>R327*1000</f>
        <v>378000</v>
      </c>
      <c r="AC327" s="1">
        <f>O327/(Q327+N327)</f>
        <v>0.79393939393939394</v>
      </c>
      <c r="AD327" s="1">
        <f>R327/(Q327+N327)</f>
        <v>2.290909090909091</v>
      </c>
      <c r="AE327" s="1">
        <f>O327/R327</f>
        <v>0.34656084656084657</v>
      </c>
    </row>
    <row r="328" spans="1:31" x14ac:dyDescent="0.3">
      <c r="A328" s="1" t="s">
        <v>352</v>
      </c>
      <c r="B328" s="1" t="s">
        <v>353</v>
      </c>
      <c r="C328" s="1" t="s">
        <v>396</v>
      </c>
      <c r="D328" s="1">
        <v>6.56</v>
      </c>
      <c r="E328" s="1">
        <v>65600</v>
      </c>
      <c r="F328" s="1">
        <v>43.3</v>
      </c>
      <c r="G328" s="1">
        <f t="shared" si="27"/>
        <v>433000</v>
      </c>
      <c r="H328" s="1">
        <f t="shared" si="26"/>
        <v>6.600609756097561</v>
      </c>
      <c r="I328" s="1">
        <v>5.3699999999999998E-2</v>
      </c>
      <c r="J328" s="1">
        <f t="shared" si="25"/>
        <v>0.53699999999999992</v>
      </c>
      <c r="K328" s="1"/>
      <c r="L328" s="1">
        <v>0.59099999999999997</v>
      </c>
      <c r="M328" s="1"/>
      <c r="N328" s="1">
        <v>35</v>
      </c>
      <c r="O328" s="1">
        <v>104</v>
      </c>
      <c r="P328" s="1"/>
      <c r="Q328" s="1">
        <v>120</v>
      </c>
      <c r="R328" s="1">
        <v>261</v>
      </c>
      <c r="S328" s="1"/>
      <c r="T328" s="1"/>
      <c r="U328" s="1"/>
      <c r="V328" s="1" t="s">
        <v>34</v>
      </c>
      <c r="W328" s="1" t="s">
        <v>130</v>
      </c>
      <c r="X328" s="1" t="s">
        <v>130</v>
      </c>
      <c r="Y328" s="1">
        <f>(O328+N328+Q328)*10</f>
        <v>2590</v>
      </c>
      <c r="Z328" s="1" t="s">
        <v>155</v>
      </c>
      <c r="AA328" s="1"/>
      <c r="AB328" s="1">
        <f>R328*1000</f>
        <v>261000</v>
      </c>
      <c r="AC328" s="1">
        <f>O328/(Q328+N328)</f>
        <v>0.67096774193548392</v>
      </c>
      <c r="AD328" s="1">
        <f>R328/(Q328+N328)</f>
        <v>1.6838709677419355</v>
      </c>
      <c r="AE328" s="1">
        <f>O328/R328</f>
        <v>0.39846743295019155</v>
      </c>
    </row>
    <row r="329" spans="1:31" x14ac:dyDescent="0.3">
      <c r="A329" s="1" t="s">
        <v>352</v>
      </c>
      <c r="B329" s="1" t="s">
        <v>353</v>
      </c>
      <c r="C329" s="1" t="s">
        <v>397</v>
      </c>
      <c r="D329" s="1">
        <v>5.15</v>
      </c>
      <c r="E329" s="1">
        <v>51500</v>
      </c>
      <c r="F329" s="1">
        <v>43.1</v>
      </c>
      <c r="G329" s="1">
        <f t="shared" si="27"/>
        <v>431000</v>
      </c>
      <c r="H329" s="1">
        <f t="shared" si="26"/>
        <v>8.3689320388349504</v>
      </c>
      <c r="I329" s="1">
        <v>5.7000000000000002E-2</v>
      </c>
      <c r="J329" s="1">
        <f t="shared" si="25"/>
        <v>0.57000000000000006</v>
      </c>
      <c r="K329" s="1"/>
      <c r="L329" s="1">
        <v>0.57599999999999996</v>
      </c>
      <c r="M329" s="1"/>
      <c r="N329" s="1">
        <v>25</v>
      </c>
      <c r="O329" s="1">
        <v>109</v>
      </c>
      <c r="P329" s="1"/>
      <c r="Q329" s="1">
        <v>93</v>
      </c>
      <c r="R329" s="1">
        <v>204</v>
      </c>
      <c r="S329" s="1"/>
      <c r="T329" s="1"/>
      <c r="U329" s="1"/>
      <c r="V329" s="1" t="s">
        <v>34</v>
      </c>
      <c r="W329" s="1" t="s">
        <v>130</v>
      </c>
      <c r="X329" s="1" t="s">
        <v>130</v>
      </c>
      <c r="Y329" s="1">
        <f>(O329+N329+Q329)*10</f>
        <v>2270</v>
      </c>
      <c r="Z329" s="1" t="s">
        <v>155</v>
      </c>
      <c r="AA329" s="1"/>
      <c r="AB329" s="1">
        <f>R329*1000</f>
        <v>204000</v>
      </c>
      <c r="AC329" s="1">
        <f>O329/(Q329+N329)</f>
        <v>0.92372881355932202</v>
      </c>
      <c r="AD329" s="1">
        <f>R329/(Q329+N329)</f>
        <v>1.728813559322034</v>
      </c>
      <c r="AE329" s="1">
        <f>O329/R329</f>
        <v>0.53431372549019607</v>
      </c>
    </row>
    <row r="330" spans="1:31" x14ac:dyDescent="0.3">
      <c r="A330" s="1" t="s">
        <v>352</v>
      </c>
      <c r="B330" s="1" t="s">
        <v>353</v>
      </c>
      <c r="C330" s="1" t="s">
        <v>398</v>
      </c>
      <c r="D330" s="1">
        <v>7.4</v>
      </c>
      <c r="E330" s="1">
        <v>74000</v>
      </c>
      <c r="F330" s="1">
        <v>41.7</v>
      </c>
      <c r="G330" s="1">
        <f t="shared" si="27"/>
        <v>417000</v>
      </c>
      <c r="H330" s="1">
        <f t="shared" si="26"/>
        <v>5.6351351351351351</v>
      </c>
      <c r="I330" s="1">
        <v>5.8900000000000001E-2</v>
      </c>
      <c r="J330" s="1">
        <f t="shared" si="25"/>
        <v>0.58899999999999997</v>
      </c>
      <c r="K330" s="1"/>
      <c r="L330" s="1">
        <v>0.56299999999999994</v>
      </c>
      <c r="M330" s="1"/>
      <c r="N330" s="1">
        <v>32</v>
      </c>
      <c r="O330" s="1">
        <v>101</v>
      </c>
      <c r="P330" s="1"/>
      <c r="Q330" s="1">
        <v>105</v>
      </c>
      <c r="R330" s="1">
        <v>215</v>
      </c>
      <c r="S330" s="1"/>
      <c r="T330" s="1"/>
      <c r="U330" s="1"/>
      <c r="V330" s="1" t="s">
        <v>34</v>
      </c>
      <c r="W330" s="1" t="s">
        <v>130</v>
      </c>
      <c r="X330" s="1" t="s">
        <v>130</v>
      </c>
      <c r="Y330" s="1">
        <f>(O330+N330+Q330)*10</f>
        <v>2380</v>
      </c>
      <c r="Z330" s="1" t="s">
        <v>155</v>
      </c>
      <c r="AA330" s="1"/>
      <c r="AB330" s="1">
        <f>R330*1000</f>
        <v>215000</v>
      </c>
      <c r="AC330" s="1">
        <f>O330/(Q330+N330)</f>
        <v>0.73722627737226276</v>
      </c>
      <c r="AD330" s="1">
        <f>R330/(Q330+N330)</f>
        <v>1.5693430656934306</v>
      </c>
      <c r="AE330" s="1">
        <f>O330/R330</f>
        <v>0.4697674418604651</v>
      </c>
    </row>
    <row r="331" spans="1:31" x14ac:dyDescent="0.3">
      <c r="A331" s="1" t="s">
        <v>352</v>
      </c>
      <c r="B331" s="1" t="s">
        <v>353</v>
      </c>
      <c r="C331" s="1" t="s">
        <v>399</v>
      </c>
      <c r="D331" s="1">
        <v>5.97</v>
      </c>
      <c r="E331" s="1">
        <v>59700</v>
      </c>
      <c r="F331" s="1">
        <v>41.7</v>
      </c>
      <c r="G331" s="1">
        <f t="shared" si="27"/>
        <v>417000</v>
      </c>
      <c r="H331" s="1">
        <f t="shared" si="26"/>
        <v>6.984924623115579</v>
      </c>
      <c r="I331" s="1">
        <v>5.3800000000000001E-2</v>
      </c>
      <c r="J331" s="1">
        <f t="shared" si="25"/>
        <v>0.53800000000000003</v>
      </c>
      <c r="K331" s="1"/>
      <c r="L331" s="1">
        <v>0.61699999999999999</v>
      </c>
      <c r="M331" s="1"/>
      <c r="N331" s="1">
        <v>27</v>
      </c>
      <c r="O331" s="1">
        <v>102</v>
      </c>
      <c r="P331" s="1"/>
      <c r="Q331" s="1">
        <v>98</v>
      </c>
      <c r="R331" s="1">
        <v>195</v>
      </c>
      <c r="S331" s="1"/>
      <c r="T331" s="1"/>
      <c r="U331" s="1"/>
      <c r="V331" s="1" t="s">
        <v>34</v>
      </c>
      <c r="W331" s="1" t="s">
        <v>130</v>
      </c>
      <c r="X331" s="1" t="s">
        <v>130</v>
      </c>
      <c r="Y331" s="1">
        <f>(O331+N331+Q331)*10</f>
        <v>2270</v>
      </c>
      <c r="Z331" s="1" t="s">
        <v>155</v>
      </c>
      <c r="AA331" s="1"/>
      <c r="AB331" s="1">
        <f>R331*1000</f>
        <v>195000</v>
      </c>
      <c r="AC331" s="1">
        <f>O331/(Q331+N331)</f>
        <v>0.81599999999999995</v>
      </c>
      <c r="AD331" s="1">
        <f>R331/(Q331+N331)</f>
        <v>1.56</v>
      </c>
      <c r="AE331" s="1">
        <f>O331/R331</f>
        <v>0.52307692307692311</v>
      </c>
    </row>
    <row r="332" spans="1:31" x14ac:dyDescent="0.3">
      <c r="A332" s="1" t="s">
        <v>352</v>
      </c>
      <c r="B332" s="1" t="s">
        <v>353</v>
      </c>
      <c r="C332" s="1" t="s">
        <v>400</v>
      </c>
      <c r="D332" s="1">
        <v>9.18</v>
      </c>
      <c r="E332" s="1">
        <v>91800</v>
      </c>
      <c r="F332" s="1">
        <v>38.6</v>
      </c>
      <c r="G332" s="1">
        <f t="shared" si="27"/>
        <v>386000</v>
      </c>
      <c r="H332" s="1">
        <f t="shared" si="26"/>
        <v>4.20479302832244</v>
      </c>
      <c r="I332" s="1">
        <v>8.6699999999999999E-2</v>
      </c>
      <c r="J332" s="1">
        <f t="shared" si="25"/>
        <v>0.86699999999999999</v>
      </c>
      <c r="K332" s="1"/>
      <c r="L332" s="1">
        <v>0.73599999999999999</v>
      </c>
      <c r="M332" s="1"/>
      <c r="N332" s="1">
        <v>22</v>
      </c>
      <c r="O332" s="1">
        <v>123</v>
      </c>
      <c r="P332" s="1"/>
      <c r="Q332" s="1">
        <v>100</v>
      </c>
      <c r="R332" s="1">
        <v>217</v>
      </c>
      <c r="S332" s="1"/>
      <c r="T332" s="1"/>
      <c r="U332" s="1"/>
      <c r="V332" s="1" t="s">
        <v>34</v>
      </c>
      <c r="W332" s="1" t="s">
        <v>130</v>
      </c>
      <c r="X332" s="1" t="s">
        <v>130</v>
      </c>
      <c r="Y332" s="1">
        <f>(O332+N332+Q332)*10</f>
        <v>2450</v>
      </c>
      <c r="Z332" s="1" t="s">
        <v>155</v>
      </c>
      <c r="AA332" s="1"/>
      <c r="AB332" s="1">
        <f>R332*1000</f>
        <v>217000</v>
      </c>
      <c r="AC332" s="1">
        <f>O332/(Q332+N332)</f>
        <v>1.0081967213114753</v>
      </c>
      <c r="AD332" s="1">
        <f>R332/(Q332+N332)</f>
        <v>1.778688524590164</v>
      </c>
      <c r="AE332" s="1">
        <f>O332/R332</f>
        <v>0.56682027649769584</v>
      </c>
    </row>
    <row r="333" spans="1:31" x14ac:dyDescent="0.3">
      <c r="A333" s="1" t="s">
        <v>352</v>
      </c>
      <c r="B333" s="1" t="s">
        <v>353</v>
      </c>
      <c r="C333" s="1" t="s">
        <v>401</v>
      </c>
      <c r="D333" s="1">
        <v>9.15</v>
      </c>
      <c r="E333" s="1">
        <v>91500</v>
      </c>
      <c r="F333" s="1">
        <v>38.5</v>
      </c>
      <c r="G333" s="1">
        <f t="shared" si="27"/>
        <v>385000</v>
      </c>
      <c r="H333" s="1">
        <f t="shared" si="26"/>
        <v>4.2076502732240435</v>
      </c>
      <c r="I333" s="1">
        <v>7.2099999999999997E-2</v>
      </c>
      <c r="J333" s="1">
        <f t="shared" si="25"/>
        <v>0.72099999999999997</v>
      </c>
      <c r="K333" s="1"/>
      <c r="L333" s="1">
        <v>0.58599999999999997</v>
      </c>
      <c r="M333" s="1"/>
      <c r="N333" s="1">
        <v>27</v>
      </c>
      <c r="O333" s="1">
        <v>130</v>
      </c>
      <c r="P333" s="1"/>
      <c r="Q333" s="1">
        <v>120</v>
      </c>
      <c r="R333" s="1">
        <v>301</v>
      </c>
      <c r="S333" s="1"/>
      <c r="T333" s="1"/>
      <c r="U333" s="1"/>
      <c r="V333" s="1" t="s">
        <v>34</v>
      </c>
      <c r="W333" s="1" t="s">
        <v>130</v>
      </c>
      <c r="X333" s="1" t="s">
        <v>130</v>
      </c>
      <c r="Y333" s="1">
        <f>(O333+N333+Q333)*10</f>
        <v>2770</v>
      </c>
      <c r="Z333" s="1" t="s">
        <v>155</v>
      </c>
      <c r="AA333" s="1"/>
      <c r="AB333" s="1">
        <f>R333*1000</f>
        <v>301000</v>
      </c>
      <c r="AC333" s="1">
        <f>O333/(Q333+N333)</f>
        <v>0.88435374149659862</v>
      </c>
      <c r="AD333" s="1">
        <f>R333/(Q333+N333)</f>
        <v>2.0476190476190474</v>
      </c>
      <c r="AE333" s="1">
        <f>O333/R333</f>
        <v>0.43189368770764119</v>
      </c>
    </row>
    <row r="334" spans="1:31" x14ac:dyDescent="0.3">
      <c r="A334" s="1" t="s">
        <v>477</v>
      </c>
      <c r="B334" s="1" t="s">
        <v>353</v>
      </c>
      <c r="C334" s="1" t="s">
        <v>478</v>
      </c>
      <c r="D334" s="1">
        <f>AVERAGE(D286:D333)</f>
        <v>5.595625000000001</v>
      </c>
      <c r="E334" s="1">
        <f t="shared" ref="E334:I334" si="28">AVERAGE(E286:E333)</f>
        <v>55956.25</v>
      </c>
      <c r="F334" s="1">
        <f t="shared" si="28"/>
        <v>43.143750000000004</v>
      </c>
      <c r="G334" s="1">
        <f t="shared" si="28"/>
        <v>431437.5</v>
      </c>
      <c r="H334" s="1">
        <f t="shared" si="28"/>
        <v>11.085130914995647</v>
      </c>
      <c r="I334" s="1">
        <f t="shared" si="28"/>
        <v>6.5568749999999995E-2</v>
      </c>
      <c r="J334" s="1">
        <f>AVERAGE(J286:J333)</f>
        <v>0.65568749999999998</v>
      </c>
      <c r="K334" s="1"/>
      <c r="L334" s="1">
        <f>AVERAGE(L286:L333)</f>
        <v>0.53075000000000006</v>
      </c>
      <c r="M334" s="1"/>
      <c r="N334" s="1">
        <f>AVERAGE(N286:N333)</f>
        <v>31.291666666666668</v>
      </c>
      <c r="O334" s="1">
        <f>AVERAGE(O286:O333)</f>
        <v>102.25</v>
      </c>
      <c r="P334" s="1"/>
      <c r="Q334" s="1">
        <f>AVERAGE(Q286:Q333)</f>
        <v>99.708333333333329</v>
      </c>
      <c r="R334" s="1">
        <f>AVERAGE(R286:R333)</f>
        <v>274.4375</v>
      </c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x14ac:dyDescent="0.3">
      <c r="A335" s="1" t="s">
        <v>465</v>
      </c>
      <c r="B335" s="1" t="s">
        <v>479</v>
      </c>
      <c r="C335" s="1"/>
      <c r="D335" s="1">
        <v>1.7890949999999999</v>
      </c>
      <c r="E335" s="1"/>
      <c r="F335" s="1">
        <v>16.634219999999999</v>
      </c>
      <c r="G335" s="1"/>
      <c r="H335" s="1">
        <v>9.2975610574061189</v>
      </c>
      <c r="I335" s="1">
        <v>3.2562000000000002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 t="s">
        <v>402</v>
      </c>
      <c r="W335" s="1" t="s">
        <v>402</v>
      </c>
      <c r="X335" s="1" t="s">
        <v>402</v>
      </c>
      <c r="Y335" s="1"/>
      <c r="Z335" s="1"/>
      <c r="AA335" s="1"/>
      <c r="AB335" s="1"/>
      <c r="AC335" s="1"/>
      <c r="AD335" s="1"/>
      <c r="AE335" s="1"/>
    </row>
    <row r="336" spans="1:31" x14ac:dyDescent="0.3">
      <c r="A336" s="1" t="s">
        <v>449</v>
      </c>
      <c r="B336" s="1" t="s">
        <v>480</v>
      </c>
      <c r="C336" s="1"/>
      <c r="D336" s="1">
        <v>1.8433099999999998</v>
      </c>
      <c r="E336" s="1"/>
      <c r="F336" s="1">
        <v>21.064830000000001</v>
      </c>
      <c r="G336" s="1"/>
      <c r="H336" s="1">
        <v>11.427719699887703</v>
      </c>
      <c r="I336" s="1">
        <v>0.42209999999999998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>
        <v>307</v>
      </c>
      <c r="V336" s="1" t="s">
        <v>402</v>
      </c>
      <c r="W336" s="1" t="s">
        <v>402</v>
      </c>
      <c r="X336" s="1" t="s">
        <v>402</v>
      </c>
      <c r="Y336" s="1"/>
      <c r="Z336" s="1"/>
      <c r="AA336" s="1"/>
      <c r="AB336" s="1"/>
      <c r="AC336" s="1"/>
      <c r="AD336" s="1"/>
      <c r="AE336" s="1"/>
    </row>
    <row r="337" spans="1:31" x14ac:dyDescent="0.3">
      <c r="A337" s="1" t="s">
        <v>449</v>
      </c>
      <c r="B337" s="1" t="s">
        <v>481</v>
      </c>
      <c r="C337" s="1"/>
      <c r="D337" s="1">
        <v>1.6032149999999998</v>
      </c>
      <c r="E337" s="1"/>
      <c r="F337" s="1">
        <v>20.83164</v>
      </c>
      <c r="G337" s="1"/>
      <c r="H337" s="1">
        <v>12.993665852677278</v>
      </c>
      <c r="I337" s="1">
        <v>6.9947999999999997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>
        <v>228.9</v>
      </c>
      <c r="V337" s="1" t="s">
        <v>402</v>
      </c>
      <c r="W337" s="1" t="s">
        <v>402</v>
      </c>
      <c r="X337" s="1" t="s">
        <v>402</v>
      </c>
      <c r="Y337" s="1"/>
      <c r="Z337" s="1"/>
      <c r="AA337" s="1"/>
      <c r="AB337" s="1"/>
      <c r="AC337" s="1"/>
      <c r="AD337" s="1"/>
      <c r="AE337" s="1"/>
    </row>
    <row r="338" spans="1:31" x14ac:dyDescent="0.3">
      <c r="A338" s="1" t="s">
        <v>449</v>
      </c>
      <c r="B338" s="1" t="s">
        <v>482</v>
      </c>
      <c r="C338" s="1"/>
      <c r="D338" s="1">
        <v>2.0059549999999997</v>
      </c>
      <c r="E338" s="1"/>
      <c r="F338" s="1">
        <v>16.789680000000001</v>
      </c>
      <c r="G338" s="1"/>
      <c r="H338" s="1">
        <v>8.3699185674653727</v>
      </c>
      <c r="I338" s="1">
        <v>1.7486999999999999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>
        <v>200.2</v>
      </c>
      <c r="V338" s="1" t="s">
        <v>402</v>
      </c>
      <c r="W338" s="1" t="s">
        <v>402</v>
      </c>
      <c r="X338" s="1" t="s">
        <v>402</v>
      </c>
      <c r="Y338" s="1"/>
      <c r="Z338" s="1"/>
      <c r="AA338" s="1"/>
      <c r="AB338" s="1"/>
      <c r="AC338" s="1"/>
      <c r="AD338" s="1"/>
      <c r="AE338" s="1"/>
    </row>
    <row r="339" spans="1:31" x14ac:dyDescent="0.3">
      <c r="A339" s="1" t="s">
        <v>448</v>
      </c>
      <c r="B339" s="1" t="s">
        <v>483</v>
      </c>
      <c r="C339" s="1"/>
      <c r="D339" s="1">
        <v>2.0524249999999999</v>
      </c>
      <c r="E339" s="1"/>
      <c r="F339" s="1">
        <v>16.86741</v>
      </c>
      <c r="G339" s="1"/>
      <c r="H339" s="1">
        <v>8.2182832503014733</v>
      </c>
      <c r="I339" s="1">
        <v>8.0801999999999996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>
        <v>227.2</v>
      </c>
      <c r="V339" s="1" t="s">
        <v>402</v>
      </c>
      <c r="W339" s="1" t="s">
        <v>402</v>
      </c>
      <c r="X339" s="1" t="s">
        <v>402</v>
      </c>
      <c r="Y339" s="1"/>
      <c r="Z339" s="1"/>
      <c r="AA339" s="1"/>
      <c r="AB339" s="1"/>
      <c r="AC339" s="1"/>
      <c r="AD339" s="1"/>
      <c r="AE339" s="1"/>
    </row>
    <row r="340" spans="1:31" x14ac:dyDescent="0.3">
      <c r="A340" s="1" t="s">
        <v>466</v>
      </c>
      <c r="B340" s="1" t="s">
        <v>484</v>
      </c>
      <c r="C340" s="1"/>
      <c r="D340" s="1">
        <v>1.7813499999999998</v>
      </c>
      <c r="E340" s="1"/>
      <c r="F340" s="1">
        <v>18.888390000000001</v>
      </c>
      <c r="G340" s="1"/>
      <c r="H340" s="1">
        <v>10.603413141718361</v>
      </c>
      <c r="I340" s="1">
        <v>8.6228999999999996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>
        <v>144.5</v>
      </c>
      <c r="V340" s="1" t="s">
        <v>402</v>
      </c>
      <c r="W340" s="1" t="s">
        <v>402</v>
      </c>
      <c r="X340" s="1" t="s">
        <v>402</v>
      </c>
      <c r="Y340" s="1"/>
      <c r="Z340" s="1"/>
      <c r="AA340" s="1"/>
      <c r="AB340" s="1"/>
      <c r="AC340" s="1"/>
      <c r="AD340" s="1"/>
      <c r="AE340" s="1"/>
    </row>
    <row r="341" spans="1:31" x14ac:dyDescent="0.3">
      <c r="A341" s="1" t="s">
        <v>466</v>
      </c>
      <c r="B341" s="1" t="s">
        <v>485</v>
      </c>
      <c r="C341" s="1"/>
      <c r="D341" s="1">
        <v>1.7348800000000002</v>
      </c>
      <c r="E341" s="1"/>
      <c r="F341" s="1">
        <v>22.075319999999998</v>
      </c>
      <c r="G341" s="1"/>
      <c r="H341" s="1">
        <v>12.724407451812226</v>
      </c>
      <c r="I341" s="1">
        <v>6.8139000000000003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>
        <v>181.8</v>
      </c>
      <c r="V341" s="1" t="s">
        <v>402</v>
      </c>
      <c r="W341" s="1" t="s">
        <v>402</v>
      </c>
      <c r="X341" s="1" t="s">
        <v>402</v>
      </c>
      <c r="Y341" s="1"/>
      <c r="Z341" s="1"/>
      <c r="AA341" s="1"/>
      <c r="AB341" s="1"/>
      <c r="AC341" s="1"/>
      <c r="AD341" s="1"/>
      <c r="AE341" s="1"/>
    </row>
    <row r="342" spans="1:31" x14ac:dyDescent="0.3">
      <c r="A342" s="1" t="s">
        <v>438</v>
      </c>
      <c r="B342" s="1" t="s">
        <v>486</v>
      </c>
      <c r="C342" s="1"/>
      <c r="D342" s="1">
        <v>2.3467349999999998</v>
      </c>
      <c r="E342" s="1"/>
      <c r="F342" s="1">
        <v>17.33379</v>
      </c>
      <c r="G342" s="1"/>
      <c r="H342" s="1">
        <v>7.3863431533598813</v>
      </c>
      <c r="I342" s="1">
        <v>0.6633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>
        <v>62.9</v>
      </c>
      <c r="V342" s="1" t="s">
        <v>402</v>
      </c>
      <c r="W342" s="1" t="s">
        <v>402</v>
      </c>
      <c r="X342" s="1" t="s">
        <v>402</v>
      </c>
      <c r="Y342" s="1"/>
      <c r="Z342" s="1"/>
      <c r="AA342" s="1"/>
      <c r="AB342" s="1"/>
      <c r="AC342" s="1"/>
      <c r="AD342" s="1"/>
      <c r="AE342" s="1"/>
    </row>
    <row r="343" spans="1:31" x14ac:dyDescent="0.3">
      <c r="A343" s="1" t="s">
        <v>428</v>
      </c>
      <c r="B343" s="1" t="s">
        <v>487</v>
      </c>
      <c r="C343" s="1"/>
      <c r="D343" s="1">
        <v>2.5790850000000001</v>
      </c>
      <c r="E343" s="1"/>
      <c r="F343" s="1">
        <v>17.566980000000001</v>
      </c>
      <c r="G343" s="1"/>
      <c r="H343" s="1">
        <v>6.8113226202315937</v>
      </c>
      <c r="I343" s="1">
        <v>8.3817000000000004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>
        <v>41.7</v>
      </c>
      <c r="V343" s="1" t="s">
        <v>402</v>
      </c>
      <c r="W343" s="1" t="s">
        <v>402</v>
      </c>
      <c r="X343" s="1" t="s">
        <v>402</v>
      </c>
      <c r="Y343" s="1"/>
      <c r="Z343" s="1"/>
      <c r="AA343" s="1"/>
      <c r="AB343" s="1"/>
      <c r="AC343" s="1"/>
      <c r="AD343" s="1"/>
      <c r="AE343" s="1"/>
    </row>
    <row r="344" spans="1:31" x14ac:dyDescent="0.3">
      <c r="A344" s="1" t="s">
        <v>417</v>
      </c>
      <c r="B344" s="1" t="s">
        <v>488</v>
      </c>
      <c r="C344" s="1"/>
      <c r="D344" s="1">
        <v>3.0979999999999999</v>
      </c>
      <c r="E344" s="1"/>
      <c r="F344" s="1">
        <v>15.235080000000002</v>
      </c>
      <c r="G344" s="1"/>
      <c r="H344" s="1">
        <v>4.9177146546158816</v>
      </c>
      <c r="I344" s="1">
        <v>4.8842999999999996</v>
      </c>
      <c r="J344" s="1"/>
      <c r="K344" s="1"/>
      <c r="L344" s="1"/>
      <c r="M344" s="1">
        <v>156.80000000000001</v>
      </c>
      <c r="N344" s="1"/>
      <c r="O344" s="1"/>
      <c r="P344" s="1"/>
      <c r="Q344" s="1"/>
      <c r="R344" s="1"/>
      <c r="S344" s="1"/>
      <c r="T344" s="1"/>
      <c r="U344" s="1">
        <v>52.6</v>
      </c>
      <c r="V344" s="1" t="s">
        <v>402</v>
      </c>
      <c r="W344" s="1" t="s">
        <v>402</v>
      </c>
      <c r="X344" s="1" t="s">
        <v>402</v>
      </c>
      <c r="Y344" s="1"/>
      <c r="Z344" s="1"/>
      <c r="AA344" s="1"/>
      <c r="AB344" s="1"/>
      <c r="AC344" s="1"/>
      <c r="AD344" s="1"/>
      <c r="AE344" s="1"/>
    </row>
    <row r="345" spans="1:31" x14ac:dyDescent="0.3">
      <c r="A345" s="1" t="s">
        <v>437</v>
      </c>
      <c r="B345" s="1" t="s">
        <v>489</v>
      </c>
      <c r="C345" s="1"/>
      <c r="D345" s="1">
        <v>2.3854600000000001</v>
      </c>
      <c r="E345" s="1"/>
      <c r="F345" s="1">
        <v>10.260359999999999</v>
      </c>
      <c r="G345" s="1"/>
      <c r="H345" s="1">
        <v>4.3012081527252599</v>
      </c>
      <c r="I345" s="1">
        <v>7.9595999999999991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>
        <v>178</v>
      </c>
      <c r="V345" s="1" t="s">
        <v>402</v>
      </c>
      <c r="W345" s="1" t="s">
        <v>402</v>
      </c>
      <c r="X345" s="1" t="s">
        <v>402</v>
      </c>
      <c r="Y345" s="1"/>
      <c r="Z345" s="1"/>
      <c r="AA345" s="1"/>
      <c r="AB345" s="1"/>
      <c r="AC345" s="1"/>
      <c r="AD345" s="1"/>
      <c r="AE345" s="1"/>
    </row>
    <row r="346" spans="1:31" x14ac:dyDescent="0.3">
      <c r="A346" s="1" t="s">
        <v>403</v>
      </c>
      <c r="B346" s="1" t="s">
        <v>490</v>
      </c>
      <c r="C346" s="1"/>
      <c r="D346" s="1">
        <v>10.533199999999999</v>
      </c>
      <c r="E346" s="1"/>
      <c r="F346" s="1">
        <v>13.2141</v>
      </c>
      <c r="G346" s="1"/>
      <c r="H346" s="1">
        <v>1.2545190445448677</v>
      </c>
      <c r="I346" s="1">
        <v>0.30149999999999999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>
        <v>60.7</v>
      </c>
      <c r="V346" s="1" t="s">
        <v>402</v>
      </c>
      <c r="W346" s="1" t="s">
        <v>402</v>
      </c>
      <c r="X346" s="1" t="s">
        <v>402</v>
      </c>
      <c r="Y346" s="1"/>
      <c r="Z346" s="1"/>
      <c r="AA346" s="1"/>
      <c r="AB346" s="1"/>
      <c r="AC346" s="1"/>
      <c r="AD346" s="1"/>
      <c r="AE346" s="1"/>
    </row>
    <row r="347" spans="1:31" x14ac:dyDescent="0.3">
      <c r="A347" s="1" t="s">
        <v>458</v>
      </c>
      <c r="B347" s="1" t="s">
        <v>491</v>
      </c>
      <c r="C347" s="1"/>
      <c r="D347" s="1">
        <v>1.8510550000000001</v>
      </c>
      <c r="E347" s="1"/>
      <c r="F347" s="1">
        <v>16.090109999999999</v>
      </c>
      <c r="G347" s="1"/>
      <c r="H347" s="1">
        <v>8.6923997396079518</v>
      </c>
      <c r="I347" s="1">
        <v>5.2460999999999993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>
        <v>183.9</v>
      </c>
      <c r="V347" s="1" t="s">
        <v>402</v>
      </c>
      <c r="W347" s="1" t="s">
        <v>402</v>
      </c>
      <c r="X347" s="1" t="s">
        <v>402</v>
      </c>
      <c r="Y347" s="1"/>
      <c r="Z347" s="1"/>
      <c r="AA347" s="1"/>
      <c r="AB347" s="1"/>
      <c r="AC347" s="1"/>
      <c r="AD347" s="1"/>
      <c r="AE347" s="1"/>
    </row>
    <row r="348" spans="1:31" x14ac:dyDescent="0.3">
      <c r="A348" s="1" t="s">
        <v>404</v>
      </c>
      <c r="B348" s="1" t="s">
        <v>492</v>
      </c>
      <c r="C348" s="1"/>
      <c r="D348" s="1">
        <v>3.6633850000000003</v>
      </c>
      <c r="E348" s="1"/>
      <c r="F348" s="1">
        <v>7.7730000000000007E-2</v>
      </c>
      <c r="G348" s="1"/>
      <c r="H348" s="1">
        <v>2.1218081091667951E-2</v>
      </c>
      <c r="I348" s="1">
        <v>1.4471999999999998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>
        <v>308.3</v>
      </c>
      <c r="V348" s="1" t="s">
        <v>402</v>
      </c>
      <c r="W348" s="1" t="s">
        <v>402</v>
      </c>
      <c r="X348" s="1" t="s">
        <v>402</v>
      </c>
      <c r="Y348" s="1"/>
      <c r="Z348" s="1"/>
      <c r="AA348" s="1"/>
      <c r="AB348" s="1"/>
      <c r="AC348" s="1"/>
      <c r="AD348" s="1"/>
      <c r="AE348" s="1"/>
    </row>
    <row r="349" spans="1:31" x14ac:dyDescent="0.3">
      <c r="A349" s="1" t="s">
        <v>404</v>
      </c>
      <c r="B349" s="1" t="s">
        <v>493</v>
      </c>
      <c r="C349" s="1"/>
      <c r="D349" s="1">
        <v>3.2219199999999999</v>
      </c>
      <c r="E349" s="1"/>
      <c r="F349" s="1">
        <v>0</v>
      </c>
      <c r="G349" s="1"/>
      <c r="H349" s="1">
        <v>0</v>
      </c>
      <c r="I349" s="1">
        <v>2.7134999999999998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>
        <v>251.1</v>
      </c>
      <c r="V349" s="1" t="s">
        <v>402</v>
      </c>
      <c r="W349" s="1" t="s">
        <v>402</v>
      </c>
      <c r="X349" s="1" t="s">
        <v>402</v>
      </c>
      <c r="Y349" s="1"/>
      <c r="Z349" s="1"/>
      <c r="AA349" s="1"/>
      <c r="AB349" s="1"/>
      <c r="AC349" s="1"/>
      <c r="AD349" s="1"/>
      <c r="AE349" s="1"/>
    </row>
    <row r="350" spans="1:31" x14ac:dyDescent="0.3">
      <c r="A350" s="1" t="s">
        <v>404</v>
      </c>
      <c r="B350" s="1" t="s">
        <v>494</v>
      </c>
      <c r="C350" s="1"/>
      <c r="D350" s="1">
        <v>6.2966850000000001</v>
      </c>
      <c r="E350" s="1"/>
      <c r="F350" s="1">
        <v>1.0104900000000001</v>
      </c>
      <c r="G350" s="1"/>
      <c r="H350" s="1">
        <v>0.16047968097498924</v>
      </c>
      <c r="I350" s="1">
        <v>7.1757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>
        <v>133.9</v>
      </c>
      <c r="V350" s="1" t="s">
        <v>402</v>
      </c>
      <c r="W350" s="1" t="s">
        <v>402</v>
      </c>
      <c r="X350" s="1" t="s">
        <v>402</v>
      </c>
      <c r="Y350" s="1"/>
      <c r="Z350" s="1"/>
      <c r="AA350" s="1"/>
      <c r="AB350" s="1"/>
      <c r="AC350" s="1"/>
      <c r="AD350" s="1"/>
      <c r="AE350" s="1"/>
    </row>
    <row r="351" spans="1:31" x14ac:dyDescent="0.3">
      <c r="A351" s="1" t="s">
        <v>445</v>
      </c>
      <c r="B351" s="1" t="s">
        <v>495</v>
      </c>
      <c r="C351" s="1"/>
      <c r="D351" s="1">
        <v>2.1376199999999996</v>
      </c>
      <c r="E351" s="1"/>
      <c r="F351" s="1">
        <v>27.749610000000001</v>
      </c>
      <c r="G351" s="1"/>
      <c r="H351" s="1">
        <v>12.981544895725154</v>
      </c>
      <c r="I351" s="1">
        <v>7.5374999999999996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>
        <v>15.6</v>
      </c>
      <c r="V351" s="1" t="s">
        <v>402</v>
      </c>
      <c r="W351" s="1" t="s">
        <v>402</v>
      </c>
      <c r="X351" s="1" t="s">
        <v>402</v>
      </c>
      <c r="Y351" s="1"/>
      <c r="Z351" s="1"/>
      <c r="AA351" s="1"/>
      <c r="AB351" s="1"/>
      <c r="AC351" s="1"/>
      <c r="AD351" s="1"/>
      <c r="AE351" s="1"/>
    </row>
    <row r="352" spans="1:31" x14ac:dyDescent="0.3">
      <c r="A352" s="1" t="s">
        <v>406</v>
      </c>
      <c r="B352" s="1" t="s">
        <v>496</v>
      </c>
      <c r="C352" s="1"/>
      <c r="D352" s="1">
        <v>4.9877799999999999</v>
      </c>
      <c r="E352" s="1"/>
      <c r="F352" s="1">
        <v>18.18882</v>
      </c>
      <c r="G352" s="1"/>
      <c r="H352" s="1">
        <v>3.6466764773105469</v>
      </c>
      <c r="I352" s="1">
        <v>0.2412</v>
      </c>
      <c r="J352" s="1"/>
      <c r="K352" s="1"/>
      <c r="L352" s="1"/>
      <c r="M352" s="1">
        <v>11.1</v>
      </c>
      <c r="N352" s="1"/>
      <c r="O352" s="1"/>
      <c r="P352" s="1"/>
      <c r="Q352" s="1"/>
      <c r="R352" s="1"/>
      <c r="S352" s="1"/>
      <c r="T352" s="1"/>
      <c r="U352" s="1">
        <v>162.1</v>
      </c>
      <c r="V352" s="1" t="s">
        <v>402</v>
      </c>
      <c r="W352" s="1" t="s">
        <v>402</v>
      </c>
      <c r="X352" s="1" t="s">
        <v>402</v>
      </c>
      <c r="Y352" s="1"/>
      <c r="Z352" s="1"/>
      <c r="AA352" s="1"/>
      <c r="AB352" s="1"/>
      <c r="AC352" s="1"/>
      <c r="AD352" s="1"/>
      <c r="AE352" s="1"/>
    </row>
    <row r="353" spans="1:31" x14ac:dyDescent="0.3">
      <c r="A353" s="1" t="s">
        <v>420</v>
      </c>
      <c r="B353" s="1" t="s">
        <v>497</v>
      </c>
      <c r="C353" s="1"/>
      <c r="D353" s="1">
        <v>2.9895699999999996</v>
      </c>
      <c r="E353" s="1"/>
      <c r="F353" s="1">
        <v>25.262249999999998</v>
      </c>
      <c r="G353" s="1"/>
      <c r="H353" s="1">
        <v>8.4501282793177612</v>
      </c>
      <c r="I353" s="1">
        <v>9.1655999999999995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>
        <v>24.9</v>
      </c>
      <c r="V353" s="1" t="s">
        <v>402</v>
      </c>
      <c r="W353" s="1" t="s">
        <v>402</v>
      </c>
      <c r="X353" s="1" t="s">
        <v>402</v>
      </c>
      <c r="Y353" s="1"/>
      <c r="Z353" s="1"/>
      <c r="AA353" s="1"/>
      <c r="AB353" s="1"/>
      <c r="AC353" s="1"/>
      <c r="AD353" s="1"/>
      <c r="AE353" s="1"/>
    </row>
    <row r="354" spans="1:31" x14ac:dyDescent="0.3">
      <c r="A354" s="1" t="s">
        <v>452</v>
      </c>
      <c r="B354" s="1" t="s">
        <v>498</v>
      </c>
      <c r="C354" s="1"/>
      <c r="D354" s="1">
        <v>1.7426249999999999</v>
      </c>
      <c r="E354" s="1"/>
      <c r="F354" s="1">
        <v>28.371449999999999</v>
      </c>
      <c r="G354" s="1"/>
      <c r="H354" s="1">
        <v>16.280869378093396</v>
      </c>
      <c r="I354" s="1">
        <v>5.7887999999999993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>
        <v>18.100000000000001</v>
      </c>
      <c r="V354" s="1" t="s">
        <v>402</v>
      </c>
      <c r="W354" s="1" t="s">
        <v>402</v>
      </c>
      <c r="X354" s="1" t="s">
        <v>402</v>
      </c>
      <c r="Y354" s="1"/>
      <c r="Z354" s="1"/>
      <c r="AA354" s="1"/>
      <c r="AB354" s="1"/>
      <c r="AC354" s="1"/>
      <c r="AD354" s="1"/>
      <c r="AE354" s="1"/>
    </row>
    <row r="355" spans="1:31" x14ac:dyDescent="0.3">
      <c r="A355" s="1" t="s">
        <v>452</v>
      </c>
      <c r="B355" s="1" t="s">
        <v>499</v>
      </c>
      <c r="C355" s="1"/>
      <c r="D355" s="1">
        <v>1.9594849999999997</v>
      </c>
      <c r="E355" s="1"/>
      <c r="F355" s="1">
        <v>30.159239999999997</v>
      </c>
      <c r="G355" s="1"/>
      <c r="H355" s="1">
        <v>15.391411518842961</v>
      </c>
      <c r="I355" s="1">
        <v>6.4520999999999997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 t="s">
        <v>402</v>
      </c>
      <c r="W355" s="1" t="s">
        <v>402</v>
      </c>
      <c r="X355" s="1" t="s">
        <v>402</v>
      </c>
      <c r="Y355" s="1"/>
      <c r="Z355" s="1"/>
      <c r="AA355" s="1"/>
      <c r="AB355" s="1"/>
      <c r="AC355" s="1"/>
      <c r="AD355" s="1"/>
      <c r="AE355" s="1"/>
    </row>
    <row r="356" spans="1:31" x14ac:dyDescent="0.3">
      <c r="A356" s="1" t="s">
        <v>456</v>
      </c>
      <c r="B356" s="1" t="s">
        <v>500</v>
      </c>
      <c r="C356" s="1"/>
      <c r="D356" s="1">
        <v>1.8742899999999998</v>
      </c>
      <c r="E356" s="1"/>
      <c r="F356" s="1">
        <v>28.604639999999996</v>
      </c>
      <c r="G356" s="1"/>
      <c r="H356" s="1">
        <v>15.261587054297895</v>
      </c>
      <c r="I356" s="1">
        <v>0.4824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 t="s">
        <v>402</v>
      </c>
      <c r="W356" s="1" t="s">
        <v>402</v>
      </c>
      <c r="X356" s="1" t="s">
        <v>402</v>
      </c>
      <c r="Y356" s="1"/>
      <c r="Z356" s="1"/>
      <c r="AA356" s="1"/>
      <c r="AB356" s="1"/>
      <c r="AC356" s="1"/>
      <c r="AD356" s="1"/>
      <c r="AE356" s="1"/>
    </row>
    <row r="357" spans="1:31" x14ac:dyDescent="0.3">
      <c r="A357" s="1" t="s">
        <v>416</v>
      </c>
      <c r="B357" s="1" t="s">
        <v>501</v>
      </c>
      <c r="C357" s="1"/>
      <c r="D357" s="1">
        <v>3.1057449999999998</v>
      </c>
      <c r="E357" s="1"/>
      <c r="F357" s="1">
        <v>0.69957000000000003</v>
      </c>
      <c r="G357" s="1"/>
      <c r="H357" s="1">
        <v>0.22525030226242015</v>
      </c>
      <c r="I357" s="1">
        <v>4.9445999999999994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>
        <v>195.2</v>
      </c>
      <c r="V357" s="1" t="s">
        <v>402</v>
      </c>
      <c r="W357" s="1" t="s">
        <v>402</v>
      </c>
      <c r="X357" s="1" t="s">
        <v>402</v>
      </c>
      <c r="Y357" s="1"/>
      <c r="Z357" s="1"/>
      <c r="AA357" s="1"/>
      <c r="AB357" s="1"/>
      <c r="AC357" s="1"/>
      <c r="AD357" s="1"/>
      <c r="AE357" s="1"/>
    </row>
    <row r="358" spans="1:31" x14ac:dyDescent="0.3">
      <c r="A358" s="1" t="s">
        <v>424</v>
      </c>
      <c r="B358" s="1" t="s">
        <v>502</v>
      </c>
      <c r="C358" s="1"/>
      <c r="D358" s="1">
        <v>2.71075</v>
      </c>
      <c r="E358" s="1"/>
      <c r="F358" s="1">
        <v>26.117280000000001</v>
      </c>
      <c r="G358" s="1"/>
      <c r="H358" s="1">
        <v>9.6347062621045847</v>
      </c>
      <c r="I358" s="1">
        <v>5.2460999999999993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>
        <v>15.1</v>
      </c>
      <c r="V358" s="1" t="s">
        <v>402</v>
      </c>
      <c r="W358" s="1" t="s">
        <v>402</v>
      </c>
      <c r="X358" s="1" t="s">
        <v>402</v>
      </c>
      <c r="Y358" s="1"/>
      <c r="Z358" s="1"/>
      <c r="AA358" s="1"/>
      <c r="AB358" s="1"/>
      <c r="AC358" s="1"/>
      <c r="AD358" s="1"/>
      <c r="AE358" s="1"/>
    </row>
    <row r="359" spans="1:31" x14ac:dyDescent="0.3">
      <c r="A359" s="1" t="s">
        <v>424</v>
      </c>
      <c r="B359" s="1" t="s">
        <v>503</v>
      </c>
      <c r="C359" s="1"/>
      <c r="D359" s="1">
        <v>1.8587999999999998</v>
      </c>
      <c r="E359" s="1"/>
      <c r="F359" s="1">
        <v>26.350469999999998</v>
      </c>
      <c r="G359" s="1"/>
      <c r="H359" s="1">
        <v>14.176065203357005</v>
      </c>
      <c r="I359" s="1">
        <v>0.18089999999999998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>
        <v>20.2</v>
      </c>
      <c r="V359" s="1" t="s">
        <v>402</v>
      </c>
      <c r="W359" s="1" t="s">
        <v>402</v>
      </c>
      <c r="X359" s="1" t="s">
        <v>402</v>
      </c>
      <c r="Y359" s="1"/>
      <c r="Z359" s="1"/>
      <c r="AA359" s="1"/>
      <c r="AB359" s="1"/>
      <c r="AC359" s="1"/>
      <c r="AD359" s="1"/>
      <c r="AE359" s="1"/>
    </row>
    <row r="360" spans="1:31" x14ac:dyDescent="0.3">
      <c r="A360" s="1" t="s">
        <v>423</v>
      </c>
      <c r="B360" s="1" t="s">
        <v>504</v>
      </c>
      <c r="C360" s="1"/>
      <c r="D360" s="1">
        <v>1.8587999999999998</v>
      </c>
      <c r="E360" s="1"/>
      <c r="F360" s="1">
        <v>31.402919999999998</v>
      </c>
      <c r="G360" s="1"/>
      <c r="H360" s="1">
        <v>16.894189799870887</v>
      </c>
      <c r="I360" s="1">
        <v>8.803799999999999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>
        <v>24.2</v>
      </c>
      <c r="V360" s="1" t="s">
        <v>402</v>
      </c>
      <c r="W360" s="1" t="s">
        <v>402</v>
      </c>
      <c r="X360" s="1" t="s">
        <v>402</v>
      </c>
      <c r="Y360" s="1"/>
      <c r="Z360" s="1"/>
      <c r="AA360" s="1"/>
      <c r="AB360" s="1"/>
      <c r="AC360" s="1"/>
      <c r="AD360" s="1"/>
      <c r="AE360" s="1"/>
    </row>
    <row r="361" spans="1:31" x14ac:dyDescent="0.3">
      <c r="A361" s="1" t="s">
        <v>423</v>
      </c>
      <c r="B361" s="1" t="s">
        <v>505</v>
      </c>
      <c r="C361" s="1"/>
      <c r="D361" s="1">
        <v>2.7649649999999997</v>
      </c>
      <c r="E361" s="1"/>
      <c r="F361" s="1">
        <v>0</v>
      </c>
      <c r="G361" s="1"/>
      <c r="H361" s="1">
        <v>0</v>
      </c>
      <c r="I361" s="1">
        <v>3.7988999999999997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>
        <v>340.1</v>
      </c>
      <c r="V361" s="1" t="s">
        <v>402</v>
      </c>
      <c r="W361" s="1" t="s">
        <v>402</v>
      </c>
      <c r="X361" s="1" t="s">
        <v>402</v>
      </c>
      <c r="Y361" s="1"/>
      <c r="Z361" s="1"/>
      <c r="AA361" s="1"/>
      <c r="AB361" s="1"/>
      <c r="AC361" s="1"/>
      <c r="AD361" s="1"/>
      <c r="AE361" s="1"/>
    </row>
    <row r="362" spans="1:31" x14ac:dyDescent="0.3">
      <c r="A362" s="1" t="s">
        <v>423</v>
      </c>
      <c r="B362" s="1" t="s">
        <v>506</v>
      </c>
      <c r="C362" s="1"/>
      <c r="D362" s="1">
        <v>1.6806649999999999</v>
      </c>
      <c r="E362" s="1"/>
      <c r="F362" s="1">
        <v>24.56268</v>
      </c>
      <c r="G362" s="1"/>
      <c r="H362" s="1">
        <v>14.614857809260027</v>
      </c>
      <c r="I362" s="1">
        <v>5.6078999999999999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>
        <v>54.4</v>
      </c>
      <c r="V362" s="1" t="s">
        <v>402</v>
      </c>
      <c r="W362" s="1" t="s">
        <v>402</v>
      </c>
      <c r="X362" s="1" t="s">
        <v>402</v>
      </c>
      <c r="Y362" s="1"/>
      <c r="Z362" s="1"/>
      <c r="AA362" s="1"/>
      <c r="AB362" s="1"/>
      <c r="AC362" s="1"/>
      <c r="AD362" s="1"/>
      <c r="AE362" s="1"/>
    </row>
    <row r="363" spans="1:31" x14ac:dyDescent="0.3">
      <c r="A363" s="1" t="s">
        <v>467</v>
      </c>
      <c r="B363" s="1" t="s">
        <v>507</v>
      </c>
      <c r="C363" s="1"/>
      <c r="D363" s="1">
        <v>1.7736049999999999</v>
      </c>
      <c r="E363" s="1"/>
      <c r="F363" s="1">
        <v>26.583660000000002</v>
      </c>
      <c r="G363" s="1"/>
      <c r="H363" s="1">
        <v>14.988489545304622</v>
      </c>
      <c r="I363" s="1">
        <v>3.6179999999999999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>
        <v>178.1</v>
      </c>
      <c r="V363" s="1" t="s">
        <v>402</v>
      </c>
      <c r="W363" s="1" t="s">
        <v>402</v>
      </c>
      <c r="X363" s="1" t="s">
        <v>402</v>
      </c>
      <c r="Y363" s="1"/>
      <c r="Z363" s="1"/>
      <c r="AA363" s="1"/>
      <c r="AB363" s="1"/>
      <c r="AC363" s="1"/>
      <c r="AD363" s="1"/>
      <c r="AE363" s="1"/>
    </row>
    <row r="364" spans="1:31" x14ac:dyDescent="0.3">
      <c r="A364" s="1" t="s">
        <v>467</v>
      </c>
      <c r="B364" s="1" t="s">
        <v>508</v>
      </c>
      <c r="C364" s="1"/>
      <c r="D364" s="1">
        <v>1.7813499999999998</v>
      </c>
      <c r="E364" s="1"/>
      <c r="F364" s="1">
        <v>20.59845</v>
      </c>
      <c r="G364" s="1"/>
      <c r="H364" s="1">
        <v>11.563392932326607</v>
      </c>
      <c r="I364" s="1">
        <v>6.9344999999999999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>
        <v>75.3</v>
      </c>
      <c r="V364" s="1" t="s">
        <v>402</v>
      </c>
      <c r="W364" s="1" t="s">
        <v>402</v>
      </c>
      <c r="X364" s="1" t="s">
        <v>402</v>
      </c>
      <c r="Y364" s="1"/>
      <c r="Z364" s="1"/>
      <c r="AA364" s="1"/>
      <c r="AB364" s="1"/>
      <c r="AC364" s="1"/>
      <c r="AD364" s="1"/>
      <c r="AE364" s="1"/>
    </row>
    <row r="365" spans="1:31" x14ac:dyDescent="0.3">
      <c r="A365" s="1" t="s">
        <v>467</v>
      </c>
      <c r="B365" s="1" t="s">
        <v>509</v>
      </c>
      <c r="C365" s="1"/>
      <c r="D365" s="1">
        <v>1.7271349999999999</v>
      </c>
      <c r="E365" s="1"/>
      <c r="F365" s="1">
        <v>30.314699999999998</v>
      </c>
      <c r="G365" s="1"/>
      <c r="H365" s="1">
        <v>17.552015331748823</v>
      </c>
      <c r="I365" s="1">
        <v>5.8490999999999991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>
        <v>70.599999999999994</v>
      </c>
      <c r="V365" s="1" t="s">
        <v>402</v>
      </c>
      <c r="W365" s="1" t="s">
        <v>402</v>
      </c>
      <c r="X365" s="1" t="s">
        <v>402</v>
      </c>
      <c r="Y365" s="1"/>
      <c r="Z365" s="1"/>
      <c r="AA365" s="1"/>
      <c r="AB365" s="1"/>
      <c r="AC365" s="1"/>
      <c r="AD365" s="1"/>
      <c r="AE365" s="1"/>
    </row>
    <row r="366" spans="1:31" x14ac:dyDescent="0.3">
      <c r="A366" s="1" t="s">
        <v>467</v>
      </c>
      <c r="B366" s="1" t="s">
        <v>510</v>
      </c>
      <c r="C366" s="1"/>
      <c r="D366" s="1">
        <v>1.62645</v>
      </c>
      <c r="E366" s="1"/>
      <c r="F366" s="1">
        <v>28.06053</v>
      </c>
      <c r="G366" s="1"/>
      <c r="H366" s="1">
        <v>17.252623812597989</v>
      </c>
      <c r="I366" s="1">
        <v>6.2712000000000003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 t="s">
        <v>402</v>
      </c>
      <c r="W366" s="1" t="s">
        <v>402</v>
      </c>
      <c r="X366" s="1" t="s">
        <v>402</v>
      </c>
      <c r="Y366" s="1"/>
      <c r="Z366" s="1"/>
      <c r="AA366" s="1"/>
      <c r="AB366" s="1"/>
      <c r="AC366" s="1"/>
      <c r="AD366" s="1"/>
      <c r="AE366" s="1"/>
    </row>
    <row r="367" spans="1:31" x14ac:dyDescent="0.3">
      <c r="A367" s="1" t="s">
        <v>411</v>
      </c>
      <c r="B367" s="1" t="s">
        <v>511</v>
      </c>
      <c r="C367" s="1"/>
      <c r="D367" s="1">
        <v>1.7426249999999999</v>
      </c>
      <c r="E367" s="1"/>
      <c r="F367" s="1">
        <v>28.915560000000003</v>
      </c>
      <c r="G367" s="1"/>
      <c r="H367" s="1">
        <v>16.593105229180118</v>
      </c>
      <c r="I367" s="1">
        <v>9.3464999999999989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 t="s">
        <v>402</v>
      </c>
      <c r="W367" s="1" t="s">
        <v>402</v>
      </c>
      <c r="X367" s="1" t="s">
        <v>402</v>
      </c>
      <c r="Y367" s="1"/>
      <c r="Z367" s="1"/>
      <c r="AA367" s="1"/>
      <c r="AB367" s="1"/>
      <c r="AC367" s="1"/>
      <c r="AD367" s="1"/>
      <c r="AE367" s="1"/>
    </row>
    <row r="368" spans="1:31" x14ac:dyDescent="0.3">
      <c r="A368" s="1" t="s">
        <v>411</v>
      </c>
      <c r="B368" s="1" t="s">
        <v>512</v>
      </c>
      <c r="C368" s="1"/>
      <c r="D368" s="1">
        <v>3.9576950000000002</v>
      </c>
      <c r="E368" s="1"/>
      <c r="F368" s="1">
        <v>7.7729999999999997</v>
      </c>
      <c r="G368" s="1"/>
      <c r="H368" s="1">
        <v>1.9640219875457809</v>
      </c>
      <c r="I368" s="1">
        <v>0.18089999999999998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>
        <v>36</v>
      </c>
      <c r="V368" s="1" t="s">
        <v>402</v>
      </c>
      <c r="W368" s="1" t="s">
        <v>402</v>
      </c>
      <c r="X368" s="1" t="s">
        <v>402</v>
      </c>
      <c r="Y368" s="1"/>
      <c r="Z368" s="1"/>
      <c r="AA368" s="1"/>
      <c r="AB368" s="1"/>
      <c r="AC368" s="1"/>
      <c r="AD368" s="1"/>
      <c r="AE368" s="1"/>
    </row>
    <row r="369" spans="1:31" x14ac:dyDescent="0.3">
      <c r="A369" s="1" t="s">
        <v>411</v>
      </c>
      <c r="B369" s="1" t="s">
        <v>513</v>
      </c>
      <c r="C369" s="1"/>
      <c r="D369" s="1">
        <v>1.9052699999999998</v>
      </c>
      <c r="E369" s="1"/>
      <c r="F369" s="1">
        <v>29.770589999999999</v>
      </c>
      <c r="G369" s="1"/>
      <c r="H369" s="1">
        <v>15.625391676770223</v>
      </c>
      <c r="I369" s="1">
        <v>8.0198999999999998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 t="s">
        <v>402</v>
      </c>
      <c r="W369" s="1" t="s">
        <v>402</v>
      </c>
      <c r="X369" s="1" t="s">
        <v>402</v>
      </c>
      <c r="Y369" s="1"/>
      <c r="Z369" s="1"/>
      <c r="AA369" s="1"/>
      <c r="AB369" s="1"/>
      <c r="AC369" s="1"/>
      <c r="AD369" s="1"/>
      <c r="AE369" s="1"/>
    </row>
    <row r="370" spans="1:31" x14ac:dyDescent="0.3">
      <c r="A370" s="1" t="s">
        <v>411</v>
      </c>
      <c r="B370" s="1" t="s">
        <v>514</v>
      </c>
      <c r="C370" s="1"/>
      <c r="D370" s="1">
        <v>1.8200749999999999</v>
      </c>
      <c r="E370" s="1"/>
      <c r="F370" s="1">
        <v>23.707650000000001</v>
      </c>
      <c r="G370" s="1"/>
      <c r="H370" s="1">
        <v>13.025644547614798</v>
      </c>
      <c r="I370" s="1">
        <v>2.7134999999999998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>
        <v>7.4</v>
      </c>
      <c r="V370" s="1" t="s">
        <v>402</v>
      </c>
      <c r="W370" s="1" t="s">
        <v>402</v>
      </c>
      <c r="X370" s="1" t="s">
        <v>402</v>
      </c>
      <c r="Y370" s="1"/>
      <c r="Z370" s="1"/>
      <c r="AA370" s="1"/>
      <c r="AB370" s="1"/>
      <c r="AC370" s="1"/>
      <c r="AD370" s="1"/>
      <c r="AE370" s="1"/>
    </row>
    <row r="371" spans="1:31" x14ac:dyDescent="0.3">
      <c r="A371" s="1" t="s">
        <v>430</v>
      </c>
      <c r="B371" s="1" t="s">
        <v>515</v>
      </c>
      <c r="C371" s="1"/>
      <c r="D371" s="1">
        <v>2.5403599999999997</v>
      </c>
      <c r="E371" s="1"/>
      <c r="F371" s="1">
        <v>35.678069999999998</v>
      </c>
      <c r="G371" s="1"/>
      <c r="H371" s="1">
        <v>14.044493693807178</v>
      </c>
      <c r="I371" s="1">
        <v>2.8340999999999998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>
        <v>9.8000000000000007</v>
      </c>
      <c r="V371" s="1" t="s">
        <v>402</v>
      </c>
      <c r="W371" s="1" t="s">
        <v>402</v>
      </c>
      <c r="X371" s="1" t="s">
        <v>402</v>
      </c>
      <c r="Y371" s="1"/>
      <c r="Z371" s="1"/>
      <c r="AA371" s="1"/>
      <c r="AB371" s="1"/>
      <c r="AC371" s="1"/>
      <c r="AD371" s="1"/>
      <c r="AE371" s="1"/>
    </row>
    <row r="372" spans="1:31" x14ac:dyDescent="0.3">
      <c r="A372" s="1" t="s">
        <v>405</v>
      </c>
      <c r="B372" s="1" t="s">
        <v>516</v>
      </c>
      <c r="C372" s="1"/>
      <c r="D372" s="1">
        <v>2.9585899999999996</v>
      </c>
      <c r="E372" s="1"/>
      <c r="F372" s="1">
        <v>13.05864</v>
      </c>
      <c r="G372" s="1"/>
      <c r="H372" s="1">
        <v>4.4138052247861319</v>
      </c>
      <c r="I372" s="1">
        <v>4.5827999999999998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>
        <v>181.8</v>
      </c>
      <c r="V372" s="1" t="s">
        <v>402</v>
      </c>
      <c r="W372" s="1" t="s">
        <v>402</v>
      </c>
      <c r="X372" s="1" t="s">
        <v>402</v>
      </c>
      <c r="Y372" s="1"/>
      <c r="Z372" s="1"/>
      <c r="AA372" s="1"/>
      <c r="AB372" s="1"/>
      <c r="AC372" s="1"/>
      <c r="AD372" s="1"/>
      <c r="AE372" s="1"/>
    </row>
    <row r="373" spans="1:31" x14ac:dyDescent="0.3">
      <c r="A373" s="1" t="s">
        <v>405</v>
      </c>
      <c r="B373" s="1" t="s">
        <v>517</v>
      </c>
      <c r="C373" s="1"/>
      <c r="D373" s="1">
        <v>3.7098549999999997</v>
      </c>
      <c r="E373" s="1"/>
      <c r="F373" s="1">
        <v>12.82545</v>
      </c>
      <c r="G373" s="1"/>
      <c r="H373" s="1">
        <v>3.4571297260944163</v>
      </c>
      <c r="I373" s="1">
        <v>3.6782999999999997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>
        <v>159</v>
      </c>
      <c r="V373" s="1" t="s">
        <v>402</v>
      </c>
      <c r="W373" s="1" t="s">
        <v>402</v>
      </c>
      <c r="X373" s="1" t="s">
        <v>402</v>
      </c>
      <c r="Y373" s="1"/>
      <c r="Z373" s="1"/>
      <c r="AA373" s="1"/>
      <c r="AB373" s="1"/>
      <c r="AC373" s="1"/>
      <c r="AD373" s="1"/>
      <c r="AE373" s="1"/>
    </row>
    <row r="374" spans="1:31" x14ac:dyDescent="0.3">
      <c r="A374" s="1" t="s">
        <v>405</v>
      </c>
      <c r="B374" s="1" t="s">
        <v>518</v>
      </c>
      <c r="C374" s="1"/>
      <c r="D374" s="1">
        <v>3.9344600000000001</v>
      </c>
      <c r="E374" s="1"/>
      <c r="F374" s="1">
        <v>13.2141</v>
      </c>
      <c r="G374" s="1"/>
      <c r="H374" s="1">
        <v>3.3585549224035827</v>
      </c>
      <c r="I374" s="1">
        <v>4.0400999999999998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>
        <v>141.30000000000001</v>
      </c>
      <c r="V374" s="1" t="s">
        <v>402</v>
      </c>
      <c r="W374" s="1" t="s">
        <v>402</v>
      </c>
      <c r="X374" s="1" t="s">
        <v>402</v>
      </c>
      <c r="Y374" s="1"/>
      <c r="Z374" s="1"/>
      <c r="AA374" s="1"/>
      <c r="AB374" s="1"/>
      <c r="AC374" s="1"/>
      <c r="AD374" s="1"/>
      <c r="AE374" s="1"/>
    </row>
    <row r="375" spans="1:31" x14ac:dyDescent="0.3">
      <c r="A375" s="1" t="s">
        <v>405</v>
      </c>
      <c r="B375" s="1" t="s">
        <v>519</v>
      </c>
      <c r="C375" s="1"/>
      <c r="D375" s="1">
        <v>2.2537950000000002</v>
      </c>
      <c r="E375" s="1"/>
      <c r="F375" s="1">
        <v>13.447290000000001</v>
      </c>
      <c r="G375" s="1"/>
      <c r="H375" s="1">
        <v>5.9665098201034255</v>
      </c>
      <c r="I375" s="1">
        <v>3.6179999999999999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>
        <v>225.7</v>
      </c>
      <c r="V375" s="1" t="s">
        <v>402</v>
      </c>
      <c r="W375" s="1" t="s">
        <v>402</v>
      </c>
      <c r="X375" s="1" t="s">
        <v>402</v>
      </c>
      <c r="Y375" s="1"/>
      <c r="Z375" s="1"/>
      <c r="AA375" s="1"/>
      <c r="AB375" s="1"/>
      <c r="AC375" s="1"/>
      <c r="AD375" s="1"/>
      <c r="AE375" s="1"/>
    </row>
    <row r="376" spans="1:31" x14ac:dyDescent="0.3">
      <c r="A376" s="1" t="s">
        <v>405</v>
      </c>
      <c r="B376" s="1" t="s">
        <v>520</v>
      </c>
      <c r="C376" s="1"/>
      <c r="D376" s="1">
        <v>3.2064299999999997</v>
      </c>
      <c r="E376" s="1"/>
      <c r="F376" s="1">
        <v>13.447290000000001</v>
      </c>
      <c r="G376" s="1"/>
      <c r="H376" s="1">
        <v>4.1938511054350167</v>
      </c>
      <c r="I376" s="1">
        <v>6.2109000000000005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>
        <v>145.69999999999999</v>
      </c>
      <c r="V376" s="1" t="s">
        <v>402</v>
      </c>
      <c r="W376" s="1" t="s">
        <v>402</v>
      </c>
      <c r="X376" s="1" t="s">
        <v>402</v>
      </c>
      <c r="Y376" s="1"/>
      <c r="Z376" s="1"/>
      <c r="AA376" s="1"/>
      <c r="AB376" s="1"/>
      <c r="AC376" s="1"/>
      <c r="AD376" s="1"/>
      <c r="AE376" s="1"/>
    </row>
    <row r="377" spans="1:31" x14ac:dyDescent="0.3">
      <c r="A377" s="1" t="s">
        <v>405</v>
      </c>
      <c r="B377" s="1" t="s">
        <v>521</v>
      </c>
      <c r="C377" s="1"/>
      <c r="D377" s="1">
        <v>2.7649649999999997</v>
      </c>
      <c r="E377" s="1"/>
      <c r="F377" s="1">
        <v>13.291830000000001</v>
      </c>
      <c r="G377" s="1"/>
      <c r="H377" s="1">
        <v>4.8072326412811748</v>
      </c>
      <c r="I377" s="1">
        <v>4.9445999999999994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>
        <v>167.8</v>
      </c>
      <c r="V377" s="1" t="s">
        <v>402</v>
      </c>
      <c r="W377" s="1" t="s">
        <v>402</v>
      </c>
      <c r="X377" s="1" t="s">
        <v>402</v>
      </c>
      <c r="Y377" s="1"/>
      <c r="Z377" s="1"/>
      <c r="AA377" s="1"/>
      <c r="AB377" s="1"/>
      <c r="AC377" s="1"/>
      <c r="AD377" s="1"/>
      <c r="AE377" s="1"/>
    </row>
    <row r="378" spans="1:31" x14ac:dyDescent="0.3">
      <c r="A378" s="1" t="s">
        <v>405</v>
      </c>
      <c r="B378" s="1" t="s">
        <v>522</v>
      </c>
      <c r="C378" s="1"/>
      <c r="D378" s="1">
        <v>1.7968399999999998</v>
      </c>
      <c r="E378" s="1"/>
      <c r="F378" s="1">
        <v>13.913669999999998</v>
      </c>
      <c r="G378" s="1"/>
      <c r="H378" s="1">
        <v>7.7434106542597005</v>
      </c>
      <c r="I378" s="1">
        <v>8.2007999999999992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>
        <v>174.4</v>
      </c>
      <c r="V378" s="1" t="s">
        <v>402</v>
      </c>
      <c r="W378" s="1" t="s">
        <v>402</v>
      </c>
      <c r="X378" s="1" t="s">
        <v>402</v>
      </c>
      <c r="Y378" s="1"/>
      <c r="Z378" s="1"/>
      <c r="AA378" s="1"/>
      <c r="AB378" s="1"/>
      <c r="AC378" s="1"/>
      <c r="AD378" s="1"/>
      <c r="AE378" s="1"/>
    </row>
    <row r="379" spans="1:31" x14ac:dyDescent="0.3">
      <c r="A379" s="1" t="s">
        <v>405</v>
      </c>
      <c r="B379" s="1" t="s">
        <v>523</v>
      </c>
      <c r="C379" s="1"/>
      <c r="D379" s="1">
        <v>5.0652299999999997</v>
      </c>
      <c r="E379" s="1"/>
      <c r="F379" s="1">
        <v>16.3233</v>
      </c>
      <c r="G379" s="1"/>
      <c r="H379" s="1">
        <v>3.2226177291060822</v>
      </c>
      <c r="I379" s="1">
        <v>6.633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>
        <v>125.3</v>
      </c>
      <c r="V379" s="1" t="s">
        <v>402</v>
      </c>
      <c r="W379" s="1" t="s">
        <v>402</v>
      </c>
      <c r="X379" s="1" t="s">
        <v>402</v>
      </c>
      <c r="Y379" s="1"/>
      <c r="Z379" s="1"/>
      <c r="AA379" s="1"/>
      <c r="AB379" s="1"/>
      <c r="AC379" s="1"/>
      <c r="AD379" s="1"/>
      <c r="AE379" s="1"/>
    </row>
    <row r="380" spans="1:31" x14ac:dyDescent="0.3">
      <c r="A380" s="1" t="s">
        <v>405</v>
      </c>
      <c r="B380" s="1" t="s">
        <v>524</v>
      </c>
      <c r="C380" s="1"/>
      <c r="D380" s="1">
        <v>3.2993699999999997</v>
      </c>
      <c r="E380" s="1"/>
      <c r="F380" s="1">
        <v>14.690969999999998</v>
      </c>
      <c r="G380" s="1"/>
      <c r="H380" s="1">
        <v>4.4526591440184031</v>
      </c>
      <c r="I380" s="1">
        <v>7.4169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>
        <v>136.5</v>
      </c>
      <c r="V380" s="1" t="s">
        <v>402</v>
      </c>
      <c r="W380" s="1" t="s">
        <v>402</v>
      </c>
      <c r="X380" s="1" t="s">
        <v>402</v>
      </c>
      <c r="Y380" s="1"/>
      <c r="Z380" s="1"/>
      <c r="AA380" s="1"/>
      <c r="AB380" s="1"/>
      <c r="AC380" s="1"/>
      <c r="AD380" s="1"/>
      <c r="AE380" s="1"/>
    </row>
    <row r="381" spans="1:31" x14ac:dyDescent="0.3">
      <c r="A381" s="1" t="s">
        <v>405</v>
      </c>
      <c r="B381" s="1" t="s">
        <v>525</v>
      </c>
      <c r="C381" s="1"/>
      <c r="D381" s="1">
        <v>3.3148599999999999</v>
      </c>
      <c r="E381" s="1"/>
      <c r="F381" s="1">
        <v>13.52502</v>
      </c>
      <c r="G381" s="1"/>
      <c r="H381" s="1">
        <v>4.0801180140337747</v>
      </c>
      <c r="I381" s="1">
        <v>7.5977999999999994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>
        <v>214.3</v>
      </c>
      <c r="V381" s="1" t="s">
        <v>402</v>
      </c>
      <c r="W381" s="1" t="s">
        <v>402</v>
      </c>
      <c r="X381" s="1" t="s">
        <v>402</v>
      </c>
      <c r="Y381" s="1"/>
      <c r="Z381" s="1"/>
      <c r="AA381" s="1"/>
      <c r="AB381" s="1"/>
      <c r="AC381" s="1"/>
      <c r="AD381" s="1"/>
      <c r="AE381" s="1"/>
    </row>
    <row r="382" spans="1:31" x14ac:dyDescent="0.3">
      <c r="A382" s="1" t="s">
        <v>405</v>
      </c>
      <c r="B382" s="1" t="s">
        <v>526</v>
      </c>
      <c r="C382" s="1"/>
      <c r="D382" s="1">
        <v>2.1918349999999998</v>
      </c>
      <c r="E382" s="1"/>
      <c r="F382" s="1">
        <v>12.514530000000001</v>
      </c>
      <c r="G382" s="1"/>
      <c r="H382" s="1">
        <v>5.7096131779992572</v>
      </c>
      <c r="I382" s="1">
        <v>1.9296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>
        <v>248.2</v>
      </c>
      <c r="V382" s="1" t="s">
        <v>402</v>
      </c>
      <c r="W382" s="1" t="s">
        <v>402</v>
      </c>
      <c r="X382" s="1" t="s">
        <v>402</v>
      </c>
      <c r="Y382" s="1"/>
      <c r="Z382" s="1"/>
      <c r="AA382" s="1"/>
      <c r="AB382" s="1"/>
      <c r="AC382" s="1"/>
      <c r="AD382" s="1"/>
      <c r="AE382" s="1"/>
    </row>
    <row r="383" spans="1:31" x14ac:dyDescent="0.3">
      <c r="A383" s="1" t="s">
        <v>405</v>
      </c>
      <c r="B383" s="1" t="s">
        <v>527</v>
      </c>
      <c r="C383" s="1"/>
      <c r="D383" s="1">
        <v>2.0137</v>
      </c>
      <c r="E383" s="1"/>
      <c r="F383" s="1">
        <v>12.203609999999999</v>
      </c>
      <c r="G383" s="1"/>
      <c r="H383" s="1">
        <v>6.0602919998013602</v>
      </c>
      <c r="I383" s="1">
        <v>7.5977999999999994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>
        <v>201.5</v>
      </c>
      <c r="V383" s="1" t="s">
        <v>402</v>
      </c>
      <c r="W383" s="1" t="s">
        <v>402</v>
      </c>
      <c r="X383" s="1" t="s">
        <v>402</v>
      </c>
      <c r="Y383" s="1"/>
      <c r="Z383" s="1"/>
      <c r="AA383" s="1"/>
      <c r="AB383" s="1"/>
      <c r="AC383" s="1"/>
      <c r="AD383" s="1"/>
      <c r="AE383" s="1"/>
    </row>
    <row r="384" spans="1:31" x14ac:dyDescent="0.3">
      <c r="A384" s="1" t="s">
        <v>405</v>
      </c>
      <c r="B384" s="1" t="s">
        <v>528</v>
      </c>
      <c r="C384" s="1"/>
      <c r="D384" s="1">
        <v>2.3699699999999999</v>
      </c>
      <c r="E384" s="1"/>
      <c r="F384" s="1">
        <v>12.28134</v>
      </c>
      <c r="G384" s="1"/>
      <c r="H384" s="1">
        <v>5.1820655957670354</v>
      </c>
      <c r="I384" s="1">
        <v>7.3565999999999994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>
        <v>157.9</v>
      </c>
      <c r="V384" s="1" t="s">
        <v>402</v>
      </c>
      <c r="W384" s="1" t="s">
        <v>402</v>
      </c>
      <c r="X384" s="1" t="s">
        <v>402</v>
      </c>
      <c r="Y384" s="1"/>
      <c r="Z384" s="1"/>
      <c r="AA384" s="1"/>
      <c r="AB384" s="1"/>
      <c r="AC384" s="1"/>
      <c r="AD384" s="1"/>
      <c r="AE384" s="1"/>
    </row>
    <row r="385" spans="1:31" x14ac:dyDescent="0.3">
      <c r="A385" s="1" t="s">
        <v>405</v>
      </c>
      <c r="B385" s="1" t="s">
        <v>529</v>
      </c>
      <c r="C385" s="1"/>
      <c r="D385" s="1">
        <v>2.5481050000000001</v>
      </c>
      <c r="E385" s="1"/>
      <c r="F385" s="1">
        <v>13.2141</v>
      </c>
      <c r="G385" s="1"/>
      <c r="H385" s="1">
        <v>5.1858538011581157</v>
      </c>
      <c r="I385" s="1">
        <v>6.150599999999999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>
        <v>145.6</v>
      </c>
      <c r="V385" s="1" t="s">
        <v>402</v>
      </c>
      <c r="W385" s="1" t="s">
        <v>402</v>
      </c>
      <c r="X385" s="1" t="s">
        <v>402</v>
      </c>
      <c r="Y385" s="1"/>
      <c r="Z385" s="1"/>
      <c r="AA385" s="1"/>
      <c r="AB385" s="1"/>
      <c r="AC385" s="1"/>
      <c r="AD385" s="1"/>
      <c r="AE385" s="1"/>
    </row>
    <row r="386" spans="1:31" x14ac:dyDescent="0.3">
      <c r="A386" s="1" t="s">
        <v>405</v>
      </c>
      <c r="B386" s="1" t="s">
        <v>530</v>
      </c>
      <c r="C386" s="1"/>
      <c r="D386" s="1">
        <v>2.5171250000000001</v>
      </c>
      <c r="E386" s="1"/>
      <c r="F386" s="1">
        <v>12.98091</v>
      </c>
      <c r="G386" s="1"/>
      <c r="H386" s="1">
        <v>5.1570382877290557</v>
      </c>
      <c r="I386" s="1">
        <v>3.1959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>
        <v>153</v>
      </c>
      <c r="V386" s="1" t="s">
        <v>402</v>
      </c>
      <c r="W386" s="1" t="s">
        <v>402</v>
      </c>
      <c r="X386" s="1" t="s">
        <v>402</v>
      </c>
      <c r="Y386" s="1"/>
      <c r="Z386" s="1"/>
      <c r="AA386" s="1"/>
      <c r="AB386" s="1"/>
      <c r="AC386" s="1"/>
      <c r="AD386" s="1"/>
      <c r="AE386" s="1"/>
    </row>
    <row r="387" spans="1:31" x14ac:dyDescent="0.3">
      <c r="A387" s="1" t="s">
        <v>427</v>
      </c>
      <c r="B387" s="1" t="s">
        <v>531</v>
      </c>
      <c r="C387" s="1"/>
      <c r="D387" s="1">
        <v>2.6023199999999997</v>
      </c>
      <c r="E387" s="1"/>
      <c r="F387" s="1">
        <v>15.00189</v>
      </c>
      <c r="G387" s="1"/>
      <c r="H387" s="1">
        <v>5.7648137046942729</v>
      </c>
      <c r="I387" s="1">
        <v>5.5475999999999992</v>
      </c>
      <c r="J387" s="1"/>
      <c r="K387" s="1"/>
      <c r="L387" s="1"/>
      <c r="M387" s="1">
        <v>220.5</v>
      </c>
      <c r="N387" s="1"/>
      <c r="O387" s="1"/>
      <c r="P387" s="1"/>
      <c r="Q387" s="1"/>
      <c r="R387" s="1"/>
      <c r="S387" s="1"/>
      <c r="T387" s="1"/>
      <c r="U387" s="1">
        <v>438.8</v>
      </c>
      <c r="V387" s="1" t="s">
        <v>402</v>
      </c>
      <c r="W387" s="1" t="s">
        <v>402</v>
      </c>
      <c r="X387" s="1" t="s">
        <v>402</v>
      </c>
      <c r="Y387" s="1"/>
      <c r="Z387" s="1"/>
      <c r="AA387" s="1"/>
      <c r="AB387" s="1"/>
      <c r="AC387" s="1"/>
      <c r="AD387" s="1"/>
      <c r="AE387" s="1"/>
    </row>
    <row r="388" spans="1:31" x14ac:dyDescent="0.3">
      <c r="A388" s="1" t="s">
        <v>441</v>
      </c>
      <c r="B388" s="1" t="s">
        <v>532</v>
      </c>
      <c r="C388" s="1"/>
      <c r="D388" s="1">
        <v>2.207325</v>
      </c>
      <c r="E388" s="1"/>
      <c r="F388" s="1">
        <v>12.514530000000001</v>
      </c>
      <c r="G388" s="1"/>
      <c r="H388" s="1">
        <v>5.6695457171010162</v>
      </c>
      <c r="I388" s="1">
        <v>7.7786999999999997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>
        <v>205.1</v>
      </c>
      <c r="V388" s="1" t="s">
        <v>402</v>
      </c>
      <c r="W388" s="1" t="s">
        <v>402</v>
      </c>
      <c r="X388" s="1" t="s">
        <v>402</v>
      </c>
      <c r="Y388" s="1"/>
      <c r="Z388" s="1"/>
      <c r="AA388" s="1"/>
      <c r="AB388" s="1"/>
      <c r="AC388" s="1"/>
      <c r="AD388" s="1"/>
      <c r="AE388" s="1"/>
    </row>
    <row r="389" spans="1:31" x14ac:dyDescent="0.3">
      <c r="A389" s="1" t="s">
        <v>441</v>
      </c>
      <c r="B389" s="1" t="s">
        <v>533</v>
      </c>
      <c r="C389" s="1"/>
      <c r="D389" s="1">
        <v>2.300265</v>
      </c>
      <c r="E389" s="1"/>
      <c r="F389" s="1">
        <v>12.203609999999999</v>
      </c>
      <c r="G389" s="1"/>
      <c r="H389" s="1">
        <v>5.3053061277722344</v>
      </c>
      <c r="I389" s="1">
        <v>9.5876999999999999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>
        <v>208.4</v>
      </c>
      <c r="V389" s="1" t="s">
        <v>402</v>
      </c>
      <c r="W389" s="1" t="s">
        <v>402</v>
      </c>
      <c r="X389" s="1" t="s">
        <v>402</v>
      </c>
      <c r="Y389" s="1"/>
      <c r="Z389" s="1"/>
      <c r="AA389" s="1"/>
      <c r="AB389" s="1"/>
      <c r="AC389" s="1"/>
      <c r="AD389" s="1"/>
      <c r="AE389" s="1"/>
    </row>
    <row r="390" spans="1:31" x14ac:dyDescent="0.3">
      <c r="A390" s="1" t="s">
        <v>408</v>
      </c>
      <c r="B390" s="1" t="s">
        <v>534</v>
      </c>
      <c r="C390" s="1"/>
      <c r="D390" s="1">
        <v>1.9749749999999997</v>
      </c>
      <c r="E390" s="1"/>
      <c r="F390" s="1">
        <v>12.747719999999999</v>
      </c>
      <c r="G390" s="1"/>
      <c r="H390" s="1">
        <v>6.4546234762465353</v>
      </c>
      <c r="I390" s="1">
        <v>1.9296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>
        <v>213.2</v>
      </c>
      <c r="V390" s="1" t="s">
        <v>402</v>
      </c>
      <c r="W390" s="1" t="s">
        <v>402</v>
      </c>
      <c r="X390" s="1" t="s">
        <v>402</v>
      </c>
      <c r="Y390" s="1"/>
      <c r="Z390" s="1"/>
      <c r="AA390" s="1"/>
      <c r="AB390" s="1"/>
      <c r="AC390" s="1"/>
      <c r="AD390" s="1"/>
      <c r="AE390" s="1"/>
    </row>
    <row r="391" spans="1:31" x14ac:dyDescent="0.3">
      <c r="A391" s="1" t="s">
        <v>408</v>
      </c>
      <c r="B391" s="1" t="s">
        <v>535</v>
      </c>
      <c r="C391" s="1"/>
      <c r="D391" s="1">
        <v>4.5075900000000004</v>
      </c>
      <c r="E391" s="1"/>
      <c r="F391" s="1">
        <v>12.98091</v>
      </c>
      <c r="G391" s="1"/>
      <c r="H391" s="1">
        <v>2.8797894218418265</v>
      </c>
      <c r="I391" s="1">
        <v>5.9094000000000007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>
        <v>159.69999999999999</v>
      </c>
      <c r="V391" s="1" t="s">
        <v>402</v>
      </c>
      <c r="W391" s="1" t="s">
        <v>402</v>
      </c>
      <c r="X391" s="1" t="s">
        <v>402</v>
      </c>
      <c r="Y391" s="1"/>
      <c r="Z391" s="1"/>
      <c r="AA391" s="1"/>
      <c r="AB391" s="1"/>
      <c r="AC391" s="1"/>
      <c r="AD391" s="1"/>
      <c r="AE391" s="1"/>
    </row>
    <row r="392" spans="1:31" x14ac:dyDescent="0.3">
      <c r="A392" s="1" t="s">
        <v>408</v>
      </c>
      <c r="B392" s="1" t="s">
        <v>536</v>
      </c>
      <c r="C392" s="1"/>
      <c r="D392" s="1">
        <v>2.2847750000000002</v>
      </c>
      <c r="E392" s="1"/>
      <c r="F392" s="1">
        <v>13.52502</v>
      </c>
      <c r="G392" s="1"/>
      <c r="H392" s="1">
        <v>5.91962884747951</v>
      </c>
      <c r="I392" s="1">
        <v>2.5928999999999998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>
        <v>232</v>
      </c>
      <c r="V392" s="1" t="s">
        <v>402</v>
      </c>
      <c r="W392" s="1" t="s">
        <v>402</v>
      </c>
      <c r="X392" s="1" t="s">
        <v>402</v>
      </c>
      <c r="Y392" s="1"/>
      <c r="Z392" s="1"/>
      <c r="AA392" s="1"/>
      <c r="AB392" s="1"/>
      <c r="AC392" s="1"/>
      <c r="AD392" s="1"/>
      <c r="AE392" s="1"/>
    </row>
    <row r="393" spans="1:31" x14ac:dyDescent="0.3">
      <c r="A393" s="1" t="s">
        <v>408</v>
      </c>
      <c r="B393" s="1" t="s">
        <v>537</v>
      </c>
      <c r="C393" s="1"/>
      <c r="D393" s="1">
        <v>2.0524249999999999</v>
      </c>
      <c r="E393" s="1"/>
      <c r="F393" s="1">
        <v>13.60275</v>
      </c>
      <c r="G393" s="1"/>
      <c r="H393" s="1">
        <v>6.6276477825011879</v>
      </c>
      <c r="I393" s="1">
        <v>4.6430999999999996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>
        <v>178.5</v>
      </c>
      <c r="V393" s="1" t="s">
        <v>402</v>
      </c>
      <c r="W393" s="1" t="s">
        <v>402</v>
      </c>
      <c r="X393" s="1" t="s">
        <v>402</v>
      </c>
      <c r="Y393" s="1"/>
      <c r="Z393" s="1"/>
      <c r="AA393" s="1"/>
      <c r="AB393" s="1"/>
      <c r="AC393" s="1"/>
      <c r="AD393" s="1"/>
      <c r="AE393" s="1"/>
    </row>
    <row r="394" spans="1:31" x14ac:dyDescent="0.3">
      <c r="A394" s="1" t="s">
        <v>408</v>
      </c>
      <c r="B394" s="1" t="s">
        <v>538</v>
      </c>
      <c r="C394" s="1"/>
      <c r="D394" s="1">
        <v>2.4241849999999996</v>
      </c>
      <c r="E394" s="1"/>
      <c r="F394" s="1">
        <v>13.60275</v>
      </c>
      <c r="G394" s="1"/>
      <c r="H394" s="1">
        <v>5.6112672918939781</v>
      </c>
      <c r="I394" s="1">
        <v>5.4269999999999996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>
        <v>174.8</v>
      </c>
      <c r="V394" s="1" t="s">
        <v>402</v>
      </c>
      <c r="W394" s="1" t="s">
        <v>402</v>
      </c>
      <c r="X394" s="1" t="s">
        <v>402</v>
      </c>
      <c r="Y394" s="1"/>
      <c r="Z394" s="1"/>
      <c r="AA394" s="1"/>
      <c r="AB394" s="1"/>
      <c r="AC394" s="1"/>
      <c r="AD394" s="1"/>
      <c r="AE394" s="1"/>
    </row>
    <row r="395" spans="1:31" x14ac:dyDescent="0.3">
      <c r="A395" s="1" t="s">
        <v>408</v>
      </c>
      <c r="B395" s="1" t="s">
        <v>539</v>
      </c>
      <c r="C395" s="1"/>
      <c r="D395" s="1">
        <v>2.4784000000000002</v>
      </c>
      <c r="E395" s="1"/>
      <c r="F395" s="1">
        <v>13.991400000000001</v>
      </c>
      <c r="G395" s="1"/>
      <c r="H395" s="1">
        <v>5.6453357004519047</v>
      </c>
      <c r="I395" s="1">
        <v>4.4018999999999995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>
        <v>154</v>
      </c>
      <c r="V395" s="1" t="s">
        <v>402</v>
      </c>
      <c r="W395" s="1" t="s">
        <v>402</v>
      </c>
      <c r="X395" s="1" t="s">
        <v>402</v>
      </c>
      <c r="Y395" s="1"/>
      <c r="Z395" s="1"/>
      <c r="AA395" s="1"/>
      <c r="AB395" s="1"/>
      <c r="AC395" s="1"/>
      <c r="AD395" s="1"/>
      <c r="AE395" s="1"/>
    </row>
    <row r="396" spans="1:31" x14ac:dyDescent="0.3">
      <c r="A396" s="1" t="s">
        <v>408</v>
      </c>
      <c r="B396" s="1" t="s">
        <v>540</v>
      </c>
      <c r="C396" s="1"/>
      <c r="D396" s="1">
        <v>2.77271</v>
      </c>
      <c r="E396" s="1"/>
      <c r="F396" s="1">
        <v>13.36956</v>
      </c>
      <c r="G396" s="1"/>
      <c r="H396" s="1">
        <v>4.8218385622730109</v>
      </c>
      <c r="I396" s="1">
        <v>6.4520999999999997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>
        <v>162.4</v>
      </c>
      <c r="V396" s="1" t="s">
        <v>402</v>
      </c>
      <c r="W396" s="1" t="s">
        <v>402</v>
      </c>
      <c r="X396" s="1" t="s">
        <v>402</v>
      </c>
      <c r="Y396" s="1"/>
      <c r="Z396" s="1"/>
      <c r="AA396" s="1"/>
      <c r="AB396" s="1"/>
      <c r="AC396" s="1"/>
      <c r="AD396" s="1"/>
      <c r="AE396" s="1"/>
    </row>
    <row r="397" spans="1:31" x14ac:dyDescent="0.3">
      <c r="A397" s="1" t="s">
        <v>408</v>
      </c>
      <c r="B397" s="1" t="s">
        <v>541</v>
      </c>
      <c r="C397" s="1"/>
      <c r="D397" s="1">
        <v>2.5713399999999997</v>
      </c>
      <c r="E397" s="1"/>
      <c r="F397" s="1">
        <v>14.224590000000001</v>
      </c>
      <c r="G397" s="1"/>
      <c r="H397" s="1">
        <v>5.5319755458243574</v>
      </c>
      <c r="I397" s="1">
        <v>4.9445999999999994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>
        <v>165.5</v>
      </c>
      <c r="V397" s="1" t="s">
        <v>402</v>
      </c>
      <c r="W397" s="1" t="s">
        <v>402</v>
      </c>
      <c r="X397" s="1" t="s">
        <v>402</v>
      </c>
      <c r="Y397" s="1"/>
      <c r="Z397" s="1"/>
      <c r="AA397" s="1"/>
      <c r="AB397" s="1"/>
      <c r="AC397" s="1"/>
      <c r="AD397" s="1"/>
      <c r="AE397" s="1"/>
    </row>
    <row r="398" spans="1:31" x14ac:dyDescent="0.3">
      <c r="A398" s="1" t="s">
        <v>408</v>
      </c>
      <c r="B398" s="1" t="s">
        <v>542</v>
      </c>
      <c r="C398" s="1"/>
      <c r="D398" s="1">
        <v>3.0050599999999998</v>
      </c>
      <c r="E398" s="1"/>
      <c r="F398" s="1">
        <v>13.36956</v>
      </c>
      <c r="G398" s="1"/>
      <c r="H398" s="1">
        <v>4.4490159930250979</v>
      </c>
      <c r="I398" s="1">
        <v>7.6580999999999992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>
        <v>174</v>
      </c>
      <c r="V398" s="1" t="s">
        <v>402</v>
      </c>
      <c r="W398" s="1" t="s">
        <v>402</v>
      </c>
      <c r="X398" s="1" t="s">
        <v>402</v>
      </c>
      <c r="Y398" s="1"/>
      <c r="Z398" s="1"/>
      <c r="AA398" s="1"/>
      <c r="AB398" s="1"/>
      <c r="AC398" s="1"/>
      <c r="AD398" s="1"/>
      <c r="AE398" s="1"/>
    </row>
    <row r="399" spans="1:31" x14ac:dyDescent="0.3">
      <c r="A399" s="1" t="s">
        <v>407</v>
      </c>
      <c r="B399" s="1" t="s">
        <v>543</v>
      </c>
      <c r="C399" s="1"/>
      <c r="D399" s="1">
        <v>4.6237649999999997</v>
      </c>
      <c r="E399" s="1"/>
      <c r="F399" s="1">
        <v>13.60275</v>
      </c>
      <c r="G399" s="1"/>
      <c r="H399" s="1">
        <v>2.9419207074754019</v>
      </c>
      <c r="I399" s="1">
        <v>3.1356000000000002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>
        <v>103</v>
      </c>
      <c r="V399" s="1" t="s">
        <v>402</v>
      </c>
      <c r="W399" s="1" t="s">
        <v>402</v>
      </c>
      <c r="X399" s="1" t="s">
        <v>402</v>
      </c>
      <c r="Y399" s="1"/>
      <c r="Z399" s="1"/>
      <c r="AA399" s="1"/>
      <c r="AB399" s="1"/>
      <c r="AC399" s="1"/>
      <c r="AD399" s="1"/>
      <c r="AE399" s="1"/>
    </row>
    <row r="400" spans="1:31" x14ac:dyDescent="0.3">
      <c r="A400" s="1" t="s">
        <v>407</v>
      </c>
      <c r="B400" s="1" t="s">
        <v>544</v>
      </c>
      <c r="C400" s="1"/>
      <c r="D400" s="1">
        <v>1.7426249999999999</v>
      </c>
      <c r="E400" s="1"/>
      <c r="F400" s="1">
        <v>13.680480000000001</v>
      </c>
      <c r="G400" s="1"/>
      <c r="H400" s="1">
        <v>7.8505013987518844</v>
      </c>
      <c r="I400" s="1">
        <v>1.7486999999999999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>
        <v>138.80000000000001</v>
      </c>
      <c r="V400" s="1" t="s">
        <v>402</v>
      </c>
      <c r="W400" s="1" t="s">
        <v>402</v>
      </c>
      <c r="X400" s="1" t="s">
        <v>402</v>
      </c>
      <c r="Y400" s="1"/>
      <c r="Z400" s="1"/>
      <c r="AA400" s="1"/>
      <c r="AB400" s="1"/>
      <c r="AC400" s="1"/>
      <c r="AD400" s="1"/>
      <c r="AE400" s="1"/>
    </row>
    <row r="401" spans="1:31" x14ac:dyDescent="0.3">
      <c r="A401" s="1" t="s">
        <v>407</v>
      </c>
      <c r="B401" s="1" t="s">
        <v>545</v>
      </c>
      <c r="C401" s="1"/>
      <c r="D401" s="1">
        <v>1.9594849999999997</v>
      </c>
      <c r="E401" s="1"/>
      <c r="F401" s="1">
        <v>20.05434</v>
      </c>
      <c r="G401" s="1"/>
      <c r="H401" s="1">
        <v>10.234495288302796</v>
      </c>
      <c r="I401" s="1">
        <v>8.9847000000000001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>
        <v>304.2</v>
      </c>
      <c r="V401" s="1" t="s">
        <v>402</v>
      </c>
      <c r="W401" s="1" t="s">
        <v>402</v>
      </c>
      <c r="X401" s="1" t="s">
        <v>402</v>
      </c>
      <c r="Y401" s="1"/>
      <c r="Z401" s="1"/>
      <c r="AA401" s="1"/>
      <c r="AB401" s="1"/>
      <c r="AC401" s="1"/>
      <c r="AD401" s="1"/>
      <c r="AE401" s="1"/>
    </row>
    <row r="402" spans="1:31" x14ac:dyDescent="0.3">
      <c r="A402" s="1" t="s">
        <v>439</v>
      </c>
      <c r="B402" s="1" t="s">
        <v>546</v>
      </c>
      <c r="C402" s="1"/>
      <c r="D402" s="1">
        <v>1.6187049999999998</v>
      </c>
      <c r="E402" s="1"/>
      <c r="F402" s="1">
        <v>12.903180000000001</v>
      </c>
      <c r="G402" s="1"/>
      <c r="H402" s="1">
        <v>7.9712980438066241</v>
      </c>
      <c r="I402" s="1">
        <v>6.2712000000000003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>
        <v>222.1</v>
      </c>
      <c r="V402" s="1" t="s">
        <v>402</v>
      </c>
      <c r="W402" s="1" t="s">
        <v>402</v>
      </c>
      <c r="X402" s="1" t="s">
        <v>402</v>
      </c>
      <c r="Y402" s="1"/>
      <c r="Z402" s="1"/>
      <c r="AA402" s="1"/>
      <c r="AB402" s="1"/>
      <c r="AC402" s="1"/>
      <c r="AD402" s="1"/>
      <c r="AE402" s="1"/>
    </row>
    <row r="403" spans="1:31" x14ac:dyDescent="0.3">
      <c r="A403" s="1" t="s">
        <v>439</v>
      </c>
      <c r="B403" s="1" t="s">
        <v>547</v>
      </c>
      <c r="C403" s="1"/>
      <c r="D403" s="1">
        <v>2.3235000000000001</v>
      </c>
      <c r="E403" s="1"/>
      <c r="F403" s="1">
        <v>13.2141</v>
      </c>
      <c r="G403" s="1"/>
      <c r="H403" s="1">
        <v>5.6871530019367329</v>
      </c>
      <c r="I403" s="1">
        <v>2.5928999999999998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>
        <v>220</v>
      </c>
      <c r="V403" s="1" t="s">
        <v>402</v>
      </c>
      <c r="W403" s="1" t="s">
        <v>402</v>
      </c>
      <c r="X403" s="1" t="s">
        <v>402</v>
      </c>
      <c r="Y403" s="1"/>
      <c r="Z403" s="1"/>
      <c r="AA403" s="1"/>
      <c r="AB403" s="1"/>
      <c r="AC403" s="1"/>
      <c r="AD403" s="1"/>
      <c r="AE403" s="1"/>
    </row>
    <row r="404" spans="1:31" x14ac:dyDescent="0.3">
      <c r="A404" s="1" t="s">
        <v>439</v>
      </c>
      <c r="B404" s="1" t="s">
        <v>548</v>
      </c>
      <c r="C404" s="1"/>
      <c r="D404" s="1">
        <v>1.7581149999999999</v>
      </c>
      <c r="E404" s="1"/>
      <c r="F404" s="1">
        <v>12.747719999999999</v>
      </c>
      <c r="G404" s="1"/>
      <c r="H404" s="1">
        <v>7.2507884865324508</v>
      </c>
      <c r="I404" s="1">
        <v>6.2712000000000003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>
        <v>171.4</v>
      </c>
      <c r="V404" s="1" t="s">
        <v>402</v>
      </c>
      <c r="W404" s="1" t="s">
        <v>402</v>
      </c>
      <c r="X404" s="1" t="s">
        <v>402</v>
      </c>
      <c r="Y404" s="1"/>
      <c r="Z404" s="1"/>
      <c r="AA404" s="1"/>
      <c r="AB404" s="1"/>
      <c r="AC404" s="1"/>
      <c r="AD404" s="1"/>
      <c r="AE404" s="1"/>
    </row>
    <row r="405" spans="1:31" x14ac:dyDescent="0.3">
      <c r="A405" s="1" t="s">
        <v>440</v>
      </c>
      <c r="B405" s="1" t="s">
        <v>549</v>
      </c>
      <c r="C405" s="1"/>
      <c r="D405" s="1">
        <v>2.3157550000000002</v>
      </c>
      <c r="E405" s="1"/>
      <c r="F405" s="1">
        <v>9.4053299999999993</v>
      </c>
      <c r="G405" s="1"/>
      <c r="H405" s="1">
        <v>4.0614529602656582</v>
      </c>
      <c r="I405" s="1">
        <v>5.7887999999999993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>
        <v>279.2</v>
      </c>
      <c r="V405" s="1" t="s">
        <v>402</v>
      </c>
      <c r="W405" s="1" t="s">
        <v>402</v>
      </c>
      <c r="X405" s="1" t="s">
        <v>402</v>
      </c>
      <c r="Y405" s="1"/>
      <c r="Z405" s="1"/>
      <c r="AA405" s="1"/>
      <c r="AB405" s="1"/>
      <c r="AC405" s="1"/>
      <c r="AD405" s="1"/>
      <c r="AE405" s="1"/>
    </row>
    <row r="406" spans="1:31" x14ac:dyDescent="0.3">
      <c r="A406" s="1" t="s">
        <v>419</v>
      </c>
      <c r="B406" s="1" t="s">
        <v>550</v>
      </c>
      <c r="C406" s="1"/>
      <c r="D406" s="1">
        <v>3.0128050000000002</v>
      </c>
      <c r="E406" s="1"/>
      <c r="F406" s="1">
        <v>0</v>
      </c>
      <c r="G406" s="1"/>
      <c r="H406" s="1">
        <v>0</v>
      </c>
      <c r="I406" s="1">
        <v>6.0299999999999994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>
        <v>255.4</v>
      </c>
      <c r="V406" s="1" t="s">
        <v>402</v>
      </c>
      <c r="W406" s="1" t="s">
        <v>402</v>
      </c>
      <c r="X406" s="1" t="s">
        <v>402</v>
      </c>
      <c r="Y406" s="1"/>
      <c r="Z406" s="1"/>
      <c r="AA406" s="1"/>
      <c r="AB406" s="1"/>
      <c r="AC406" s="1"/>
      <c r="AD406" s="1"/>
      <c r="AE406" s="1"/>
    </row>
    <row r="407" spans="1:31" x14ac:dyDescent="0.3">
      <c r="A407" s="1" t="s">
        <v>474</v>
      </c>
      <c r="B407" s="1" t="s">
        <v>551</v>
      </c>
      <c r="C407" s="1"/>
      <c r="D407" s="1">
        <v>1.7271349999999999</v>
      </c>
      <c r="E407" s="1"/>
      <c r="F407" s="1">
        <v>27.050039999999999</v>
      </c>
      <c r="G407" s="1"/>
      <c r="H407" s="1">
        <v>15.661798296022026</v>
      </c>
      <c r="I407" s="1">
        <v>2.3516999999999997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>
        <v>39</v>
      </c>
      <c r="V407" s="1" t="s">
        <v>402</v>
      </c>
      <c r="W407" s="1" t="s">
        <v>402</v>
      </c>
      <c r="X407" s="1" t="s">
        <v>402</v>
      </c>
      <c r="Y407" s="1"/>
      <c r="Z407" s="1"/>
      <c r="AA407" s="1"/>
      <c r="AB407" s="1"/>
      <c r="AC407" s="1"/>
      <c r="AD407" s="1"/>
      <c r="AE407" s="1"/>
    </row>
    <row r="408" spans="1:31" x14ac:dyDescent="0.3">
      <c r="A408" s="1" t="s">
        <v>469</v>
      </c>
      <c r="B408" s="1" t="s">
        <v>552</v>
      </c>
      <c r="C408" s="1"/>
      <c r="D408" s="1">
        <v>1.6032149999999998</v>
      </c>
      <c r="E408" s="1"/>
      <c r="F408" s="1">
        <v>16.634219999999999</v>
      </c>
      <c r="G408" s="1"/>
      <c r="H408" s="1">
        <v>10.375539151018423</v>
      </c>
      <c r="I408" s="1">
        <v>2.5326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>
        <v>66.5</v>
      </c>
      <c r="V408" s="1" t="s">
        <v>402</v>
      </c>
      <c r="W408" s="1" t="s">
        <v>402</v>
      </c>
      <c r="X408" s="1" t="s">
        <v>402</v>
      </c>
      <c r="Y408" s="1"/>
      <c r="Z408" s="1"/>
      <c r="AA408" s="1"/>
      <c r="AB408" s="1"/>
      <c r="AC408" s="1"/>
      <c r="AD408" s="1"/>
      <c r="AE408" s="1"/>
    </row>
    <row r="409" spans="1:31" x14ac:dyDescent="0.3">
      <c r="A409" s="1" t="s">
        <v>469</v>
      </c>
      <c r="B409" s="1" t="s">
        <v>553</v>
      </c>
      <c r="C409" s="1"/>
      <c r="D409" s="1">
        <v>1.7658599999999998</v>
      </c>
      <c r="E409" s="1"/>
      <c r="F409" s="1">
        <v>16.090109999999999</v>
      </c>
      <c r="G409" s="1"/>
      <c r="H409" s="1">
        <v>9.1117699024837773</v>
      </c>
      <c r="I409" s="1">
        <v>5.4269999999999996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>
        <v>110.2</v>
      </c>
      <c r="V409" s="1" t="s">
        <v>402</v>
      </c>
      <c r="W409" s="1" t="s">
        <v>402</v>
      </c>
      <c r="X409" s="1" t="s">
        <v>402</v>
      </c>
      <c r="Y409" s="1"/>
      <c r="Z409" s="1"/>
      <c r="AA409" s="1"/>
      <c r="AB409" s="1"/>
      <c r="AC409" s="1"/>
      <c r="AD409" s="1"/>
      <c r="AE409" s="1"/>
    </row>
    <row r="410" spans="1:31" x14ac:dyDescent="0.3">
      <c r="A410" s="1" t="s">
        <v>443</v>
      </c>
      <c r="B410" s="1" t="s">
        <v>554</v>
      </c>
      <c r="C410" s="1"/>
      <c r="D410" s="1">
        <v>1.8665450000000001</v>
      </c>
      <c r="E410" s="1"/>
      <c r="F410" s="1">
        <v>16.3233</v>
      </c>
      <c r="G410" s="1"/>
      <c r="H410" s="1">
        <v>8.7451949993169187</v>
      </c>
      <c r="I410" s="1">
        <v>8.1404999999999994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>
        <v>170.8</v>
      </c>
      <c r="V410" s="1" t="s">
        <v>402</v>
      </c>
      <c r="W410" s="1" t="s">
        <v>402</v>
      </c>
      <c r="X410" s="1" t="s">
        <v>402</v>
      </c>
      <c r="Y410" s="1"/>
      <c r="Z410" s="1"/>
      <c r="AA410" s="1"/>
      <c r="AB410" s="1"/>
      <c r="AC410" s="1"/>
      <c r="AD410" s="1"/>
      <c r="AE410" s="1"/>
    </row>
    <row r="411" spans="1:31" x14ac:dyDescent="0.3">
      <c r="A411" s="1" t="s">
        <v>443</v>
      </c>
      <c r="B411" s="1" t="s">
        <v>555</v>
      </c>
      <c r="C411" s="1"/>
      <c r="D411" s="1">
        <v>2.2305599999999997</v>
      </c>
      <c r="E411" s="1"/>
      <c r="F411" s="1">
        <v>16.634219999999999</v>
      </c>
      <c r="G411" s="1"/>
      <c r="H411" s="1">
        <v>7.4574187647944914</v>
      </c>
      <c r="I411" s="1">
        <v>6.5727000000000002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>
        <v>32.700000000000003</v>
      </c>
      <c r="V411" s="1" t="s">
        <v>402</v>
      </c>
      <c r="W411" s="1" t="s">
        <v>402</v>
      </c>
      <c r="X411" s="1" t="s">
        <v>402</v>
      </c>
      <c r="Y411" s="1"/>
      <c r="Z411" s="1"/>
      <c r="AA411" s="1"/>
      <c r="AB411" s="1"/>
      <c r="AC411" s="1"/>
      <c r="AD411" s="1"/>
      <c r="AE411" s="1"/>
    </row>
    <row r="412" spans="1:31" x14ac:dyDescent="0.3">
      <c r="A412" s="1" t="s">
        <v>451</v>
      </c>
      <c r="B412" s="1" t="s">
        <v>556</v>
      </c>
      <c r="C412" s="1"/>
      <c r="D412" s="1">
        <v>1.9904649999999997</v>
      </c>
      <c r="E412" s="1"/>
      <c r="F412" s="1">
        <v>12.4368</v>
      </c>
      <c r="G412" s="1"/>
      <c r="H412" s="1">
        <v>6.2481882374219095</v>
      </c>
      <c r="I412" s="1">
        <v>5.3666999999999998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>
        <v>58</v>
      </c>
      <c r="V412" s="1" t="s">
        <v>402</v>
      </c>
      <c r="W412" s="1" t="s">
        <v>402</v>
      </c>
      <c r="X412" s="1" t="s">
        <v>402</v>
      </c>
      <c r="Y412" s="1"/>
      <c r="Z412" s="1"/>
      <c r="AA412" s="1"/>
      <c r="AB412" s="1"/>
      <c r="AC412" s="1"/>
      <c r="AD412" s="1"/>
      <c r="AE412" s="1"/>
    </row>
    <row r="413" spans="1:31" x14ac:dyDescent="0.3">
      <c r="A413" s="1" t="s">
        <v>413</v>
      </c>
      <c r="B413" s="1" t="s">
        <v>557</v>
      </c>
      <c r="C413" s="1"/>
      <c r="D413" s="1">
        <v>3.5936799999999995</v>
      </c>
      <c r="E413" s="1"/>
      <c r="F413" s="1">
        <v>7.6175400000000009</v>
      </c>
      <c r="G413" s="1"/>
      <c r="H413" s="1">
        <v>2.1197045925068458</v>
      </c>
      <c r="I413" s="1">
        <v>4.3415999999999997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>
        <v>44</v>
      </c>
      <c r="V413" s="1" t="s">
        <v>402</v>
      </c>
      <c r="W413" s="1" t="s">
        <v>402</v>
      </c>
      <c r="X413" s="1" t="s">
        <v>402</v>
      </c>
      <c r="Y413" s="1"/>
      <c r="Z413" s="1"/>
      <c r="AA413" s="1"/>
      <c r="AB413" s="1"/>
      <c r="AC413" s="1"/>
      <c r="AD413" s="1"/>
      <c r="AE413" s="1"/>
    </row>
    <row r="414" spans="1:31" x14ac:dyDescent="0.3">
      <c r="A414" s="1" t="s">
        <v>432</v>
      </c>
      <c r="B414" s="1" t="s">
        <v>558</v>
      </c>
      <c r="C414" s="1"/>
      <c r="D414" s="1">
        <v>2.486145</v>
      </c>
      <c r="E414" s="1"/>
      <c r="F414" s="1">
        <v>19.821149999999999</v>
      </c>
      <c r="G414" s="1"/>
      <c r="H414" s="1">
        <v>7.9726443952384107</v>
      </c>
      <c r="I414" s="1">
        <v>3.6782999999999997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>
        <v>52.6</v>
      </c>
      <c r="V414" s="1" t="s">
        <v>402</v>
      </c>
      <c r="W414" s="1" t="s">
        <v>402</v>
      </c>
      <c r="X414" s="1" t="s">
        <v>402</v>
      </c>
      <c r="Y414" s="1"/>
      <c r="Z414" s="1"/>
      <c r="AA414" s="1"/>
      <c r="AB414" s="1"/>
      <c r="AC414" s="1"/>
      <c r="AD414" s="1"/>
      <c r="AE414" s="1"/>
    </row>
    <row r="415" spans="1:31" x14ac:dyDescent="0.3">
      <c r="A415" s="1" t="s">
        <v>450</v>
      </c>
      <c r="B415" s="1" t="s">
        <v>559</v>
      </c>
      <c r="C415" s="1"/>
      <c r="D415" s="1">
        <v>2.0059549999999997</v>
      </c>
      <c r="E415" s="1"/>
      <c r="F415" s="1">
        <v>14.924159999999999</v>
      </c>
      <c r="G415" s="1"/>
      <c r="H415" s="1">
        <v>7.4399276155247751</v>
      </c>
      <c r="I415" s="1">
        <v>1.2663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>
        <v>136</v>
      </c>
      <c r="V415" s="1" t="s">
        <v>402</v>
      </c>
      <c r="W415" s="1" t="s">
        <v>402</v>
      </c>
      <c r="X415" s="1" t="s">
        <v>402</v>
      </c>
      <c r="Y415" s="1"/>
      <c r="Z415" s="1"/>
      <c r="AA415" s="1"/>
      <c r="AB415" s="1"/>
      <c r="AC415" s="1"/>
      <c r="AD415" s="1"/>
      <c r="AE415" s="1"/>
    </row>
    <row r="416" spans="1:31" x14ac:dyDescent="0.3">
      <c r="A416" s="1" t="s">
        <v>457</v>
      </c>
      <c r="B416" s="1" t="s">
        <v>560</v>
      </c>
      <c r="C416" s="1"/>
      <c r="D416" s="1">
        <v>1.5722349999999998</v>
      </c>
      <c r="E416" s="1"/>
      <c r="F416" s="1">
        <v>21.220289999999999</v>
      </c>
      <c r="G416" s="1"/>
      <c r="H416" s="1">
        <v>13.496894548206853</v>
      </c>
      <c r="I416" s="1">
        <v>4.0400999999999998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>
        <v>91.3</v>
      </c>
      <c r="V416" s="1" t="s">
        <v>402</v>
      </c>
      <c r="W416" s="1" t="s">
        <v>402</v>
      </c>
      <c r="X416" s="1" t="s">
        <v>402</v>
      </c>
      <c r="Y416" s="1"/>
      <c r="Z416" s="1"/>
      <c r="AA416" s="1"/>
      <c r="AB416" s="1"/>
      <c r="AC416" s="1"/>
      <c r="AD416" s="1"/>
      <c r="AE416" s="1"/>
    </row>
    <row r="417" spans="1:31" x14ac:dyDescent="0.3">
      <c r="A417" s="1" t="s">
        <v>457</v>
      </c>
      <c r="B417" s="1" t="s">
        <v>561</v>
      </c>
      <c r="C417" s="1"/>
      <c r="D417" s="1">
        <v>1.8587999999999998</v>
      </c>
      <c r="E417" s="1"/>
      <c r="F417" s="1">
        <v>20.05434</v>
      </c>
      <c r="G417" s="1"/>
      <c r="H417" s="1">
        <v>10.788863783085864</v>
      </c>
      <c r="I417" s="1">
        <v>6.2712000000000003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>
        <v>39.9</v>
      </c>
      <c r="V417" s="1" t="s">
        <v>402</v>
      </c>
      <c r="W417" s="1" t="s">
        <v>402</v>
      </c>
      <c r="X417" s="1" t="s">
        <v>402</v>
      </c>
      <c r="Y417" s="1"/>
      <c r="Z417" s="1"/>
      <c r="AA417" s="1"/>
      <c r="AB417" s="1"/>
      <c r="AC417" s="1"/>
      <c r="AD417" s="1"/>
      <c r="AE417" s="1"/>
    </row>
    <row r="418" spans="1:31" x14ac:dyDescent="0.3">
      <c r="A418" s="1" t="s">
        <v>463</v>
      </c>
      <c r="B418" s="1" t="s">
        <v>562</v>
      </c>
      <c r="C418" s="1"/>
      <c r="D418" s="1">
        <v>1.8045849999999999</v>
      </c>
      <c r="E418" s="1"/>
      <c r="F418" s="1">
        <v>25.029060000000001</v>
      </c>
      <c r="G418" s="1"/>
      <c r="H418" s="1">
        <v>13.869704114796479</v>
      </c>
      <c r="I418" s="1">
        <v>1.9296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>
        <v>375.9</v>
      </c>
      <c r="V418" s="1" t="s">
        <v>402</v>
      </c>
      <c r="W418" s="1" t="s">
        <v>402</v>
      </c>
      <c r="X418" s="1" t="s">
        <v>402</v>
      </c>
      <c r="Y418" s="1"/>
      <c r="Z418" s="1"/>
      <c r="AA418" s="1"/>
      <c r="AB418" s="1"/>
      <c r="AC418" s="1"/>
      <c r="AD418" s="1"/>
      <c r="AE418" s="1"/>
    </row>
    <row r="419" spans="1:31" x14ac:dyDescent="0.3">
      <c r="A419" s="1" t="s">
        <v>464</v>
      </c>
      <c r="B419" s="1" t="s">
        <v>563</v>
      </c>
      <c r="C419" s="1"/>
      <c r="D419" s="1">
        <v>1.8045849999999999</v>
      </c>
      <c r="E419" s="1"/>
      <c r="F419" s="1">
        <v>13.835940000000001</v>
      </c>
      <c r="G419" s="1"/>
      <c r="H419" s="1">
        <v>7.6671035168750716</v>
      </c>
      <c r="I419" s="1">
        <v>7.1757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>
        <v>95</v>
      </c>
      <c r="V419" s="1" t="s">
        <v>402</v>
      </c>
      <c r="W419" s="1" t="s">
        <v>402</v>
      </c>
      <c r="X419" s="1" t="s">
        <v>402</v>
      </c>
      <c r="Y419" s="1"/>
      <c r="Z419" s="1"/>
      <c r="AA419" s="1"/>
      <c r="AB419" s="1"/>
      <c r="AC419" s="1"/>
      <c r="AD419" s="1"/>
      <c r="AE419" s="1"/>
    </row>
    <row r="420" spans="1:31" x14ac:dyDescent="0.3">
      <c r="A420" s="1" t="s">
        <v>446</v>
      </c>
      <c r="B420" s="1" t="s">
        <v>564</v>
      </c>
      <c r="C420" s="1"/>
      <c r="D420" s="1">
        <v>2.1221300000000003</v>
      </c>
      <c r="E420" s="1"/>
      <c r="F420" s="1">
        <v>18.577469999999998</v>
      </c>
      <c r="G420" s="1"/>
      <c r="H420" s="1">
        <v>8.7541620918605343</v>
      </c>
      <c r="I420" s="1">
        <v>2.3516999999999997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>
        <v>105.5</v>
      </c>
      <c r="V420" s="1" t="s">
        <v>402</v>
      </c>
      <c r="W420" s="1" t="s">
        <v>402</v>
      </c>
      <c r="X420" s="1" t="s">
        <v>402</v>
      </c>
      <c r="Y420" s="1"/>
      <c r="Z420" s="1"/>
      <c r="AA420" s="1"/>
      <c r="AB420" s="1"/>
      <c r="AC420" s="1"/>
      <c r="AD420" s="1"/>
      <c r="AE420" s="1"/>
    </row>
    <row r="421" spans="1:31" x14ac:dyDescent="0.3">
      <c r="A421" s="1" t="s">
        <v>470</v>
      </c>
      <c r="B421" s="1" t="s">
        <v>565</v>
      </c>
      <c r="C421" s="1"/>
      <c r="D421" s="1">
        <v>1.7348800000000002</v>
      </c>
      <c r="E421" s="1"/>
      <c r="F421" s="1">
        <v>14.690969999999998</v>
      </c>
      <c r="G421" s="1"/>
      <c r="H421" s="1">
        <v>8.4680035506778548</v>
      </c>
      <c r="I421" s="1">
        <v>6.2712000000000003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>
        <v>138.30000000000001</v>
      </c>
      <c r="V421" s="1" t="s">
        <v>402</v>
      </c>
      <c r="W421" s="1" t="s">
        <v>402</v>
      </c>
      <c r="X421" s="1" t="s">
        <v>402</v>
      </c>
      <c r="Y421" s="1"/>
      <c r="Z421" s="1"/>
      <c r="AA421" s="1"/>
      <c r="AB421" s="1"/>
      <c r="AC421" s="1"/>
      <c r="AD421" s="1"/>
      <c r="AE421" s="1"/>
    </row>
    <row r="422" spans="1:31" x14ac:dyDescent="0.3">
      <c r="A422" s="1" t="s">
        <v>470</v>
      </c>
      <c r="B422" s="1" t="s">
        <v>566</v>
      </c>
      <c r="C422" s="1"/>
      <c r="D422" s="1">
        <v>1.5489999999999999</v>
      </c>
      <c r="E422" s="1"/>
      <c r="F422" s="1">
        <v>14.224590000000001</v>
      </c>
      <c r="G422" s="1"/>
      <c r="H422" s="1">
        <v>9.1830794060684315</v>
      </c>
      <c r="I422" s="1">
        <v>2.3516999999999997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>
        <v>133.6</v>
      </c>
      <c r="V422" s="1" t="s">
        <v>402</v>
      </c>
      <c r="W422" s="1" t="s">
        <v>402</v>
      </c>
      <c r="X422" s="1" t="s">
        <v>402</v>
      </c>
      <c r="Y422" s="1"/>
      <c r="Z422" s="1"/>
      <c r="AA422" s="1"/>
      <c r="AB422" s="1"/>
      <c r="AC422" s="1"/>
      <c r="AD422" s="1"/>
      <c r="AE422" s="1"/>
    </row>
    <row r="423" spans="1:31" x14ac:dyDescent="0.3">
      <c r="A423" s="1" t="s">
        <v>470</v>
      </c>
      <c r="B423" s="1" t="s">
        <v>567</v>
      </c>
      <c r="C423" s="1"/>
      <c r="D423" s="1">
        <v>1.7658599999999998</v>
      </c>
      <c r="E423" s="1"/>
      <c r="F423" s="1">
        <v>16.401030000000002</v>
      </c>
      <c r="G423" s="1"/>
      <c r="H423" s="1">
        <v>9.2878427508409533</v>
      </c>
      <c r="I423" s="1">
        <v>4.2812999999999999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 t="s">
        <v>402</v>
      </c>
      <c r="W423" s="1" t="s">
        <v>402</v>
      </c>
      <c r="X423" s="1" t="s">
        <v>402</v>
      </c>
      <c r="Y423" s="1"/>
      <c r="Z423" s="1"/>
      <c r="AA423" s="1"/>
      <c r="AB423" s="1"/>
      <c r="AC423" s="1"/>
      <c r="AD423" s="1"/>
      <c r="AE423" s="1"/>
    </row>
    <row r="424" spans="1:31" x14ac:dyDescent="0.3">
      <c r="A424" s="1" t="s">
        <v>461</v>
      </c>
      <c r="B424" s="1" t="s">
        <v>568</v>
      </c>
      <c r="C424" s="1"/>
      <c r="D424" s="1">
        <v>1.8355650000000001</v>
      </c>
      <c r="E424" s="1"/>
      <c r="F424" s="1">
        <v>15.312809999999999</v>
      </c>
      <c r="G424" s="1"/>
      <c r="H424" s="1">
        <v>8.3422869797582742</v>
      </c>
      <c r="I424" s="1">
        <v>3.7385999999999999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>
        <v>147.69999999999999</v>
      </c>
      <c r="V424" s="1" t="s">
        <v>402</v>
      </c>
      <c r="W424" s="1" t="s">
        <v>402</v>
      </c>
      <c r="X424" s="1" t="s">
        <v>402</v>
      </c>
      <c r="Y424" s="1"/>
      <c r="Z424" s="1"/>
      <c r="AA424" s="1"/>
      <c r="AB424" s="1"/>
      <c r="AC424" s="1"/>
      <c r="AD424" s="1"/>
      <c r="AE424" s="1"/>
    </row>
    <row r="425" spans="1:31" x14ac:dyDescent="0.3">
      <c r="A425" s="1" t="s">
        <v>461</v>
      </c>
      <c r="B425" s="1" t="s">
        <v>569</v>
      </c>
      <c r="C425" s="1"/>
      <c r="D425" s="1">
        <v>1.6961549999999999</v>
      </c>
      <c r="E425" s="1"/>
      <c r="F425" s="1">
        <v>16.55649</v>
      </c>
      <c r="G425" s="1"/>
      <c r="H425" s="1">
        <v>9.7611892781025329</v>
      </c>
      <c r="I425" s="1">
        <v>6.0299999999999994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>
        <v>132</v>
      </c>
      <c r="V425" s="1" t="s">
        <v>402</v>
      </c>
      <c r="W425" s="1" t="s">
        <v>402</v>
      </c>
      <c r="X425" s="1" t="s">
        <v>402</v>
      </c>
      <c r="Y425" s="1"/>
      <c r="Z425" s="1"/>
      <c r="AA425" s="1"/>
      <c r="AB425" s="1"/>
      <c r="AC425" s="1"/>
      <c r="AD425" s="1"/>
      <c r="AE425" s="1"/>
    </row>
    <row r="426" spans="1:31" x14ac:dyDescent="0.3">
      <c r="A426" s="1" t="s">
        <v>447</v>
      </c>
      <c r="B426" s="1" t="s">
        <v>570</v>
      </c>
      <c r="C426" s="1"/>
      <c r="D426" s="1">
        <v>2.0679149999999997</v>
      </c>
      <c r="E426" s="1"/>
      <c r="F426" s="1">
        <v>16.401030000000002</v>
      </c>
      <c r="G426" s="1"/>
      <c r="H426" s="1">
        <v>7.9311915625158695</v>
      </c>
      <c r="I426" s="1">
        <v>2.1105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>
        <v>146.69999999999999</v>
      </c>
      <c r="V426" s="1" t="s">
        <v>402</v>
      </c>
      <c r="W426" s="1" t="s">
        <v>402</v>
      </c>
      <c r="X426" s="1" t="s">
        <v>402</v>
      </c>
      <c r="Y426" s="1"/>
      <c r="Z426" s="1"/>
      <c r="AA426" s="1"/>
      <c r="AB426" s="1"/>
      <c r="AC426" s="1"/>
      <c r="AD426" s="1"/>
      <c r="AE426" s="1"/>
    </row>
    <row r="427" spans="1:31" x14ac:dyDescent="0.3">
      <c r="A427" s="1" t="s">
        <v>421</v>
      </c>
      <c r="B427" s="1" t="s">
        <v>571</v>
      </c>
      <c r="C427" s="1"/>
      <c r="D427" s="1">
        <v>2.238305</v>
      </c>
      <c r="E427" s="1"/>
      <c r="F427" s="1">
        <v>16.86741</v>
      </c>
      <c r="G427" s="1"/>
      <c r="H427" s="1">
        <v>7.5357960599650182</v>
      </c>
      <c r="I427" s="1">
        <v>9.5274000000000001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>
        <v>82.1</v>
      </c>
      <c r="V427" s="1" t="s">
        <v>402</v>
      </c>
      <c r="W427" s="1" t="s">
        <v>402</v>
      </c>
      <c r="X427" s="1" t="s">
        <v>402</v>
      </c>
      <c r="Y427" s="1"/>
      <c r="Z427" s="1"/>
      <c r="AA427" s="1"/>
      <c r="AB427" s="1"/>
      <c r="AC427" s="1"/>
      <c r="AD427" s="1"/>
      <c r="AE427" s="1"/>
    </row>
    <row r="428" spans="1:31" x14ac:dyDescent="0.3">
      <c r="A428" s="1" t="s">
        <v>421</v>
      </c>
      <c r="B428" s="1" t="s">
        <v>572</v>
      </c>
      <c r="C428" s="1"/>
      <c r="D428" s="1">
        <v>1.9130150000000001</v>
      </c>
      <c r="E428" s="1"/>
      <c r="F428" s="1">
        <v>16.401030000000002</v>
      </c>
      <c r="G428" s="1"/>
      <c r="H428" s="1">
        <v>8.5733933084685692</v>
      </c>
      <c r="I428" s="1">
        <v>1.6883999999999999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>
        <v>103.8</v>
      </c>
      <c r="V428" s="1" t="s">
        <v>402</v>
      </c>
      <c r="W428" s="1" t="s">
        <v>402</v>
      </c>
      <c r="X428" s="1" t="s">
        <v>402</v>
      </c>
      <c r="Y428" s="1"/>
      <c r="Z428" s="1"/>
      <c r="AA428" s="1"/>
      <c r="AB428" s="1"/>
      <c r="AC428" s="1"/>
      <c r="AD428" s="1"/>
      <c r="AE428" s="1"/>
    </row>
    <row r="429" spans="1:31" x14ac:dyDescent="0.3">
      <c r="A429" s="1" t="s">
        <v>421</v>
      </c>
      <c r="B429" s="1" t="s">
        <v>573</v>
      </c>
      <c r="C429" s="1"/>
      <c r="D429" s="1">
        <v>2.8579049999999997</v>
      </c>
      <c r="E429" s="1"/>
      <c r="F429" s="1">
        <v>18.111090000000001</v>
      </c>
      <c r="G429" s="1"/>
      <c r="H429" s="1">
        <v>6.3371910542862704</v>
      </c>
      <c r="I429" s="1">
        <v>4.8239999999999998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>
        <v>113.6</v>
      </c>
      <c r="V429" s="1" t="s">
        <v>402</v>
      </c>
      <c r="W429" s="1" t="s">
        <v>402</v>
      </c>
      <c r="X429" s="1" t="s">
        <v>402</v>
      </c>
      <c r="Y429" s="1"/>
      <c r="Z429" s="1"/>
      <c r="AA429" s="1"/>
      <c r="AB429" s="1"/>
      <c r="AC429" s="1"/>
      <c r="AD429" s="1"/>
      <c r="AE429" s="1"/>
    </row>
    <row r="430" spans="1:31" x14ac:dyDescent="0.3">
      <c r="A430" s="1" t="s">
        <v>421</v>
      </c>
      <c r="B430" s="1" t="s">
        <v>574</v>
      </c>
      <c r="C430" s="1"/>
      <c r="D430" s="1">
        <v>1.99821</v>
      </c>
      <c r="E430" s="1"/>
      <c r="F430" s="1">
        <v>18.266549999999999</v>
      </c>
      <c r="G430" s="1"/>
      <c r="H430" s="1">
        <v>9.1414566036602753</v>
      </c>
      <c r="I430" s="1">
        <v>3.5577000000000001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>
        <v>49.9</v>
      </c>
      <c r="V430" s="1" t="s">
        <v>402</v>
      </c>
      <c r="W430" s="1" t="s">
        <v>402</v>
      </c>
      <c r="X430" s="1" t="s">
        <v>402</v>
      </c>
      <c r="Y430" s="1"/>
      <c r="Z430" s="1"/>
      <c r="AA430" s="1"/>
      <c r="AB430" s="1"/>
      <c r="AC430" s="1"/>
      <c r="AD430" s="1"/>
      <c r="AE430" s="1"/>
    </row>
    <row r="431" spans="1:31" x14ac:dyDescent="0.3">
      <c r="A431" s="1" t="s">
        <v>434</v>
      </c>
      <c r="B431" s="1" t="s">
        <v>575</v>
      </c>
      <c r="C431" s="1"/>
      <c r="D431" s="1">
        <v>2.238305</v>
      </c>
      <c r="E431" s="1"/>
      <c r="F431" s="1">
        <v>17.722439999999999</v>
      </c>
      <c r="G431" s="1"/>
      <c r="H431" s="1">
        <v>7.917794938580756</v>
      </c>
      <c r="I431" s="1">
        <v>2.7737999999999996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>
        <v>36.200000000000003</v>
      </c>
      <c r="V431" s="1" t="s">
        <v>402</v>
      </c>
      <c r="W431" s="1" t="s">
        <v>402</v>
      </c>
      <c r="X431" s="1" t="s">
        <v>402</v>
      </c>
      <c r="Y431" s="1"/>
      <c r="Z431" s="1"/>
      <c r="AA431" s="1"/>
      <c r="AB431" s="1"/>
      <c r="AC431" s="1"/>
      <c r="AD431" s="1"/>
      <c r="AE431" s="1"/>
    </row>
    <row r="432" spans="1:31" x14ac:dyDescent="0.3">
      <c r="A432" s="1" t="s">
        <v>434</v>
      </c>
      <c r="B432" s="1" t="s">
        <v>576</v>
      </c>
      <c r="C432" s="1"/>
      <c r="D432" s="1">
        <v>2.4396749999999998</v>
      </c>
      <c r="E432" s="1"/>
      <c r="F432" s="1">
        <v>17.64471</v>
      </c>
      <c r="G432" s="1"/>
      <c r="H432" s="1">
        <v>7.2324018568046977</v>
      </c>
      <c r="I432" s="1">
        <v>4.2210000000000001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>
        <v>84.6</v>
      </c>
      <c r="V432" s="1" t="s">
        <v>402</v>
      </c>
      <c r="W432" s="1" t="s">
        <v>402</v>
      </c>
      <c r="X432" s="1" t="s">
        <v>402</v>
      </c>
      <c r="Y432" s="1"/>
      <c r="Z432" s="1"/>
      <c r="AA432" s="1"/>
      <c r="AB432" s="1"/>
      <c r="AC432" s="1"/>
      <c r="AD432" s="1"/>
      <c r="AE432" s="1"/>
    </row>
    <row r="433" spans="1:31" x14ac:dyDescent="0.3">
      <c r="A433" s="1" t="s">
        <v>434</v>
      </c>
      <c r="B433" s="1" t="s">
        <v>577</v>
      </c>
      <c r="C433" s="1"/>
      <c r="D433" s="1">
        <v>1.9285050000000001</v>
      </c>
      <c r="E433" s="1"/>
      <c r="F433" s="1">
        <v>17.411519999999999</v>
      </c>
      <c r="G433" s="1"/>
      <c r="H433" s="1">
        <v>9.0285065374474005</v>
      </c>
      <c r="I433" s="1">
        <v>1.6883999999999999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>
        <v>71.8</v>
      </c>
      <c r="V433" s="1" t="s">
        <v>402</v>
      </c>
      <c r="W433" s="1" t="s">
        <v>402</v>
      </c>
      <c r="X433" s="1" t="s">
        <v>402</v>
      </c>
      <c r="Y433" s="1"/>
      <c r="Z433" s="1"/>
      <c r="AA433" s="1"/>
      <c r="AB433" s="1"/>
      <c r="AC433" s="1"/>
      <c r="AD433" s="1"/>
      <c r="AE433" s="1"/>
    </row>
    <row r="434" spans="1:31" x14ac:dyDescent="0.3">
      <c r="A434" s="1" t="s">
        <v>434</v>
      </c>
      <c r="B434" s="1" t="s">
        <v>578</v>
      </c>
      <c r="C434" s="1"/>
      <c r="D434" s="1">
        <v>2.0214449999999999</v>
      </c>
      <c r="E434" s="1"/>
      <c r="F434" s="1">
        <v>17.64471</v>
      </c>
      <c r="G434" s="1"/>
      <c r="H434" s="1">
        <v>8.7287608616608416</v>
      </c>
      <c r="I434" s="1">
        <v>4.4018999999999995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>
        <v>96.1</v>
      </c>
      <c r="V434" s="1" t="s">
        <v>402</v>
      </c>
      <c r="W434" s="1" t="s">
        <v>402</v>
      </c>
      <c r="X434" s="1" t="s">
        <v>402</v>
      </c>
      <c r="Y434" s="1"/>
      <c r="Z434" s="1"/>
      <c r="AA434" s="1"/>
      <c r="AB434" s="1"/>
      <c r="AC434" s="1"/>
      <c r="AD434" s="1"/>
      <c r="AE434" s="1"/>
    </row>
    <row r="435" spans="1:31" x14ac:dyDescent="0.3">
      <c r="A435" s="1" t="s">
        <v>434</v>
      </c>
      <c r="B435" s="1" t="s">
        <v>579</v>
      </c>
      <c r="C435" s="1"/>
      <c r="D435" s="1">
        <v>2.3235000000000001</v>
      </c>
      <c r="E435" s="1"/>
      <c r="F435" s="1">
        <v>18.577469999999998</v>
      </c>
      <c r="G435" s="1"/>
      <c r="H435" s="1">
        <v>7.9954680438992884</v>
      </c>
      <c r="I435" s="1">
        <v>5.4269999999999996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>
        <v>17.8</v>
      </c>
      <c r="V435" s="1" t="s">
        <v>402</v>
      </c>
      <c r="W435" s="1" t="s">
        <v>402</v>
      </c>
      <c r="X435" s="1" t="s">
        <v>402</v>
      </c>
      <c r="Y435" s="1"/>
      <c r="Z435" s="1"/>
      <c r="AA435" s="1"/>
      <c r="AB435" s="1"/>
      <c r="AC435" s="1"/>
      <c r="AD435" s="1"/>
      <c r="AE435" s="1"/>
    </row>
    <row r="436" spans="1:31" x14ac:dyDescent="0.3">
      <c r="A436" s="1" t="s">
        <v>415</v>
      </c>
      <c r="B436" s="1" t="s">
        <v>580</v>
      </c>
      <c r="C436" s="1"/>
      <c r="D436" s="1">
        <v>3.121235</v>
      </c>
      <c r="E436" s="1"/>
      <c r="F436" s="1">
        <v>19.432500000000001</v>
      </c>
      <c r="G436" s="1"/>
      <c r="H436" s="1">
        <v>6.2259009654832145</v>
      </c>
      <c r="I436" s="1">
        <v>1.9296</v>
      </c>
      <c r="J436" s="1"/>
      <c r="K436" s="1"/>
      <c r="L436" s="1"/>
      <c r="M436" s="1">
        <v>104.1</v>
      </c>
      <c r="N436" s="1"/>
      <c r="O436" s="1"/>
      <c r="P436" s="1"/>
      <c r="Q436" s="1"/>
      <c r="R436" s="1"/>
      <c r="S436" s="1"/>
      <c r="T436" s="1"/>
      <c r="U436" s="1">
        <v>95.7</v>
      </c>
      <c r="V436" s="1" t="s">
        <v>402</v>
      </c>
      <c r="W436" s="1" t="s">
        <v>402</v>
      </c>
      <c r="X436" s="1" t="s">
        <v>402</v>
      </c>
      <c r="Y436" s="1"/>
      <c r="Z436" s="1"/>
      <c r="AA436" s="1"/>
      <c r="AB436" s="1"/>
      <c r="AC436" s="1"/>
      <c r="AD436" s="1"/>
      <c r="AE436" s="1"/>
    </row>
    <row r="437" spans="1:31" x14ac:dyDescent="0.3">
      <c r="A437" s="1" t="s">
        <v>415</v>
      </c>
      <c r="B437" s="1" t="s">
        <v>581</v>
      </c>
      <c r="C437" s="1"/>
      <c r="D437" s="1">
        <v>2.176345</v>
      </c>
      <c r="E437" s="1"/>
      <c r="F437" s="1">
        <v>20.520719999999997</v>
      </c>
      <c r="G437" s="1"/>
      <c r="H437" s="1">
        <v>9.428982996721567</v>
      </c>
      <c r="I437" s="1">
        <v>6.150599999999999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>
        <v>57.4</v>
      </c>
      <c r="V437" s="1" t="s">
        <v>402</v>
      </c>
      <c r="W437" s="1" t="s">
        <v>402</v>
      </c>
      <c r="X437" s="1" t="s">
        <v>402</v>
      </c>
      <c r="Y437" s="1"/>
      <c r="Z437" s="1"/>
      <c r="AA437" s="1"/>
      <c r="AB437" s="1"/>
      <c r="AC437" s="1"/>
      <c r="AD437" s="1"/>
      <c r="AE437" s="1"/>
    </row>
    <row r="438" spans="1:31" x14ac:dyDescent="0.3">
      <c r="A438" s="1" t="s">
        <v>415</v>
      </c>
      <c r="B438" s="1" t="s">
        <v>582</v>
      </c>
      <c r="C438" s="1"/>
      <c r="D438" s="1">
        <v>2.269285</v>
      </c>
      <c r="E438" s="1"/>
      <c r="F438" s="1">
        <v>18.810659999999999</v>
      </c>
      <c r="G438" s="1"/>
      <c r="H438" s="1">
        <v>8.2892452909176235</v>
      </c>
      <c r="I438" s="1">
        <v>3.7385999999999999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>
        <v>114.2</v>
      </c>
      <c r="V438" s="1" t="s">
        <v>402</v>
      </c>
      <c r="W438" s="1" t="s">
        <v>402</v>
      </c>
      <c r="X438" s="1" t="s">
        <v>402</v>
      </c>
      <c r="Y438" s="1"/>
      <c r="Z438" s="1"/>
      <c r="AA438" s="1"/>
      <c r="AB438" s="1"/>
      <c r="AC438" s="1"/>
      <c r="AD438" s="1"/>
      <c r="AE438" s="1"/>
    </row>
    <row r="439" spans="1:31" x14ac:dyDescent="0.3">
      <c r="A439" s="1" t="s">
        <v>415</v>
      </c>
      <c r="B439" s="1" t="s">
        <v>583</v>
      </c>
      <c r="C439" s="1"/>
      <c r="D439" s="1">
        <v>2.486145</v>
      </c>
      <c r="E439" s="1"/>
      <c r="F439" s="1">
        <v>20.520719999999997</v>
      </c>
      <c r="G439" s="1"/>
      <c r="H439" s="1">
        <v>8.2540318444821192</v>
      </c>
      <c r="I439" s="1">
        <v>0.90449999999999997</v>
      </c>
      <c r="J439" s="1"/>
      <c r="K439" s="1"/>
      <c r="L439" s="1"/>
      <c r="M439" s="1">
        <v>86.5</v>
      </c>
      <c r="N439" s="1"/>
      <c r="O439" s="1"/>
      <c r="P439" s="1"/>
      <c r="Q439" s="1"/>
      <c r="R439" s="1"/>
      <c r="S439" s="1"/>
      <c r="T439" s="1"/>
      <c r="U439" s="1">
        <v>54.3</v>
      </c>
      <c r="V439" s="1" t="s">
        <v>402</v>
      </c>
      <c r="W439" s="1" t="s">
        <v>402</v>
      </c>
      <c r="X439" s="1" t="s">
        <v>402</v>
      </c>
      <c r="Y439" s="1"/>
      <c r="Z439" s="1"/>
      <c r="AA439" s="1"/>
      <c r="AB439" s="1"/>
      <c r="AC439" s="1"/>
      <c r="AD439" s="1"/>
      <c r="AE439" s="1"/>
    </row>
    <row r="440" spans="1:31" x14ac:dyDescent="0.3">
      <c r="A440" s="1" t="s">
        <v>415</v>
      </c>
      <c r="B440" s="1" t="s">
        <v>584</v>
      </c>
      <c r="C440" s="1"/>
      <c r="D440" s="1">
        <v>2.2925199999999997</v>
      </c>
      <c r="E440" s="1"/>
      <c r="F440" s="1">
        <v>18.499739999999999</v>
      </c>
      <c r="G440" s="1"/>
      <c r="H440" s="1">
        <v>8.0696089892345544</v>
      </c>
      <c r="I440" s="1">
        <v>2.1105</v>
      </c>
      <c r="J440" s="1"/>
      <c r="K440" s="1"/>
      <c r="L440" s="1"/>
      <c r="M440" s="1">
        <v>139.30000000000001</v>
      </c>
      <c r="N440" s="1"/>
      <c r="O440" s="1"/>
      <c r="P440" s="1"/>
      <c r="Q440" s="1"/>
      <c r="R440" s="1"/>
      <c r="S440" s="1"/>
      <c r="T440" s="1"/>
      <c r="U440" s="1">
        <v>129</v>
      </c>
      <c r="V440" s="1" t="s">
        <v>402</v>
      </c>
      <c r="W440" s="1" t="s">
        <v>402</v>
      </c>
      <c r="X440" s="1" t="s">
        <v>402</v>
      </c>
      <c r="Y440" s="1"/>
      <c r="Z440" s="1"/>
      <c r="AA440" s="1"/>
      <c r="AB440" s="1"/>
      <c r="AC440" s="1"/>
      <c r="AD440" s="1"/>
      <c r="AE440" s="1"/>
    </row>
    <row r="441" spans="1:31" x14ac:dyDescent="0.3">
      <c r="A441" s="1" t="s">
        <v>429</v>
      </c>
      <c r="B441" s="1" t="s">
        <v>585</v>
      </c>
      <c r="C441" s="1"/>
      <c r="D441" s="1">
        <v>2.55585</v>
      </c>
      <c r="E441" s="1"/>
      <c r="F441" s="1">
        <v>17.022869999999998</v>
      </c>
      <c r="G441" s="1"/>
      <c r="H441" s="1">
        <v>6.6603556546745688</v>
      </c>
      <c r="I441" s="1">
        <v>2.0501999999999998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 t="s">
        <v>402</v>
      </c>
      <c r="W441" s="1" t="s">
        <v>402</v>
      </c>
      <c r="X441" s="1" t="s">
        <v>402</v>
      </c>
      <c r="Y441" s="1"/>
      <c r="Z441" s="1"/>
      <c r="AA441" s="1"/>
      <c r="AB441" s="1"/>
      <c r="AC441" s="1"/>
      <c r="AD441" s="1"/>
      <c r="AE441" s="1"/>
    </row>
    <row r="442" spans="1:31" x14ac:dyDescent="0.3">
      <c r="A442" s="1" t="s">
        <v>429</v>
      </c>
      <c r="B442" s="1" t="s">
        <v>586</v>
      </c>
      <c r="C442" s="1"/>
      <c r="D442" s="1">
        <v>2.5326149999999998</v>
      </c>
      <c r="E442" s="1"/>
      <c r="F442" s="1">
        <v>16.478759999999998</v>
      </c>
      <c r="G442" s="1"/>
      <c r="H442" s="1">
        <v>6.5066186530522794</v>
      </c>
      <c r="I442" s="1">
        <v>3.4371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 t="s">
        <v>402</v>
      </c>
      <c r="W442" s="1" t="s">
        <v>402</v>
      </c>
      <c r="X442" s="1" t="s">
        <v>402</v>
      </c>
      <c r="Y442" s="1"/>
      <c r="Z442" s="1"/>
      <c r="AA442" s="1"/>
      <c r="AB442" s="1"/>
      <c r="AC442" s="1"/>
      <c r="AD442" s="1"/>
      <c r="AE442" s="1"/>
    </row>
    <row r="443" spans="1:31" x14ac:dyDescent="0.3">
      <c r="A443" s="1" t="s">
        <v>429</v>
      </c>
      <c r="B443" s="1" t="s">
        <v>587</v>
      </c>
      <c r="C443" s="1"/>
      <c r="D443" s="1">
        <v>2.5635949999999998</v>
      </c>
      <c r="E443" s="1"/>
      <c r="F443" s="1">
        <v>18.344280000000001</v>
      </c>
      <c r="G443" s="1"/>
      <c r="H443" s="1">
        <v>7.155685667977977</v>
      </c>
      <c r="I443" s="1">
        <v>2.4119999999999999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 t="s">
        <v>402</v>
      </c>
      <c r="W443" s="1" t="s">
        <v>402</v>
      </c>
      <c r="X443" s="1" t="s">
        <v>402</v>
      </c>
      <c r="Y443" s="1"/>
      <c r="Z443" s="1"/>
      <c r="AA443" s="1"/>
      <c r="AB443" s="1"/>
      <c r="AC443" s="1"/>
      <c r="AD443" s="1"/>
      <c r="AE443" s="1"/>
    </row>
    <row r="444" spans="1:31" x14ac:dyDescent="0.3">
      <c r="A444" s="1" t="s">
        <v>472</v>
      </c>
      <c r="B444" s="1" t="s">
        <v>588</v>
      </c>
      <c r="C444" s="1"/>
      <c r="D444" s="1">
        <v>1.7503699999999998</v>
      </c>
      <c r="E444" s="1"/>
      <c r="F444" s="1">
        <v>15.079619999999998</v>
      </c>
      <c r="G444" s="1"/>
      <c r="H444" s="1">
        <v>8.6151042351045781</v>
      </c>
      <c r="I444" s="1">
        <v>4.2210000000000001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>
        <v>318.60000000000002</v>
      </c>
      <c r="V444" s="1" t="s">
        <v>402</v>
      </c>
      <c r="W444" s="1" t="s">
        <v>402</v>
      </c>
      <c r="X444" s="1" t="s">
        <v>402</v>
      </c>
      <c r="Y444" s="1"/>
      <c r="Z444" s="1"/>
      <c r="AA444" s="1"/>
      <c r="AB444" s="1"/>
      <c r="AC444" s="1"/>
      <c r="AD444" s="1"/>
      <c r="AE444" s="1"/>
    </row>
    <row r="445" spans="1:31" x14ac:dyDescent="0.3">
      <c r="A445" s="1" t="s">
        <v>414</v>
      </c>
      <c r="B445" s="1" t="s">
        <v>589</v>
      </c>
      <c r="C445" s="1"/>
      <c r="D445" s="1">
        <v>2.64879</v>
      </c>
      <c r="E445" s="1"/>
      <c r="F445" s="1">
        <v>17.722439999999999</v>
      </c>
      <c r="G445" s="1"/>
      <c r="H445" s="1">
        <v>6.6907682375726267</v>
      </c>
      <c r="I445" s="1">
        <v>7.8992999999999993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>
        <v>29.1</v>
      </c>
      <c r="V445" s="1" t="s">
        <v>402</v>
      </c>
      <c r="W445" s="1" t="s">
        <v>402</v>
      </c>
      <c r="X445" s="1" t="s">
        <v>402</v>
      </c>
      <c r="Y445" s="1"/>
      <c r="Z445" s="1"/>
      <c r="AA445" s="1"/>
      <c r="AB445" s="1"/>
      <c r="AC445" s="1"/>
      <c r="AD445" s="1"/>
      <c r="AE445" s="1"/>
    </row>
    <row r="446" spans="1:31" x14ac:dyDescent="0.3">
      <c r="A446" s="1" t="s">
        <v>414</v>
      </c>
      <c r="B446" s="1" t="s">
        <v>590</v>
      </c>
      <c r="C446" s="1"/>
      <c r="D446" s="1">
        <v>3.4929949999999996</v>
      </c>
      <c r="E446" s="1"/>
      <c r="F446" s="1">
        <v>22.075319999999998</v>
      </c>
      <c r="G446" s="1"/>
      <c r="H446" s="1">
        <v>6.3198830802792445</v>
      </c>
      <c r="I446" s="1">
        <v>3.5577000000000001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>
        <v>70.099999999999994</v>
      </c>
      <c r="V446" s="1" t="s">
        <v>402</v>
      </c>
      <c r="W446" s="1" t="s">
        <v>402</v>
      </c>
      <c r="X446" s="1" t="s">
        <v>402</v>
      </c>
      <c r="Y446" s="1"/>
      <c r="Z446" s="1"/>
      <c r="AA446" s="1"/>
      <c r="AB446" s="1"/>
      <c r="AC446" s="1"/>
      <c r="AD446" s="1"/>
      <c r="AE446" s="1"/>
    </row>
    <row r="447" spans="1:31" x14ac:dyDescent="0.3">
      <c r="A447" s="1" t="s">
        <v>414</v>
      </c>
      <c r="B447" s="1" t="s">
        <v>591</v>
      </c>
      <c r="C447" s="1"/>
      <c r="D447" s="1">
        <v>2.7339849999999997</v>
      </c>
      <c r="E447" s="1"/>
      <c r="F447" s="1">
        <v>16.245569999999997</v>
      </c>
      <c r="G447" s="1"/>
      <c r="H447" s="1">
        <v>5.9420845396006197</v>
      </c>
      <c r="I447" s="1">
        <v>1.7486999999999999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>
        <v>70.599999999999994</v>
      </c>
      <c r="V447" s="1" t="s">
        <v>402</v>
      </c>
      <c r="W447" s="1" t="s">
        <v>402</v>
      </c>
      <c r="X447" s="1" t="s">
        <v>402</v>
      </c>
      <c r="Y447" s="1"/>
      <c r="Z447" s="1"/>
      <c r="AA447" s="1"/>
      <c r="AB447" s="1"/>
      <c r="AC447" s="1"/>
      <c r="AD447" s="1"/>
      <c r="AE447" s="1"/>
    </row>
    <row r="448" spans="1:31" x14ac:dyDescent="0.3">
      <c r="A448" s="1" t="s">
        <v>414</v>
      </c>
      <c r="B448" s="1" t="s">
        <v>592</v>
      </c>
      <c r="C448" s="1"/>
      <c r="D448" s="1">
        <v>2.4164400000000001</v>
      </c>
      <c r="E448" s="1"/>
      <c r="F448" s="1">
        <v>17.1006</v>
      </c>
      <c r="G448" s="1"/>
      <c r="H448" s="1">
        <v>7.0767740974325868</v>
      </c>
      <c r="I448" s="1">
        <v>4.7637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>
        <v>90.6</v>
      </c>
      <c r="V448" s="1" t="s">
        <v>402</v>
      </c>
      <c r="W448" s="1" t="s">
        <v>402</v>
      </c>
      <c r="X448" s="1" t="s">
        <v>402</v>
      </c>
      <c r="Y448" s="1"/>
      <c r="Z448" s="1"/>
      <c r="AA448" s="1"/>
      <c r="AB448" s="1"/>
      <c r="AC448" s="1"/>
      <c r="AD448" s="1"/>
      <c r="AE448" s="1"/>
    </row>
    <row r="449" spans="1:31" x14ac:dyDescent="0.3">
      <c r="A449" s="1" t="s">
        <v>425</v>
      </c>
      <c r="B449" s="1" t="s">
        <v>593</v>
      </c>
      <c r="C449" s="1"/>
      <c r="D449" s="1">
        <v>2.67977</v>
      </c>
      <c r="E449" s="1"/>
      <c r="F449" s="1">
        <v>15.39054</v>
      </c>
      <c r="G449" s="1"/>
      <c r="H449" s="1">
        <v>5.7432316952574292</v>
      </c>
      <c r="I449" s="1">
        <v>8.0801999999999996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>
        <v>330.4</v>
      </c>
      <c r="V449" s="1" t="s">
        <v>402</v>
      </c>
      <c r="W449" s="1" t="s">
        <v>402</v>
      </c>
      <c r="X449" s="1" t="s">
        <v>402</v>
      </c>
      <c r="Y449" s="1"/>
      <c r="Z449" s="1"/>
      <c r="AA449" s="1"/>
      <c r="AB449" s="1"/>
      <c r="AC449" s="1"/>
      <c r="AD449" s="1"/>
      <c r="AE449" s="1"/>
    </row>
    <row r="450" spans="1:31" x14ac:dyDescent="0.3">
      <c r="A450" s="1" t="s">
        <v>425</v>
      </c>
      <c r="B450" s="1" t="s">
        <v>594</v>
      </c>
      <c r="C450" s="1"/>
      <c r="D450" s="1">
        <v>1.8200749999999999</v>
      </c>
      <c r="E450" s="1"/>
      <c r="F450" s="1">
        <v>15.00189</v>
      </c>
      <c r="G450" s="1"/>
      <c r="H450" s="1">
        <v>8.2424570416054284</v>
      </c>
      <c r="I450" s="1">
        <v>2.3516999999999997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>
        <v>234.2</v>
      </c>
      <c r="V450" s="1" t="s">
        <v>402</v>
      </c>
      <c r="W450" s="1" t="s">
        <v>402</v>
      </c>
      <c r="X450" s="1" t="s">
        <v>402</v>
      </c>
      <c r="Y450" s="1"/>
      <c r="Z450" s="1"/>
      <c r="AA450" s="1"/>
      <c r="AB450" s="1"/>
      <c r="AC450" s="1"/>
      <c r="AD450" s="1"/>
      <c r="AE450" s="1"/>
    </row>
    <row r="451" spans="1:31" x14ac:dyDescent="0.3">
      <c r="A451" s="1" t="s">
        <v>460</v>
      </c>
      <c r="B451" s="1" t="s">
        <v>595</v>
      </c>
      <c r="C451" s="1"/>
      <c r="D451" s="1">
        <v>1.8433099999999998</v>
      </c>
      <c r="E451" s="1"/>
      <c r="F451" s="1">
        <v>17.33379</v>
      </c>
      <c r="G451" s="1"/>
      <c r="H451" s="1">
        <v>9.4036217456640507</v>
      </c>
      <c r="I451" s="1">
        <v>3.0149999999999997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>
        <v>72.3</v>
      </c>
      <c r="V451" s="1" t="s">
        <v>402</v>
      </c>
      <c r="W451" s="1" t="s">
        <v>402</v>
      </c>
      <c r="X451" s="1" t="s">
        <v>402</v>
      </c>
      <c r="Y451" s="1"/>
      <c r="Z451" s="1"/>
      <c r="AA451" s="1"/>
      <c r="AB451" s="1"/>
      <c r="AC451" s="1"/>
      <c r="AD451" s="1"/>
      <c r="AE451" s="1"/>
    </row>
    <row r="452" spans="1:31" x14ac:dyDescent="0.3">
      <c r="A452" s="1" t="s">
        <v>412</v>
      </c>
      <c r="B452" s="1" t="s">
        <v>596</v>
      </c>
      <c r="C452" s="1"/>
      <c r="D452" s="1">
        <v>3.6169149999999997</v>
      </c>
      <c r="E452" s="1"/>
      <c r="F452" s="1">
        <v>20.209800000000001</v>
      </c>
      <c r="G452" s="1"/>
      <c r="H452" s="1">
        <v>5.5875794703497323</v>
      </c>
      <c r="I452" s="1">
        <v>8.4420000000000002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>
        <v>18.100000000000001</v>
      </c>
      <c r="V452" s="1" t="s">
        <v>402</v>
      </c>
      <c r="W452" s="1" t="s">
        <v>402</v>
      </c>
      <c r="X452" s="1" t="s">
        <v>402</v>
      </c>
      <c r="Y452" s="1"/>
      <c r="Z452" s="1"/>
      <c r="AA452" s="1"/>
      <c r="AB452" s="1"/>
      <c r="AC452" s="1"/>
      <c r="AD452" s="1"/>
      <c r="AE452" s="1"/>
    </row>
    <row r="453" spans="1:31" x14ac:dyDescent="0.3">
      <c r="A453" s="1" t="s">
        <v>410</v>
      </c>
      <c r="B453" s="1" t="s">
        <v>597</v>
      </c>
      <c r="C453" s="1"/>
      <c r="D453" s="1">
        <v>3.1134899999999996</v>
      </c>
      <c r="E453" s="1"/>
      <c r="F453" s="1">
        <v>17.8779</v>
      </c>
      <c r="G453" s="1"/>
      <c r="H453" s="1">
        <v>5.7420772188123301</v>
      </c>
      <c r="I453" s="1">
        <v>4.4018999999999995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>
        <v>31.5</v>
      </c>
      <c r="V453" s="1" t="s">
        <v>402</v>
      </c>
      <c r="W453" s="1" t="s">
        <v>402</v>
      </c>
      <c r="X453" s="1" t="s">
        <v>402</v>
      </c>
      <c r="Y453" s="1"/>
      <c r="Z453" s="1"/>
      <c r="AA453" s="1"/>
      <c r="AB453" s="1"/>
      <c r="AC453" s="1"/>
      <c r="AD453" s="1"/>
      <c r="AE453" s="1"/>
    </row>
    <row r="454" spans="1:31" x14ac:dyDescent="0.3">
      <c r="A454" s="1" t="s">
        <v>410</v>
      </c>
      <c r="B454" s="1" t="s">
        <v>598</v>
      </c>
      <c r="C454" s="1"/>
      <c r="D454" s="1">
        <v>2.67977</v>
      </c>
      <c r="E454" s="1"/>
      <c r="F454" s="1">
        <v>15.93465</v>
      </c>
      <c r="G454" s="1"/>
      <c r="H454" s="1">
        <v>5.9462752400392569</v>
      </c>
      <c r="I454" s="1">
        <v>3.4371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>
        <v>64.400000000000006</v>
      </c>
      <c r="V454" s="1" t="s">
        <v>402</v>
      </c>
      <c r="W454" s="1" t="s">
        <v>402</v>
      </c>
      <c r="X454" s="1" t="s">
        <v>402</v>
      </c>
      <c r="Y454" s="1"/>
      <c r="Z454" s="1"/>
      <c r="AA454" s="1"/>
      <c r="AB454" s="1"/>
      <c r="AC454" s="1"/>
      <c r="AD454" s="1"/>
      <c r="AE454" s="1"/>
    </row>
    <row r="455" spans="1:31" x14ac:dyDescent="0.3">
      <c r="A455" s="1" t="s">
        <v>410</v>
      </c>
      <c r="B455" s="1" t="s">
        <v>599</v>
      </c>
      <c r="C455" s="1"/>
      <c r="D455" s="1">
        <v>2.83467</v>
      </c>
      <c r="E455" s="1"/>
      <c r="F455" s="1">
        <v>16.86741</v>
      </c>
      <c r="G455" s="1"/>
      <c r="H455" s="1">
        <v>5.9503963424313939</v>
      </c>
      <c r="I455" s="1">
        <v>2.1105</v>
      </c>
      <c r="J455" s="1"/>
      <c r="K455" s="1"/>
      <c r="L455" s="1"/>
      <c r="M455" s="1">
        <v>91.8</v>
      </c>
      <c r="N455" s="1"/>
      <c r="O455" s="1"/>
      <c r="P455" s="1"/>
      <c r="Q455" s="1"/>
      <c r="R455" s="1"/>
      <c r="S455" s="1"/>
      <c r="T455" s="1"/>
      <c r="U455" s="1">
        <v>29.6</v>
      </c>
      <c r="V455" s="1" t="s">
        <v>402</v>
      </c>
      <c r="W455" s="1" t="s">
        <v>402</v>
      </c>
      <c r="X455" s="1" t="s">
        <v>402</v>
      </c>
      <c r="Y455" s="1"/>
      <c r="Z455" s="1"/>
      <c r="AA455" s="1"/>
      <c r="AB455" s="1"/>
      <c r="AC455" s="1"/>
      <c r="AD455" s="1"/>
      <c r="AE455" s="1"/>
    </row>
    <row r="456" spans="1:31" x14ac:dyDescent="0.3">
      <c r="A456" s="1" t="s">
        <v>410</v>
      </c>
      <c r="B456" s="1" t="s">
        <v>600</v>
      </c>
      <c r="C456" s="1"/>
      <c r="D456" s="1">
        <v>2.7881999999999998</v>
      </c>
      <c r="E456" s="1"/>
      <c r="F456" s="1">
        <v>17.256059999999998</v>
      </c>
      <c r="G456" s="1"/>
      <c r="H456" s="1">
        <v>6.1889606197546803</v>
      </c>
      <c r="I456" s="1">
        <v>1.5678000000000001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>
        <v>44</v>
      </c>
      <c r="V456" s="1" t="s">
        <v>402</v>
      </c>
      <c r="W456" s="1" t="s">
        <v>402</v>
      </c>
      <c r="X456" s="1" t="s">
        <v>402</v>
      </c>
      <c r="Y456" s="1"/>
      <c r="Z456" s="1"/>
      <c r="AA456" s="1"/>
      <c r="AB456" s="1"/>
      <c r="AC456" s="1"/>
      <c r="AD456" s="1"/>
      <c r="AE456" s="1"/>
    </row>
    <row r="457" spans="1:31" x14ac:dyDescent="0.3">
      <c r="A457" s="1" t="s">
        <v>410</v>
      </c>
      <c r="B457" s="1" t="s">
        <v>601</v>
      </c>
      <c r="C457" s="1"/>
      <c r="D457" s="1">
        <v>3.7330900000000002</v>
      </c>
      <c r="E457" s="1"/>
      <c r="F457" s="1">
        <v>18.499739999999999</v>
      </c>
      <c r="G457" s="1"/>
      <c r="H457" s="1">
        <v>4.9556104996129209</v>
      </c>
      <c r="I457" s="1">
        <v>3.7988999999999997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>
        <v>37.1</v>
      </c>
      <c r="V457" s="1" t="s">
        <v>402</v>
      </c>
      <c r="W457" s="1" t="s">
        <v>402</v>
      </c>
      <c r="X457" s="1" t="s">
        <v>402</v>
      </c>
      <c r="Y457" s="1"/>
      <c r="Z457" s="1"/>
      <c r="AA457" s="1"/>
      <c r="AB457" s="1"/>
      <c r="AC457" s="1"/>
      <c r="AD457" s="1"/>
      <c r="AE457" s="1"/>
    </row>
    <row r="458" spans="1:31" x14ac:dyDescent="0.3">
      <c r="A458" s="1" t="s">
        <v>410</v>
      </c>
      <c r="B458" s="1" t="s">
        <v>602</v>
      </c>
      <c r="C458" s="1"/>
      <c r="D458" s="1">
        <v>4.1358299999999995</v>
      </c>
      <c r="E458" s="1"/>
      <c r="F458" s="1">
        <v>17.022869999999998</v>
      </c>
      <c r="G458" s="1"/>
      <c r="H458" s="1">
        <v>4.1159501236752964</v>
      </c>
      <c r="I458" s="1">
        <v>5.1857999999999995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>
        <v>36.4</v>
      </c>
      <c r="V458" s="1" t="s">
        <v>402</v>
      </c>
      <c r="W458" s="1" t="s">
        <v>402</v>
      </c>
      <c r="X458" s="1" t="s">
        <v>402</v>
      </c>
      <c r="Y458" s="1"/>
      <c r="Z458" s="1"/>
      <c r="AA458" s="1"/>
      <c r="AB458" s="1"/>
      <c r="AC458" s="1"/>
      <c r="AD458" s="1"/>
      <c r="AE458" s="1"/>
    </row>
    <row r="459" spans="1:31" x14ac:dyDescent="0.3">
      <c r="A459" s="1" t="s">
        <v>435</v>
      </c>
      <c r="B459" s="1" t="s">
        <v>603</v>
      </c>
      <c r="C459" s="1"/>
      <c r="D459" s="1">
        <v>2.4164400000000001</v>
      </c>
      <c r="E459" s="1"/>
      <c r="F459" s="1">
        <v>15.77919</v>
      </c>
      <c r="G459" s="1"/>
      <c r="H459" s="1">
        <v>6.5299324626309776</v>
      </c>
      <c r="I459" s="1">
        <v>8.1404999999999994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>
        <v>27.3</v>
      </c>
      <c r="V459" s="1" t="s">
        <v>402</v>
      </c>
      <c r="W459" s="1" t="s">
        <v>402</v>
      </c>
      <c r="X459" s="1" t="s">
        <v>402</v>
      </c>
      <c r="Y459" s="1"/>
      <c r="Z459" s="1"/>
      <c r="AA459" s="1"/>
      <c r="AB459" s="1"/>
      <c r="AC459" s="1"/>
      <c r="AD459" s="1"/>
      <c r="AE459" s="1"/>
    </row>
    <row r="460" spans="1:31" x14ac:dyDescent="0.3">
      <c r="A460" s="1" t="s">
        <v>435</v>
      </c>
      <c r="B460" s="1" t="s">
        <v>604</v>
      </c>
      <c r="C460" s="1"/>
      <c r="D460" s="1">
        <v>1.99821</v>
      </c>
      <c r="E460" s="1"/>
      <c r="F460" s="1">
        <v>18.111090000000001</v>
      </c>
      <c r="G460" s="1"/>
      <c r="H460" s="1">
        <v>9.0636569729908274</v>
      </c>
      <c r="I460" s="1">
        <v>4.1003999999999996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 t="s">
        <v>402</v>
      </c>
      <c r="W460" s="1" t="s">
        <v>402</v>
      </c>
      <c r="X460" s="1" t="s">
        <v>402</v>
      </c>
      <c r="Y460" s="1"/>
      <c r="Z460" s="1"/>
      <c r="AA460" s="1"/>
      <c r="AB460" s="1"/>
      <c r="AC460" s="1"/>
      <c r="AD460" s="1"/>
      <c r="AE460" s="1"/>
    </row>
    <row r="461" spans="1:31" x14ac:dyDescent="0.3">
      <c r="A461" s="1" t="s">
        <v>435</v>
      </c>
      <c r="B461" s="1" t="s">
        <v>605</v>
      </c>
      <c r="C461" s="1"/>
      <c r="D461" s="1">
        <v>2.145365</v>
      </c>
      <c r="E461" s="1"/>
      <c r="F461" s="1">
        <v>22.15305</v>
      </c>
      <c r="G461" s="1"/>
      <c r="H461" s="1">
        <v>10.326005131993856</v>
      </c>
      <c r="I461" s="1">
        <v>8.4420000000000002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>
        <v>5.8</v>
      </c>
      <c r="V461" s="1" t="s">
        <v>402</v>
      </c>
      <c r="W461" s="1" t="s">
        <v>402</v>
      </c>
      <c r="X461" s="1" t="s">
        <v>402</v>
      </c>
      <c r="Y461" s="1"/>
      <c r="Z461" s="1"/>
      <c r="AA461" s="1"/>
      <c r="AB461" s="1"/>
      <c r="AC461" s="1"/>
      <c r="AD461" s="1"/>
      <c r="AE461" s="1"/>
    </row>
    <row r="462" spans="1:31" x14ac:dyDescent="0.3">
      <c r="A462" s="1" t="s">
        <v>455</v>
      </c>
      <c r="B462" s="1" t="s">
        <v>606</v>
      </c>
      <c r="C462" s="1"/>
      <c r="D462" s="1">
        <v>1.5722349999999998</v>
      </c>
      <c r="E462" s="1"/>
      <c r="F462" s="1">
        <v>19.976610000000001</v>
      </c>
      <c r="G462" s="1"/>
      <c r="H462" s="1">
        <v>12.705867761498761</v>
      </c>
      <c r="I462" s="1">
        <v>3.7385999999999999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>
        <v>233.3</v>
      </c>
      <c r="V462" s="1" t="s">
        <v>402</v>
      </c>
      <c r="W462" s="1" t="s">
        <v>402</v>
      </c>
      <c r="X462" s="1" t="s">
        <v>402</v>
      </c>
      <c r="Y462" s="1"/>
      <c r="Z462" s="1"/>
      <c r="AA462" s="1"/>
      <c r="AB462" s="1"/>
      <c r="AC462" s="1"/>
      <c r="AD462" s="1"/>
      <c r="AE462" s="1"/>
    </row>
    <row r="463" spans="1:31" x14ac:dyDescent="0.3">
      <c r="A463" s="1" t="s">
        <v>455</v>
      </c>
      <c r="B463" s="1" t="s">
        <v>607</v>
      </c>
      <c r="C463" s="1"/>
      <c r="D463" s="1">
        <v>1.8897799999999998</v>
      </c>
      <c r="E463" s="1"/>
      <c r="F463" s="1">
        <v>14.690969999999998</v>
      </c>
      <c r="G463" s="1"/>
      <c r="H463" s="1">
        <v>7.7739048989829502</v>
      </c>
      <c r="I463" s="1">
        <v>7.3565999999999994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>
        <v>113</v>
      </c>
      <c r="V463" s="1" t="s">
        <v>402</v>
      </c>
      <c r="W463" s="1" t="s">
        <v>402</v>
      </c>
      <c r="X463" s="1" t="s">
        <v>402</v>
      </c>
      <c r="Y463" s="1"/>
      <c r="Z463" s="1"/>
      <c r="AA463" s="1"/>
      <c r="AB463" s="1"/>
      <c r="AC463" s="1"/>
      <c r="AD463" s="1"/>
      <c r="AE463" s="1"/>
    </row>
    <row r="464" spans="1:31" x14ac:dyDescent="0.3">
      <c r="A464" s="1" t="s">
        <v>471</v>
      </c>
      <c r="B464" s="1" t="s">
        <v>608</v>
      </c>
      <c r="C464" s="1"/>
      <c r="D464" s="1">
        <v>1.7658599999999998</v>
      </c>
      <c r="E464" s="1"/>
      <c r="F464" s="1">
        <v>19.74342</v>
      </c>
      <c r="G464" s="1"/>
      <c r="H464" s="1">
        <v>11.180625870680577</v>
      </c>
      <c r="I464" s="1">
        <v>1.206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>
        <v>145.30000000000001</v>
      </c>
      <c r="V464" s="1" t="s">
        <v>402</v>
      </c>
      <c r="W464" s="1" t="s">
        <v>402</v>
      </c>
      <c r="X464" s="1" t="s">
        <v>402</v>
      </c>
      <c r="Y464" s="1"/>
      <c r="Z464" s="1"/>
      <c r="AA464" s="1"/>
      <c r="AB464" s="1"/>
      <c r="AC464" s="1"/>
      <c r="AD464" s="1"/>
      <c r="AE464" s="1"/>
    </row>
    <row r="465" spans="1:31" x14ac:dyDescent="0.3">
      <c r="A465" s="1" t="s">
        <v>442</v>
      </c>
      <c r="B465" s="1" t="s">
        <v>609</v>
      </c>
      <c r="C465" s="1"/>
      <c r="D465" s="1">
        <v>2.2925199999999997</v>
      </c>
      <c r="E465" s="1"/>
      <c r="F465" s="1">
        <v>21.842130000000001</v>
      </c>
      <c r="G465" s="1"/>
      <c r="H465" s="1">
        <v>9.5275635545164299</v>
      </c>
      <c r="I465" s="1">
        <v>1.7486999999999999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>
        <v>181.1</v>
      </c>
      <c r="V465" s="1" t="s">
        <v>402</v>
      </c>
      <c r="W465" s="1" t="s">
        <v>402</v>
      </c>
      <c r="X465" s="1" t="s">
        <v>402</v>
      </c>
      <c r="Y465" s="1"/>
      <c r="Z465" s="1"/>
      <c r="AA465" s="1"/>
      <c r="AB465" s="1"/>
      <c r="AC465" s="1"/>
      <c r="AD465" s="1"/>
      <c r="AE465" s="1"/>
    </row>
    <row r="466" spans="1:31" x14ac:dyDescent="0.3">
      <c r="A466" s="1" t="s">
        <v>462</v>
      </c>
      <c r="B466" s="1" t="s">
        <v>610</v>
      </c>
      <c r="C466" s="1"/>
      <c r="D466" s="1">
        <v>1.8200749999999999</v>
      </c>
      <c r="E466" s="1"/>
      <c r="F466" s="1">
        <v>15.93465</v>
      </c>
      <c r="G466" s="1"/>
      <c r="H466" s="1">
        <v>8.7549414172492899</v>
      </c>
      <c r="I466" s="1">
        <v>8.4420000000000002</v>
      </c>
      <c r="J466" s="1"/>
      <c r="K466" s="1"/>
      <c r="L466" s="1"/>
      <c r="M466" s="1">
        <v>52</v>
      </c>
      <c r="N466" s="1"/>
      <c r="O466" s="1"/>
      <c r="P466" s="1"/>
      <c r="Q466" s="1"/>
      <c r="R466" s="1"/>
      <c r="S466" s="1"/>
      <c r="T466" s="1"/>
      <c r="U466" s="1">
        <v>374.4</v>
      </c>
      <c r="V466" s="1" t="s">
        <v>402</v>
      </c>
      <c r="W466" s="1" t="s">
        <v>402</v>
      </c>
      <c r="X466" s="1" t="s">
        <v>402</v>
      </c>
      <c r="Y466" s="1"/>
      <c r="Z466" s="1"/>
      <c r="AA466" s="1"/>
      <c r="AB466" s="1"/>
      <c r="AC466" s="1"/>
      <c r="AD466" s="1"/>
      <c r="AE466" s="1"/>
    </row>
    <row r="467" spans="1:31" x14ac:dyDescent="0.3">
      <c r="A467" s="1" t="s">
        <v>422</v>
      </c>
      <c r="B467" s="1" t="s">
        <v>611</v>
      </c>
      <c r="C467" s="1"/>
      <c r="D467" s="1">
        <v>2.8269249999999997</v>
      </c>
      <c r="E467" s="1"/>
      <c r="F467" s="1">
        <v>15.62373</v>
      </c>
      <c r="G467" s="1"/>
      <c r="H467" s="1">
        <v>5.5267578729538283</v>
      </c>
      <c r="I467" s="1">
        <v>1.7486999999999999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>
        <v>83.3</v>
      </c>
      <c r="V467" s="1" t="s">
        <v>402</v>
      </c>
      <c r="W467" s="1" t="s">
        <v>402</v>
      </c>
      <c r="X467" s="1" t="s">
        <v>402</v>
      </c>
      <c r="Y467" s="1"/>
      <c r="Z467" s="1"/>
      <c r="AA467" s="1"/>
      <c r="AB467" s="1"/>
      <c r="AC467" s="1"/>
      <c r="AD467" s="1"/>
      <c r="AE467" s="1"/>
    </row>
    <row r="468" spans="1:31" x14ac:dyDescent="0.3">
      <c r="A468" s="1" t="s">
        <v>459</v>
      </c>
      <c r="B468" s="1" t="s">
        <v>612</v>
      </c>
      <c r="C468" s="1"/>
      <c r="D468" s="1">
        <v>1.8510550000000001</v>
      </c>
      <c r="E468" s="1"/>
      <c r="F468" s="1">
        <v>15.00189</v>
      </c>
      <c r="G468" s="1"/>
      <c r="H468" s="1">
        <v>8.1045079697793945</v>
      </c>
      <c r="I468" s="1">
        <v>7.4771999999999998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 t="s">
        <v>402</v>
      </c>
      <c r="W468" s="1" t="s">
        <v>402</v>
      </c>
      <c r="X468" s="1" t="s">
        <v>402</v>
      </c>
      <c r="Y468" s="1"/>
      <c r="Z468" s="1"/>
      <c r="AA468" s="1"/>
      <c r="AB468" s="1"/>
      <c r="AC468" s="1"/>
      <c r="AD468" s="1"/>
      <c r="AE468" s="1"/>
    </row>
    <row r="469" spans="1:31" x14ac:dyDescent="0.3">
      <c r="A469" s="1" t="s">
        <v>431</v>
      </c>
      <c r="B469" s="1" t="s">
        <v>613</v>
      </c>
      <c r="C469" s="1"/>
      <c r="D469" s="1">
        <v>2.5171250000000001</v>
      </c>
      <c r="E469" s="1"/>
      <c r="F469" s="1">
        <v>18.499739999999999</v>
      </c>
      <c r="G469" s="1"/>
      <c r="H469" s="1">
        <v>7.3495515717336239</v>
      </c>
      <c r="I469" s="1">
        <v>1.3266</v>
      </c>
      <c r="J469" s="1"/>
      <c r="K469" s="1"/>
      <c r="L469" s="1"/>
      <c r="M469" s="1">
        <v>133.9</v>
      </c>
      <c r="N469" s="1"/>
      <c r="O469" s="1"/>
      <c r="P469" s="1"/>
      <c r="Q469" s="1"/>
      <c r="R469" s="1"/>
      <c r="S469" s="1"/>
      <c r="T469" s="1"/>
      <c r="U469" s="1">
        <v>283.3</v>
      </c>
      <c r="V469" s="1" t="s">
        <v>402</v>
      </c>
      <c r="W469" s="1" t="s">
        <v>402</v>
      </c>
      <c r="X469" s="1" t="s">
        <v>402</v>
      </c>
      <c r="Y469" s="1"/>
      <c r="Z469" s="1"/>
      <c r="AA469" s="1"/>
      <c r="AB469" s="1"/>
      <c r="AC469" s="1"/>
      <c r="AD469" s="1"/>
      <c r="AE469" s="1"/>
    </row>
    <row r="470" spans="1:31" x14ac:dyDescent="0.3">
      <c r="A470" s="1" t="s">
        <v>476</v>
      </c>
      <c r="B470" s="1" t="s">
        <v>614</v>
      </c>
      <c r="C470" s="1"/>
      <c r="D470" s="1">
        <v>1.62645</v>
      </c>
      <c r="E470" s="1"/>
      <c r="F470" s="1">
        <v>16.634219999999999</v>
      </c>
      <c r="G470" s="1"/>
      <c r="H470" s="1">
        <v>10.227317163146731</v>
      </c>
      <c r="I470" s="1">
        <v>1.4471999999999998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>
        <v>10.5</v>
      </c>
      <c r="V470" s="1" t="s">
        <v>402</v>
      </c>
      <c r="W470" s="1" t="s">
        <v>402</v>
      </c>
      <c r="X470" s="1" t="s">
        <v>402</v>
      </c>
      <c r="Y470" s="1"/>
      <c r="Z470" s="1"/>
      <c r="AA470" s="1"/>
      <c r="AB470" s="1"/>
      <c r="AC470" s="1"/>
      <c r="AD470" s="1"/>
      <c r="AE470" s="1"/>
    </row>
    <row r="471" spans="1:31" x14ac:dyDescent="0.3">
      <c r="A471" s="1" t="s">
        <v>454</v>
      </c>
      <c r="B471" s="1" t="s">
        <v>615</v>
      </c>
      <c r="C471" s="1"/>
      <c r="D471" s="1">
        <v>1.8975250000000001</v>
      </c>
      <c r="E471" s="1"/>
      <c r="F471" s="1">
        <v>13.2141</v>
      </c>
      <c r="G471" s="1"/>
      <c r="H471" s="1">
        <v>6.9638608186980404</v>
      </c>
      <c r="I471" s="1">
        <v>5.9094000000000007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 t="s">
        <v>402</v>
      </c>
      <c r="W471" s="1" t="s">
        <v>402</v>
      </c>
      <c r="X471" s="1" t="s">
        <v>402</v>
      </c>
      <c r="Y471" s="1"/>
      <c r="Z471" s="1"/>
      <c r="AA471" s="1"/>
      <c r="AB471" s="1"/>
      <c r="AC471" s="1"/>
      <c r="AD471" s="1"/>
      <c r="AE471" s="1"/>
    </row>
    <row r="472" spans="1:31" x14ac:dyDescent="0.3">
      <c r="A472" s="1" t="s">
        <v>475</v>
      </c>
      <c r="B472" s="1" t="s">
        <v>616</v>
      </c>
      <c r="C472" s="1"/>
      <c r="D472" s="1">
        <v>1.7271349999999999</v>
      </c>
      <c r="E472" s="1"/>
      <c r="F472" s="1">
        <v>19.121580000000002</v>
      </c>
      <c r="G472" s="1"/>
      <c r="H472" s="1">
        <v>11.071271209256951</v>
      </c>
      <c r="I472" s="1">
        <v>9.7083000000000013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>
        <v>4.3</v>
      </c>
      <c r="V472" s="1" t="s">
        <v>402</v>
      </c>
      <c r="W472" s="1" t="s">
        <v>402</v>
      </c>
      <c r="X472" s="1" t="s">
        <v>402</v>
      </c>
      <c r="Y472" s="1"/>
      <c r="Z472" s="1"/>
      <c r="AA472" s="1"/>
      <c r="AB472" s="1"/>
      <c r="AC472" s="1"/>
      <c r="AD472" s="1"/>
      <c r="AE472" s="1"/>
    </row>
    <row r="473" spans="1:31" x14ac:dyDescent="0.3">
      <c r="A473" s="1" t="s">
        <v>409</v>
      </c>
      <c r="B473" s="1" t="s">
        <v>617</v>
      </c>
      <c r="C473" s="1"/>
      <c r="D473" s="1">
        <v>1.8278199999999998</v>
      </c>
      <c r="E473" s="1"/>
      <c r="F473" s="1">
        <v>18.810659999999999</v>
      </c>
      <c r="G473" s="1"/>
      <c r="H473" s="1">
        <v>10.291308772198576</v>
      </c>
      <c r="I473" s="1">
        <v>1.6281000000000001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>
        <v>174.1</v>
      </c>
      <c r="V473" s="1" t="s">
        <v>402</v>
      </c>
      <c r="W473" s="1" t="s">
        <v>402</v>
      </c>
      <c r="X473" s="1" t="s">
        <v>402</v>
      </c>
      <c r="Y473" s="1"/>
      <c r="Z473" s="1"/>
      <c r="AA473" s="1"/>
      <c r="AB473" s="1"/>
      <c r="AC473" s="1"/>
      <c r="AD473" s="1"/>
      <c r="AE473" s="1"/>
    </row>
    <row r="474" spans="1:31" x14ac:dyDescent="0.3">
      <c r="A474" s="1" t="s">
        <v>473</v>
      </c>
      <c r="B474" s="1" t="s">
        <v>618</v>
      </c>
      <c r="C474" s="1"/>
      <c r="D474" s="1">
        <v>1.7503699999999998</v>
      </c>
      <c r="E474" s="1"/>
      <c r="F474" s="1">
        <v>18.266549999999999</v>
      </c>
      <c r="G474" s="1"/>
      <c r="H474" s="1">
        <v>10.435822140461731</v>
      </c>
      <c r="I474" s="1">
        <v>1.1456999999999999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>
        <v>13.6</v>
      </c>
      <c r="V474" s="1" t="s">
        <v>402</v>
      </c>
      <c r="W474" s="1" t="s">
        <v>402</v>
      </c>
      <c r="X474" s="1" t="s">
        <v>402</v>
      </c>
      <c r="Y474" s="1"/>
      <c r="Z474" s="1"/>
      <c r="AA474" s="1"/>
      <c r="AB474" s="1"/>
      <c r="AC474" s="1"/>
      <c r="AD474" s="1"/>
      <c r="AE474" s="1"/>
    </row>
    <row r="475" spans="1:31" x14ac:dyDescent="0.3">
      <c r="A475" s="1" t="s">
        <v>433</v>
      </c>
      <c r="B475" s="1" t="s">
        <v>619</v>
      </c>
      <c r="C475" s="1"/>
      <c r="D475" s="1">
        <v>2.4474200000000002</v>
      </c>
      <c r="E475" s="1"/>
      <c r="F475" s="1">
        <v>16.711949999999998</v>
      </c>
      <c r="G475" s="1"/>
      <c r="H475" s="1">
        <v>6.8283947994214307</v>
      </c>
      <c r="I475" s="1">
        <v>8.6831999999999994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>
        <v>15.3</v>
      </c>
      <c r="V475" s="1" t="s">
        <v>402</v>
      </c>
      <c r="W475" s="1" t="s">
        <v>402</v>
      </c>
      <c r="X475" s="1" t="s">
        <v>402</v>
      </c>
      <c r="Y475" s="1"/>
      <c r="Z475" s="1"/>
      <c r="AA475" s="1"/>
      <c r="AB475" s="1"/>
      <c r="AC475" s="1"/>
      <c r="AD475" s="1"/>
      <c r="AE475" s="1"/>
    </row>
    <row r="476" spans="1:31" x14ac:dyDescent="0.3">
      <c r="A476" s="1" t="s">
        <v>453</v>
      </c>
      <c r="B476" s="1" t="s">
        <v>620</v>
      </c>
      <c r="C476" s="1"/>
      <c r="D476" s="1">
        <v>1.9362499999999998</v>
      </c>
      <c r="E476" s="1"/>
      <c r="F476" s="1">
        <v>23.163540000000001</v>
      </c>
      <c r="G476" s="1"/>
      <c r="H476" s="1">
        <v>11.963093608779859</v>
      </c>
      <c r="I476" s="1">
        <v>7.8992999999999993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>
        <v>15.6</v>
      </c>
      <c r="V476" s="1" t="s">
        <v>402</v>
      </c>
      <c r="W476" s="1" t="s">
        <v>402</v>
      </c>
      <c r="X476" s="1" t="s">
        <v>402</v>
      </c>
      <c r="Y476" s="1"/>
      <c r="Z476" s="1"/>
      <c r="AA476" s="1"/>
      <c r="AB476" s="1"/>
      <c r="AC476" s="1"/>
      <c r="AD476" s="1"/>
      <c r="AE476" s="1"/>
    </row>
    <row r="477" spans="1:31" x14ac:dyDescent="0.3">
      <c r="A477" s="1" t="s">
        <v>426</v>
      </c>
      <c r="B477" s="1" t="s">
        <v>621</v>
      </c>
      <c r="C477" s="1"/>
      <c r="D477" s="1">
        <v>2.61781</v>
      </c>
      <c r="E477" s="1"/>
      <c r="F477" s="1">
        <v>15.079619999999998</v>
      </c>
      <c r="G477" s="1"/>
      <c r="H477" s="1">
        <v>5.7603951394486224</v>
      </c>
      <c r="I477" s="1">
        <v>2.4119999999999999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>
        <v>99</v>
      </c>
      <c r="V477" s="1" t="s">
        <v>402</v>
      </c>
      <c r="W477" s="1" t="s">
        <v>402</v>
      </c>
      <c r="X477" s="1" t="s">
        <v>402</v>
      </c>
      <c r="Y477" s="1"/>
      <c r="Z477" s="1"/>
      <c r="AA477" s="1"/>
      <c r="AB477" s="1"/>
      <c r="AC477" s="1"/>
      <c r="AD477" s="1"/>
      <c r="AE477" s="1"/>
    </row>
    <row r="478" spans="1:31" x14ac:dyDescent="0.3">
      <c r="A478" s="1" t="s">
        <v>444</v>
      </c>
      <c r="B478" s="1" t="s">
        <v>622</v>
      </c>
      <c r="C478" s="1"/>
      <c r="D478" s="1">
        <v>2.176345</v>
      </c>
      <c r="E478" s="1"/>
      <c r="F478" s="1">
        <v>18.18882</v>
      </c>
      <c r="G478" s="1"/>
      <c r="H478" s="1">
        <v>8.3575076561850263</v>
      </c>
      <c r="I478" s="1">
        <v>4.8239999999999998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>
        <v>53.6</v>
      </c>
      <c r="V478" s="1" t="s">
        <v>402</v>
      </c>
      <c r="W478" s="1" t="s">
        <v>402</v>
      </c>
      <c r="X478" s="1" t="s">
        <v>402</v>
      </c>
      <c r="Y478" s="1"/>
      <c r="Z478" s="1"/>
      <c r="AA478" s="1"/>
      <c r="AB478" s="1"/>
      <c r="AC478" s="1"/>
      <c r="AD478" s="1"/>
      <c r="AE478" s="1"/>
    </row>
    <row r="479" spans="1:31" x14ac:dyDescent="0.3">
      <c r="A479" s="1" t="s">
        <v>418</v>
      </c>
      <c r="B479" s="1" t="s">
        <v>623</v>
      </c>
      <c r="C479" s="1"/>
      <c r="D479" s="1">
        <v>3.0670199999999999</v>
      </c>
      <c r="E479" s="1"/>
      <c r="F479" s="1">
        <v>19.821149999999999</v>
      </c>
      <c r="G479" s="1"/>
      <c r="H479" s="1">
        <v>6.4626738658371972</v>
      </c>
      <c r="I479" s="1">
        <v>1.5678000000000001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>
        <v>40.299999999999997</v>
      </c>
      <c r="V479" s="1" t="s">
        <v>402</v>
      </c>
      <c r="W479" s="1" t="s">
        <v>402</v>
      </c>
      <c r="X479" s="1" t="s">
        <v>402</v>
      </c>
      <c r="Y479" s="1"/>
      <c r="Z479" s="1"/>
      <c r="AA479" s="1"/>
      <c r="AB479" s="1"/>
      <c r="AC479" s="1"/>
      <c r="AD479" s="1"/>
      <c r="AE479" s="1"/>
    </row>
    <row r="480" spans="1:31" x14ac:dyDescent="0.3">
      <c r="A480" s="1" t="s">
        <v>436</v>
      </c>
      <c r="B480" s="1" t="s">
        <v>624</v>
      </c>
      <c r="C480" s="1"/>
      <c r="D480" s="1">
        <v>2.3932049999999996</v>
      </c>
      <c r="E480" s="1"/>
      <c r="F480" s="1">
        <v>18.655200000000001</v>
      </c>
      <c r="G480" s="1"/>
      <c r="H480" s="1">
        <v>7.7950697913467524</v>
      </c>
      <c r="I480" s="1">
        <v>3.0752999999999995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>
        <v>43</v>
      </c>
      <c r="V480" s="1" t="s">
        <v>402</v>
      </c>
      <c r="W480" s="1" t="s">
        <v>402</v>
      </c>
      <c r="X480" s="1" t="s">
        <v>402</v>
      </c>
      <c r="Y480" s="1"/>
      <c r="Z480" s="1"/>
      <c r="AA480" s="1"/>
      <c r="AB480" s="1"/>
      <c r="AC480" s="1"/>
      <c r="AD480" s="1"/>
      <c r="AE480" s="1"/>
    </row>
    <row r="481" spans="1:31" x14ac:dyDescent="0.3">
      <c r="A481" s="1" t="s">
        <v>468</v>
      </c>
      <c r="B481" s="1" t="s">
        <v>625</v>
      </c>
      <c r="C481" s="1"/>
      <c r="D481" s="1">
        <v>1.7736049999999999</v>
      </c>
      <c r="E481" s="1"/>
      <c r="F481" s="1">
        <v>16.245569999999997</v>
      </c>
      <c r="G481" s="1"/>
      <c r="H481" s="1">
        <v>9.159632499908378</v>
      </c>
      <c r="I481" s="1">
        <v>6.6932999999999998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 t="s">
        <v>402</v>
      </c>
      <c r="W481" s="1" t="s">
        <v>402</v>
      </c>
      <c r="X481" s="1" t="s">
        <v>402</v>
      </c>
      <c r="Y481" s="1"/>
      <c r="Z481" s="1"/>
      <c r="AA481" s="1"/>
      <c r="AB481" s="1"/>
      <c r="AC481" s="1"/>
      <c r="AD481" s="1"/>
      <c r="AE48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Maria Ledesma</dc:creator>
  <cp:lastModifiedBy>Gabrielle Maria Ledesma</cp:lastModifiedBy>
  <dcterms:created xsi:type="dcterms:W3CDTF">2024-02-09T18:38:09Z</dcterms:created>
  <dcterms:modified xsi:type="dcterms:W3CDTF">2024-02-09T20:04:43Z</dcterms:modified>
</cp:coreProperties>
</file>