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vs\LocallyLinearManifold\locally-linear-manifold\1_Notebooks\Tox21_extended_wFP\"/>
    </mc:Choice>
  </mc:AlternateContent>
  <xr:revisionPtr revIDLastSave="0" documentId="13_ncr:1_{CFE127D0-5A85-4D82-9E20-CC11080E1E25}" xr6:coauthVersionLast="47" xr6:coauthVersionMax="47" xr10:uidLastSave="{00000000-0000-0000-0000-000000000000}"/>
  <bookViews>
    <workbookView xWindow="10783" yWindow="917" windowWidth="20931" windowHeight="15497" xr2:uid="{8E297A15-F183-4B8A-B2C7-B73140AEA04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3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4" i="1"/>
  <c r="J65" i="1"/>
  <c r="J66" i="1"/>
  <c r="J67" i="1"/>
  <c r="J68" i="1"/>
  <c r="J69" i="1"/>
  <c r="J2" i="1"/>
  <c r="C75" i="1"/>
  <c r="E75" i="1"/>
  <c r="E77" i="1"/>
  <c r="E76" i="1"/>
  <c r="C76" i="1"/>
  <c r="G74" i="1"/>
  <c r="G73" i="1"/>
  <c r="E73" i="1"/>
  <c r="G79" i="1"/>
  <c r="C79" i="1"/>
  <c r="C78" i="1"/>
  <c r="G78" i="1"/>
  <c r="D73" i="1"/>
  <c r="D71" i="1"/>
  <c r="E71" i="1"/>
  <c r="G71" i="1"/>
  <c r="D72" i="1"/>
  <c r="E72" i="1"/>
  <c r="G72" i="1"/>
  <c r="C72" i="1"/>
  <c r="C7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2" i="1"/>
  <c r="H71" i="1" l="1"/>
</calcChain>
</file>

<file path=xl/sharedStrings.xml><?xml version="1.0" encoding="utf-8"?>
<sst xmlns="http://schemas.openxmlformats.org/spreadsheetml/2006/main" count="109" uniqueCount="76">
  <si>
    <t>Label</t>
  </si>
  <si>
    <t>Base Classifier</t>
  </si>
  <si>
    <t>Stacking</t>
  </si>
  <si>
    <t>Classifier Chains (random)</t>
  </si>
  <si>
    <t>Classifier Chains (learned)</t>
  </si>
  <si>
    <t>tox21-ache-p1 (-1)</t>
  </si>
  <si>
    <t>tox21-ache-p3 (-1)</t>
  </si>
  <si>
    <t>tox21-ache-p5 (-1)</t>
  </si>
  <si>
    <t>tox21-ahr-p1 (1)</t>
  </si>
  <si>
    <t>tox21-ap1-agonist-p1 (1)</t>
  </si>
  <si>
    <t>tox21-ar-bla-agonist-p1 (1)</t>
  </si>
  <si>
    <t>tox21-ar-bla-antagonist-p1 (-1)</t>
  </si>
  <si>
    <t>tox21-are-bla-p1 (1)</t>
  </si>
  <si>
    <t>tox21-ar-mda-kb2-luc-agonist-p1 (1)</t>
  </si>
  <si>
    <t>tox21-ar-mda-kb2-luc-agonist-p3 (1)</t>
  </si>
  <si>
    <t>tox21-ar-mda-kb2-luc-antagonist-p1 (-1)</t>
  </si>
  <si>
    <t>tox21-ar-mda-kb2-luc-antagonist-p2 (-1)</t>
  </si>
  <si>
    <t>tox21-aromatase-p1 (-1)</t>
  </si>
  <si>
    <t>tox21-car-agonist-p1 (1)</t>
  </si>
  <si>
    <t>tox21-car-antagonist-p1 (-1)</t>
  </si>
  <si>
    <t>tox21-casp3-cho-p1 (1)</t>
  </si>
  <si>
    <t>tox21-casp3-hepg2-p1 (1)</t>
  </si>
  <si>
    <t>tox21-elg1-luc-agonist-p1 (1)</t>
  </si>
  <si>
    <t>tox21-erb-bla-antagonist-p1 (-1)</t>
  </si>
  <si>
    <t>tox21-erb-bla-p1 (1)</t>
  </si>
  <si>
    <t>tox21-er-bla-agonist-p2 (1)</t>
  </si>
  <si>
    <t>tox21-er-bla-antagonist-p1 (-1)</t>
  </si>
  <si>
    <t>tox21-er-luc-bg1-4e2-agonist-p2 (1)</t>
  </si>
  <si>
    <t>tox21-er-luc-bg1-4e2-agonist-p4 (1)</t>
  </si>
  <si>
    <t>tox21-er-luc-bg1-4e2-antagonist-p1 (-1)</t>
  </si>
  <si>
    <t>tox21-er-luc-bg1-4e2-antagonist-p2 (-1)</t>
  </si>
  <si>
    <t>tox21-err-p1 (1)</t>
  </si>
  <si>
    <t>tox21-err-p1 (-1)</t>
  </si>
  <si>
    <t>tox21-esre-bla-p1 (1)</t>
  </si>
  <si>
    <t>tox21-fxr-bla-agonist-p2 (1)</t>
  </si>
  <si>
    <t>tox21-fxr-bla-antagonist-p1 (-1)</t>
  </si>
  <si>
    <t>tox21-gh3-tre-agonist-p1 (1)</t>
  </si>
  <si>
    <t>tox21-gh3-tre-antagonist-p1 (-1)</t>
  </si>
  <si>
    <t>tox21-gr-hela-bla-agonist-p1 (1)</t>
  </si>
  <si>
    <t>tox21-gr-hela-bla-antagonist-p1 (-1)</t>
  </si>
  <si>
    <t>tox21-h2ax-cho-p2 (1)</t>
  </si>
  <si>
    <t>tox21-hdac-p1 (-1)</t>
  </si>
  <si>
    <t>tox21-hre-bla-agonist-p1 (1)</t>
  </si>
  <si>
    <t>tox21-hse-bla-p1 (1)</t>
  </si>
  <si>
    <t>tox21-luc-biochem-p1 (-1)</t>
  </si>
  <si>
    <t>tox21-mitotox-p1 (-1)</t>
  </si>
  <si>
    <t>tox21-ms-ache-p2 (-1)</t>
  </si>
  <si>
    <t>tox21-nfkb-bla-agonist-p1 (1)</t>
  </si>
  <si>
    <t>tox21-p53-bla-p1 (1)</t>
  </si>
  <si>
    <t>tox21-pgc-err-p1 (1)</t>
  </si>
  <si>
    <t>tox21-pgc-err-p1 (-1)</t>
  </si>
  <si>
    <t>tox21-ppard-bla-agonist-p1 (1)</t>
  </si>
  <si>
    <t>tox21-ppard-bla-antagonist-p1 (-1)</t>
  </si>
  <si>
    <t>tox21-pparg-bla-agonist-p1 (1)</t>
  </si>
  <si>
    <t>tox21-pparg-bla-antagonist-p1 (-1)</t>
  </si>
  <si>
    <t>tox21-pr-bla-agonist-p1 (1)</t>
  </si>
  <si>
    <t>tox21-pr-bla-antagonist-p1 (-1)</t>
  </si>
  <si>
    <t>tox21-pxr-p1 (1)</t>
  </si>
  <si>
    <t>tox21-rar-agonist-p1 (1)</t>
  </si>
  <si>
    <t>tox21-rar-antagonist-p2 (-1)</t>
  </si>
  <si>
    <t>tox21-ror-cho-antagonist-p1 (-1)</t>
  </si>
  <si>
    <t>tox21-rxr-bla-agonist-p1 (1)</t>
  </si>
  <si>
    <t>tox21-sbe-bla-agonist-p1 (1)</t>
  </si>
  <si>
    <t>tox21-sbe-bla-antagonist-p1 (-1)</t>
  </si>
  <si>
    <t>tox21-shh-3t3-gli3-agonist-p1 (1)</t>
  </si>
  <si>
    <t>tox21-shh-3t3-gli3-antagonist-p1 (-1)</t>
  </si>
  <si>
    <t>tox21-trhr-hek293-p1 (1)</t>
  </si>
  <si>
    <t>tox21-trhr-hek293-p1 (-1)</t>
  </si>
  <si>
    <t>tox21-tshr-agonist-p1 (1)</t>
  </si>
  <si>
    <t>tox21-tshr-antagonist-p1 (-1)</t>
  </si>
  <si>
    <t>tox21-tshr-wt-p1 (1)</t>
  </si>
  <si>
    <t>tox21-vdr-bla-agonist-p1 (1)</t>
  </si>
  <si>
    <t>tox21-vdr-bla-antagonist-p1 (-1)</t>
  </si>
  <si>
    <t>Label_idx</t>
  </si>
  <si>
    <t>Chain_start</t>
  </si>
  <si>
    <t>Spearman correlation from jupyter notebook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</si>
</sst>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81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8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Tox21</a:t>
            </a:r>
            <a:r>
              <a:rPr lang="en-SG" baseline="0"/>
              <a:t> extended dataset (68 labels)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Sheet1!$C$2:$C$69</c:f>
              <c:numCache>
                <c:formatCode>0.000</c:formatCode>
                <c:ptCount val="68"/>
                <c:pt idx="0">
                  <c:v>0.94893320400000003</c:v>
                </c:pt>
                <c:pt idx="1">
                  <c:v>0.91709069099999996</c:v>
                </c:pt>
                <c:pt idx="2">
                  <c:v>0.90981411499999998</c:v>
                </c:pt>
                <c:pt idx="3">
                  <c:v>0.93221465400000003</c:v>
                </c:pt>
                <c:pt idx="4">
                  <c:v>0.86803497299999999</c:v>
                </c:pt>
                <c:pt idx="5">
                  <c:v>0.88916704599999996</c:v>
                </c:pt>
                <c:pt idx="6">
                  <c:v>0.90715715699999999</c:v>
                </c:pt>
                <c:pt idx="7">
                  <c:v>0.89937485900000003</c:v>
                </c:pt>
                <c:pt idx="8">
                  <c:v>0.91603586800000003</c:v>
                </c:pt>
                <c:pt idx="9">
                  <c:v>0.87943848099999999</c:v>
                </c:pt>
                <c:pt idx="10">
                  <c:v>0.87296488699999997</c:v>
                </c:pt>
                <c:pt idx="11">
                  <c:v>0.90996214600000003</c:v>
                </c:pt>
                <c:pt idx="12">
                  <c:v>0.88616625299999996</c:v>
                </c:pt>
                <c:pt idx="13">
                  <c:v>0.93294302100000004</c:v>
                </c:pt>
                <c:pt idx="14">
                  <c:v>0.956709115</c:v>
                </c:pt>
                <c:pt idx="15">
                  <c:v>0.93868092700000005</c:v>
                </c:pt>
                <c:pt idx="16">
                  <c:v>0.86879267500000001</c:v>
                </c:pt>
                <c:pt idx="17">
                  <c:v>0.92223702900000004</c:v>
                </c:pt>
                <c:pt idx="18">
                  <c:v>0.87989805700000001</c:v>
                </c:pt>
                <c:pt idx="19">
                  <c:v>0.98952641200000002</c:v>
                </c:pt>
                <c:pt idx="20">
                  <c:v>0.90154440199999997</c:v>
                </c:pt>
                <c:pt idx="21">
                  <c:v>0.90647526700000003</c:v>
                </c:pt>
                <c:pt idx="22">
                  <c:v>0.90240856400000002</c:v>
                </c:pt>
                <c:pt idx="23">
                  <c:v>0.96980108499999995</c:v>
                </c:pt>
                <c:pt idx="24">
                  <c:v>0.91735797200000002</c:v>
                </c:pt>
                <c:pt idx="25">
                  <c:v>0.93182026200000001</c:v>
                </c:pt>
                <c:pt idx="26">
                  <c:v>0.93168249700000005</c:v>
                </c:pt>
                <c:pt idx="27">
                  <c:v>0.93207518300000003</c:v>
                </c:pt>
                <c:pt idx="28">
                  <c:v>0.88279678100000003</c:v>
                </c:pt>
                <c:pt idx="29">
                  <c:v>0.80025940299999998</c:v>
                </c:pt>
                <c:pt idx="30">
                  <c:v>0.90181034500000001</c:v>
                </c:pt>
                <c:pt idx="31">
                  <c:v>0.89157458599999995</c:v>
                </c:pt>
                <c:pt idx="32">
                  <c:v>0.87746073899999999</c:v>
                </c:pt>
                <c:pt idx="33">
                  <c:v>0.944671767</c:v>
                </c:pt>
                <c:pt idx="34">
                  <c:v>0.92171350699999999</c:v>
                </c:pt>
                <c:pt idx="35">
                  <c:v>0.84746214900000005</c:v>
                </c:pt>
                <c:pt idx="36">
                  <c:v>0.97488275999999996</c:v>
                </c:pt>
                <c:pt idx="37">
                  <c:v>0.87414448700000003</c:v>
                </c:pt>
                <c:pt idx="38">
                  <c:v>0.83162186699999996</c:v>
                </c:pt>
                <c:pt idx="39">
                  <c:v>0.929728836</c:v>
                </c:pt>
                <c:pt idx="40">
                  <c:v>0.91961424000000003</c:v>
                </c:pt>
                <c:pt idx="41">
                  <c:v>0.89204013400000004</c:v>
                </c:pt>
                <c:pt idx="42">
                  <c:v>0.94327597200000002</c:v>
                </c:pt>
                <c:pt idx="43">
                  <c:v>0.86863073999999996</c:v>
                </c:pt>
                <c:pt idx="44">
                  <c:v>0.92227725999999999</c:v>
                </c:pt>
                <c:pt idx="45">
                  <c:v>0.90328385099999997</c:v>
                </c:pt>
                <c:pt idx="46">
                  <c:v>0.89245156999999997</c:v>
                </c:pt>
                <c:pt idx="47">
                  <c:v>0.91436659600000003</c:v>
                </c:pt>
                <c:pt idx="48">
                  <c:v>0.87617260799999996</c:v>
                </c:pt>
                <c:pt idx="49">
                  <c:v>0.94427083300000003</c:v>
                </c:pt>
                <c:pt idx="50">
                  <c:v>0.95646506799999997</c:v>
                </c:pt>
                <c:pt idx="51">
                  <c:v>0.961900902</c:v>
                </c:pt>
                <c:pt idx="52">
                  <c:v>0.93895131099999996</c:v>
                </c:pt>
                <c:pt idx="53">
                  <c:v>0.89940403899999999</c:v>
                </c:pt>
                <c:pt idx="54">
                  <c:v>0.88300835700000002</c:v>
                </c:pt>
                <c:pt idx="55">
                  <c:v>0.90327851599999998</c:v>
                </c:pt>
                <c:pt idx="56">
                  <c:v>0.81451165400000003</c:v>
                </c:pt>
                <c:pt idx="57">
                  <c:v>0.89704209300000004</c:v>
                </c:pt>
                <c:pt idx="58">
                  <c:v>0.90662139200000003</c:v>
                </c:pt>
                <c:pt idx="59">
                  <c:v>0.87174833600000001</c:v>
                </c:pt>
                <c:pt idx="60">
                  <c:v>0.94562682200000003</c:v>
                </c:pt>
                <c:pt idx="61">
                  <c:v>0.72811594199999996</c:v>
                </c:pt>
                <c:pt idx="62">
                  <c:v>0.885132743</c:v>
                </c:pt>
                <c:pt idx="63">
                  <c:v>0.86939096299999996</c:v>
                </c:pt>
                <c:pt idx="64">
                  <c:v>0.92453703700000001</c:v>
                </c:pt>
                <c:pt idx="65">
                  <c:v>0.99885844700000004</c:v>
                </c:pt>
                <c:pt idx="66">
                  <c:v>0.85415860700000001</c:v>
                </c:pt>
                <c:pt idx="67">
                  <c:v>0.86128955500000004</c:v>
                </c:pt>
              </c:numCache>
            </c:numRef>
          </c:xVal>
          <c:yVal>
            <c:numRef>
              <c:f>Sheet1!$D$2:$D$69</c:f>
              <c:numCache>
                <c:formatCode>0.000000000000000</c:formatCode>
                <c:ptCount val="68"/>
                <c:pt idx="0">
                  <c:v>0.89568432537277198</c:v>
                </c:pt>
                <c:pt idx="1">
                  <c:v>0.89978050483886995</c:v>
                </c:pt>
                <c:pt idx="2">
                  <c:v>0.94919659735349704</c:v>
                </c:pt>
                <c:pt idx="3">
                  <c:v>0.92114969263997304</c:v>
                </c:pt>
                <c:pt idx="4">
                  <c:v>0.86796087729697602</c:v>
                </c:pt>
                <c:pt idx="5">
                  <c:v>0.91738734638142905</c:v>
                </c:pt>
                <c:pt idx="6">
                  <c:v>0.91791791791791699</c:v>
                </c:pt>
                <c:pt idx="7">
                  <c:v>0.90882729532273798</c:v>
                </c:pt>
                <c:pt idx="8">
                  <c:v>0.89530685920577602</c:v>
                </c:pt>
                <c:pt idx="9">
                  <c:v>0.88430131204697604</c:v>
                </c:pt>
                <c:pt idx="10">
                  <c:v>0.88978113682884497</c:v>
                </c:pt>
                <c:pt idx="11">
                  <c:v>0.92402211139818502</c:v>
                </c:pt>
                <c:pt idx="12">
                  <c:v>0.89281775572098099</c:v>
                </c:pt>
                <c:pt idx="13">
                  <c:v>0.93783792430495505</c:v>
                </c:pt>
                <c:pt idx="14">
                  <c:v>0.95340397265156596</c:v>
                </c:pt>
                <c:pt idx="15">
                  <c:v>0.96381461675579305</c:v>
                </c:pt>
                <c:pt idx="16">
                  <c:v>0.90665735567970196</c:v>
                </c:pt>
                <c:pt idx="17">
                  <c:v>0.91914198512659495</c:v>
                </c:pt>
                <c:pt idx="18">
                  <c:v>0.90426887543803702</c:v>
                </c:pt>
                <c:pt idx="19">
                  <c:v>0.99294171220400695</c:v>
                </c:pt>
                <c:pt idx="20">
                  <c:v>0.90299227799227799</c:v>
                </c:pt>
                <c:pt idx="21">
                  <c:v>0.91946308724832204</c:v>
                </c:pt>
                <c:pt idx="22">
                  <c:v>0.89611316426659804</c:v>
                </c:pt>
                <c:pt idx="23">
                  <c:v>0.92622061482820905</c:v>
                </c:pt>
                <c:pt idx="24">
                  <c:v>0.91838777962125895</c:v>
                </c:pt>
                <c:pt idx="25">
                  <c:v>0.95474512675025103</c:v>
                </c:pt>
                <c:pt idx="26">
                  <c:v>0.93576436001809105</c:v>
                </c:pt>
                <c:pt idx="27">
                  <c:v>0.93066167481662498</c:v>
                </c:pt>
                <c:pt idx="28">
                  <c:v>0.92454728370221295</c:v>
                </c:pt>
                <c:pt idx="29">
                  <c:v>0.85635538261997401</c:v>
                </c:pt>
                <c:pt idx="30">
                  <c:v>0.9425</c:v>
                </c:pt>
                <c:pt idx="31">
                  <c:v>0.88443830570902304</c:v>
                </c:pt>
                <c:pt idx="32">
                  <c:v>0.92789205927892004</c:v>
                </c:pt>
                <c:pt idx="33">
                  <c:v>0.970734744707347</c:v>
                </c:pt>
                <c:pt idx="34">
                  <c:v>0.94862998636583495</c:v>
                </c:pt>
                <c:pt idx="35">
                  <c:v>0.87834322683919097</c:v>
                </c:pt>
                <c:pt idx="36">
                  <c:v>0.98140052460058802</c:v>
                </c:pt>
                <c:pt idx="37">
                  <c:v>0.89619771863117803</c:v>
                </c:pt>
                <c:pt idx="38">
                  <c:v>0.84158864391422505</c:v>
                </c:pt>
                <c:pt idx="39">
                  <c:v>0.92216435185185097</c:v>
                </c:pt>
                <c:pt idx="40">
                  <c:v>0.90207188644688596</c:v>
                </c:pt>
                <c:pt idx="41">
                  <c:v>0.89712374581939802</c:v>
                </c:pt>
                <c:pt idx="42">
                  <c:v>0.96845124282982797</c:v>
                </c:pt>
                <c:pt idx="43">
                  <c:v>0.90480184525057605</c:v>
                </c:pt>
                <c:pt idx="44">
                  <c:v>0.93694192791500996</c:v>
                </c:pt>
                <c:pt idx="45">
                  <c:v>0.90321637426900503</c:v>
                </c:pt>
                <c:pt idx="46">
                  <c:v>0.90993097305722503</c:v>
                </c:pt>
                <c:pt idx="47">
                  <c:v>0.936305732484076</c:v>
                </c:pt>
                <c:pt idx="48">
                  <c:v>0.89618511569730996</c:v>
                </c:pt>
                <c:pt idx="49">
                  <c:v>0.94583333333333297</c:v>
                </c:pt>
                <c:pt idx="50">
                  <c:v>0.96193952033368002</c:v>
                </c:pt>
                <c:pt idx="51">
                  <c:v>0.95902995913128597</c:v>
                </c:pt>
                <c:pt idx="52">
                  <c:v>0.94129213483146001</c:v>
                </c:pt>
                <c:pt idx="53">
                  <c:v>0.907239819004524</c:v>
                </c:pt>
                <c:pt idx="54">
                  <c:v>0.89808727948003697</c:v>
                </c:pt>
                <c:pt idx="55">
                  <c:v>0.91026249209361099</c:v>
                </c:pt>
                <c:pt idx="56">
                  <c:v>0.81888179800221905</c:v>
                </c:pt>
                <c:pt idx="57">
                  <c:v>0.92377701934015899</c:v>
                </c:pt>
                <c:pt idx="58">
                  <c:v>0.917004048582995</c:v>
                </c:pt>
                <c:pt idx="59">
                  <c:v>0.87749546279491797</c:v>
                </c:pt>
                <c:pt idx="60">
                  <c:v>0.94591836734693802</c:v>
                </c:pt>
                <c:pt idx="61">
                  <c:v>0.79999999999999905</c:v>
                </c:pt>
                <c:pt idx="62">
                  <c:v>0.90362831858407</c:v>
                </c:pt>
                <c:pt idx="63">
                  <c:v>0.83685658153241604</c:v>
                </c:pt>
                <c:pt idx="64">
                  <c:v>0.88472222222222197</c:v>
                </c:pt>
                <c:pt idx="65">
                  <c:v>0.99429223744292194</c:v>
                </c:pt>
                <c:pt idx="66">
                  <c:v>0.84216634429400306</c:v>
                </c:pt>
                <c:pt idx="67">
                  <c:v>0.95883892457768205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79-41CB-B1CD-2C2FAEC11D7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B879-41CB-B1CD-2C2FAEC11D7B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79-41CB-B1CD-2C2FAEC11D7B}"/>
              </c:ext>
            </c:extLst>
          </c:dPt>
          <c:xVal>
            <c:numLit>
              <c:formatCode>General</c:formatCode>
              <c:ptCount val="2"/>
              <c:pt idx="0">
                <c:v>0.7</c:v>
              </c:pt>
              <c:pt idx="1">
                <c:v>1.05</c:v>
              </c:pt>
            </c:numLit>
          </c:xVal>
          <c:yVal>
            <c:numLit>
              <c:formatCode>General</c:formatCode>
              <c:ptCount val="2"/>
              <c:pt idx="0">
                <c:v>0.7</c:v>
              </c:pt>
              <c:pt idx="1">
                <c:v>1.05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879-41CB-B1CD-2C2FAEC11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926080"/>
        <c:axId val="1885926496"/>
      </c:scatterChart>
      <c:valAx>
        <c:axId val="1885926080"/>
        <c:scaling>
          <c:orientation val="minMax"/>
          <c:max val="1.02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Base classifier test 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926496"/>
        <c:crosses val="autoZero"/>
        <c:crossBetween val="midCat"/>
      </c:valAx>
      <c:valAx>
        <c:axId val="1885926496"/>
        <c:scaling>
          <c:orientation val="minMax"/>
          <c:max val="1.02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Stacked model test 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92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Tox21</a:t>
            </a:r>
            <a:r>
              <a:rPr lang="en-SG" baseline="0"/>
              <a:t> extended dataset (68 labels)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Sheet1!$C$2:$C$69</c:f>
              <c:numCache>
                <c:formatCode>0.000</c:formatCode>
                <c:ptCount val="68"/>
                <c:pt idx="0">
                  <c:v>0.94893320400000003</c:v>
                </c:pt>
                <c:pt idx="1">
                  <c:v>0.91709069099999996</c:v>
                </c:pt>
                <c:pt idx="2">
                  <c:v>0.90981411499999998</c:v>
                </c:pt>
                <c:pt idx="3">
                  <c:v>0.93221465400000003</c:v>
                </c:pt>
                <c:pt idx="4">
                  <c:v>0.86803497299999999</c:v>
                </c:pt>
                <c:pt idx="5">
                  <c:v>0.88916704599999996</c:v>
                </c:pt>
                <c:pt idx="6">
                  <c:v>0.90715715699999999</c:v>
                </c:pt>
                <c:pt idx="7">
                  <c:v>0.89937485900000003</c:v>
                </c:pt>
                <c:pt idx="8">
                  <c:v>0.91603586800000003</c:v>
                </c:pt>
                <c:pt idx="9">
                  <c:v>0.87943848099999999</c:v>
                </c:pt>
                <c:pt idx="10">
                  <c:v>0.87296488699999997</c:v>
                </c:pt>
                <c:pt idx="11">
                  <c:v>0.90996214600000003</c:v>
                </c:pt>
                <c:pt idx="12">
                  <c:v>0.88616625299999996</c:v>
                </c:pt>
                <c:pt idx="13">
                  <c:v>0.93294302100000004</c:v>
                </c:pt>
                <c:pt idx="14">
                  <c:v>0.956709115</c:v>
                </c:pt>
                <c:pt idx="15">
                  <c:v>0.93868092700000005</c:v>
                </c:pt>
                <c:pt idx="16">
                  <c:v>0.86879267500000001</c:v>
                </c:pt>
                <c:pt idx="17">
                  <c:v>0.92223702900000004</c:v>
                </c:pt>
                <c:pt idx="18">
                  <c:v>0.87989805700000001</c:v>
                </c:pt>
                <c:pt idx="19">
                  <c:v>0.98952641200000002</c:v>
                </c:pt>
                <c:pt idx="20">
                  <c:v>0.90154440199999997</c:v>
                </c:pt>
                <c:pt idx="21">
                  <c:v>0.90647526700000003</c:v>
                </c:pt>
                <c:pt idx="22">
                  <c:v>0.90240856400000002</c:v>
                </c:pt>
                <c:pt idx="23">
                  <c:v>0.96980108499999995</c:v>
                </c:pt>
                <c:pt idx="24">
                  <c:v>0.91735797200000002</c:v>
                </c:pt>
                <c:pt idx="25">
                  <c:v>0.93182026200000001</c:v>
                </c:pt>
                <c:pt idx="26">
                  <c:v>0.93168249700000005</c:v>
                </c:pt>
                <c:pt idx="27">
                  <c:v>0.93207518300000003</c:v>
                </c:pt>
                <c:pt idx="28">
                  <c:v>0.88279678100000003</c:v>
                </c:pt>
                <c:pt idx="29">
                  <c:v>0.80025940299999998</c:v>
                </c:pt>
                <c:pt idx="30">
                  <c:v>0.90181034500000001</c:v>
                </c:pt>
                <c:pt idx="31">
                  <c:v>0.89157458599999995</c:v>
                </c:pt>
                <c:pt idx="32">
                  <c:v>0.87746073899999999</c:v>
                </c:pt>
                <c:pt idx="33">
                  <c:v>0.944671767</c:v>
                </c:pt>
                <c:pt idx="34">
                  <c:v>0.92171350699999999</c:v>
                </c:pt>
                <c:pt idx="35">
                  <c:v>0.84746214900000005</c:v>
                </c:pt>
                <c:pt idx="36">
                  <c:v>0.97488275999999996</c:v>
                </c:pt>
                <c:pt idx="37">
                  <c:v>0.87414448700000003</c:v>
                </c:pt>
                <c:pt idx="38">
                  <c:v>0.83162186699999996</c:v>
                </c:pt>
                <c:pt idx="39">
                  <c:v>0.929728836</c:v>
                </c:pt>
                <c:pt idx="40">
                  <c:v>0.91961424000000003</c:v>
                </c:pt>
                <c:pt idx="41">
                  <c:v>0.89204013400000004</c:v>
                </c:pt>
                <c:pt idx="42">
                  <c:v>0.94327597200000002</c:v>
                </c:pt>
                <c:pt idx="43">
                  <c:v>0.86863073999999996</c:v>
                </c:pt>
                <c:pt idx="44">
                  <c:v>0.92227725999999999</c:v>
                </c:pt>
                <c:pt idx="45">
                  <c:v>0.90328385099999997</c:v>
                </c:pt>
                <c:pt idx="46">
                  <c:v>0.89245156999999997</c:v>
                </c:pt>
                <c:pt idx="47">
                  <c:v>0.91436659600000003</c:v>
                </c:pt>
                <c:pt idx="48">
                  <c:v>0.87617260799999996</c:v>
                </c:pt>
                <c:pt idx="49">
                  <c:v>0.94427083300000003</c:v>
                </c:pt>
                <c:pt idx="50">
                  <c:v>0.95646506799999997</c:v>
                </c:pt>
                <c:pt idx="51">
                  <c:v>0.961900902</c:v>
                </c:pt>
                <c:pt idx="52">
                  <c:v>0.93895131099999996</c:v>
                </c:pt>
                <c:pt idx="53">
                  <c:v>0.89940403899999999</c:v>
                </c:pt>
                <c:pt idx="54">
                  <c:v>0.88300835700000002</c:v>
                </c:pt>
                <c:pt idx="55">
                  <c:v>0.90327851599999998</c:v>
                </c:pt>
                <c:pt idx="56">
                  <c:v>0.81451165400000003</c:v>
                </c:pt>
                <c:pt idx="57">
                  <c:v>0.89704209300000004</c:v>
                </c:pt>
                <c:pt idx="58">
                  <c:v>0.90662139200000003</c:v>
                </c:pt>
                <c:pt idx="59">
                  <c:v>0.87174833600000001</c:v>
                </c:pt>
                <c:pt idx="60">
                  <c:v>0.94562682200000003</c:v>
                </c:pt>
                <c:pt idx="61">
                  <c:v>0.72811594199999996</c:v>
                </c:pt>
                <c:pt idx="62">
                  <c:v>0.885132743</c:v>
                </c:pt>
                <c:pt idx="63">
                  <c:v>0.86939096299999996</c:v>
                </c:pt>
                <c:pt idx="64">
                  <c:v>0.92453703700000001</c:v>
                </c:pt>
                <c:pt idx="65">
                  <c:v>0.99885844700000004</c:v>
                </c:pt>
                <c:pt idx="66">
                  <c:v>0.85415860700000001</c:v>
                </c:pt>
                <c:pt idx="67">
                  <c:v>0.86128955500000004</c:v>
                </c:pt>
              </c:numCache>
            </c:numRef>
          </c:xVal>
          <c:yVal>
            <c:numRef>
              <c:f>Sheet1!$J$2:$J$69</c:f>
              <c:numCache>
                <c:formatCode>0.0000</c:formatCode>
                <c:ptCount val="68"/>
                <c:pt idx="0">
                  <c:v>-5.3248878627228047E-2</c:v>
                </c:pt>
                <c:pt idx="1">
                  <c:v>-1.7310186161130003E-2</c:v>
                </c:pt>
                <c:pt idx="2">
                  <c:v>3.9382482353497061E-2</c:v>
                </c:pt>
                <c:pt idx="3">
                  <c:v>-1.1064961360026992E-2</c:v>
                </c:pt>
                <c:pt idx="4">
                  <c:v>-7.4095703023968618E-5</c:v>
                </c:pt>
                <c:pt idx="5">
                  <c:v>2.8220300381429086E-2</c:v>
                </c:pt>
                <c:pt idx="6">
                  <c:v>1.0760760917917001E-2</c:v>
                </c:pt>
                <c:pt idx="7">
                  <c:v>9.452436322737956E-3</c:v>
                </c:pt>
                <c:pt idx="8">
                  <c:v>-2.0729008794224013E-2</c:v>
                </c:pt>
                <c:pt idx="9">
                  <c:v>4.8628310469760461E-3</c:v>
                </c:pt>
                <c:pt idx="10">
                  <c:v>1.6816249828844998E-2</c:v>
                </c:pt>
                <c:pt idx="11">
                  <c:v>1.4059965398184993E-2</c:v>
                </c:pt>
                <c:pt idx="12">
                  <c:v>6.6515027209810285E-3</c:v>
                </c:pt>
                <c:pt idx="13">
                  <c:v>4.8949033049550117E-3</c:v>
                </c:pt>
                <c:pt idx="14">
                  <c:v>-3.3051423484340425E-3</c:v>
                </c:pt>
                <c:pt idx="15">
                  <c:v>2.5133689755792998E-2</c:v>
                </c:pt>
                <c:pt idx="16">
                  <c:v>3.7864680679701945E-2</c:v>
                </c:pt>
                <c:pt idx="17">
                  <c:v>-3.09504387340509E-3</c:v>
                </c:pt>
                <c:pt idx="18">
                  <c:v>2.4370818438037012E-2</c:v>
                </c:pt>
                <c:pt idx="19">
                  <c:v>3.4153002040069325E-3</c:v>
                </c:pt>
                <c:pt idx="20">
                  <c:v>1.4478759922780249E-3</c:v>
                </c:pt>
                <c:pt idx="21">
                  <c:v>1.2987820248322013E-2</c:v>
                </c:pt>
                <c:pt idx="22">
                  <c:v>-6.2953997334019851E-3</c:v>
                </c:pt>
                <c:pt idx="23">
                  <c:v>-4.3580470171790897E-2</c:v>
                </c:pt>
                <c:pt idx="24">
                  <c:v>1.0298076212589269E-3</c:v>
                </c:pt>
                <c:pt idx="25">
                  <c:v>2.2924864750251017E-2</c:v>
                </c:pt>
                <c:pt idx="26">
                  <c:v>4.0818630180909921E-3</c:v>
                </c:pt>
                <c:pt idx="27">
                  <c:v>-1.4135081833750451E-3</c:v>
                </c:pt>
                <c:pt idx="28">
                  <c:v>4.1750502702212922E-2</c:v>
                </c:pt>
                <c:pt idx="29">
                  <c:v>5.6095979619974035E-2</c:v>
                </c:pt>
                <c:pt idx="30">
                  <c:v>4.0689654999999991E-2</c:v>
                </c:pt>
                <c:pt idx="31">
                  <c:v>-7.1362802909769041E-3</c:v>
                </c:pt>
                <c:pt idx="32">
                  <c:v>5.0431320278920055E-2</c:v>
                </c:pt>
                <c:pt idx="33">
                  <c:v>2.6062977707347001E-2</c:v>
                </c:pt>
                <c:pt idx="34">
                  <c:v>2.6916479365834967E-2</c:v>
                </c:pt>
                <c:pt idx="35">
                  <c:v>3.0881077839190918E-2</c:v>
                </c:pt>
                <c:pt idx="36">
                  <c:v>6.5177646005880607E-3</c:v>
                </c:pt>
                <c:pt idx="37">
                  <c:v>2.2053231631178005E-2</c:v>
                </c:pt>
                <c:pt idx="38">
                  <c:v>9.966776914225095E-3</c:v>
                </c:pt>
                <c:pt idx="39">
                  <c:v>-7.564484148149031E-3</c:v>
                </c:pt>
                <c:pt idx="40">
                  <c:v>-1.7542353553114065E-2</c:v>
                </c:pt>
                <c:pt idx="41">
                  <c:v>5.0836118193979818E-3</c:v>
                </c:pt>
                <c:pt idx="42">
                  <c:v>2.5175270829827956E-2</c:v>
                </c:pt>
                <c:pt idx="43">
                  <c:v>3.6171105250576097E-2</c:v>
                </c:pt>
                <c:pt idx="44">
                  <c:v>1.4664667915009977E-2</c:v>
                </c:pt>
                <c:pt idx="45">
                  <c:v>-6.7476730994942002E-5</c:v>
                </c:pt>
                <c:pt idx="46">
                  <c:v>1.7479403057225062E-2</c:v>
                </c:pt>
                <c:pt idx="47">
                  <c:v>2.1939136484075972E-2</c:v>
                </c:pt>
                <c:pt idx="48">
                  <c:v>2.001250769731E-2</c:v>
                </c:pt>
                <c:pt idx="49">
                  <c:v>1.562500333332939E-3</c:v>
                </c:pt>
                <c:pt idx="50">
                  <c:v>5.4744523336800466E-3</c:v>
                </c:pt>
                <c:pt idx="51">
                  <c:v>-2.8709428687140326E-3</c:v>
                </c:pt>
                <c:pt idx="52">
                  <c:v>2.3408238314600593E-3</c:v>
                </c:pt>
                <c:pt idx="53">
                  <c:v>7.8357800045240067E-3</c:v>
                </c:pt>
                <c:pt idx="54">
                  <c:v>1.5078922480036949E-2</c:v>
                </c:pt>
                <c:pt idx="55">
                  <c:v>6.9839760936110107E-3</c:v>
                </c:pt>
                <c:pt idx="56">
                  <c:v>4.370144002219023E-3</c:v>
                </c:pt>
                <c:pt idx="57">
                  <c:v>2.6734926340158949E-2</c:v>
                </c:pt>
                <c:pt idx="58">
                  <c:v>1.0382656582994976E-2</c:v>
                </c:pt>
                <c:pt idx="59">
                  <c:v>5.7471267949179561E-3</c:v>
                </c:pt>
                <c:pt idx="60">
                  <c:v>2.9154534693798251E-4</c:v>
                </c:pt>
                <c:pt idx="61">
                  <c:v>7.1884057999999085E-2</c:v>
                </c:pt>
                <c:pt idx="62">
                  <c:v>1.8495575584070001E-2</c:v>
                </c:pt>
                <c:pt idx="63">
                  <c:v>-3.2534381467583917E-2</c:v>
                </c:pt>
                <c:pt idx="64">
                  <c:v>-3.981481477777804E-2</c:v>
                </c:pt>
                <c:pt idx="65">
                  <c:v>-4.5662095570780936E-3</c:v>
                </c:pt>
                <c:pt idx="66">
                  <c:v>-1.1992262705996959E-2</c:v>
                </c:pt>
                <c:pt idx="67">
                  <c:v>9.754936957768201E-2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A-4C03-968A-B7375C364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926080"/>
        <c:axId val="1885926496"/>
      </c:scatterChart>
      <c:valAx>
        <c:axId val="1885926080"/>
        <c:scaling>
          <c:orientation val="minMax"/>
          <c:max val="1.02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Base classifier test 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926496"/>
        <c:crossesAt val="-8.0000000000000016E-2"/>
        <c:crossBetween val="midCat"/>
      </c:valAx>
      <c:valAx>
        <c:axId val="18859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Stacked</a:t>
                </a:r>
                <a:r>
                  <a:rPr lang="en-SG" baseline="0"/>
                  <a:t> performance improvement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92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413657</xdr:colOff>
      <xdr:row>84</xdr:row>
      <xdr:rowOff>89805</xdr:rowOff>
    </xdr:from>
    <xdr:to>
      <xdr:col>4</xdr:col>
      <xdr:colOff>1039586</xdr:colOff>
      <xdr:row>99</xdr:row>
      <xdr:rowOff>57148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F0097F-917D-43F8-8A4E-FD2312D3F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1132115</xdr:colOff>
      <xdr:row>84</xdr:row>
      <xdr:rowOff>87086</xdr:rowOff>
    </xdr:from>
    <xdr:to>
      <xdr:col>11</xdr:col>
      <xdr:colOff>10886</xdr:colOff>
      <xdr:row>99</xdr:row>
      <xdr:rowOff>54429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3AD5BB-2964-41EE-B1B1-3276218EA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34415-2A85-43E9-AE81-9619E6FB05DB}">
  <dimension ref="A1:K79"/>
  <sheetViews>
    <sheetView tabSelected="1" topLeftCell="A58" zoomScale="85" zoomScaleNormal="85" workbookViewId="0">
      <selection activeCell="J72" sqref="J72"/>
    </sheetView>
  </sheetViews>
  <sheetFormatPr defaultRowHeight="14.6" x14ac:dyDescent="0.4"/>
  <cols>
    <col min="2" max="2" width="34.23046875" bestFit="1" customWidth="1"/>
    <col min="3" max="3" width="13.4609375" bestFit="1" customWidth="1"/>
    <col min="4" max="4" width="19.53515625" bestFit="1" customWidth="1"/>
    <col min="5" max="5" width="22.3046875" bestFit="1" customWidth="1"/>
    <col min="6" max="6" width="10.23046875" bestFit="1" customWidth="1"/>
    <col min="10" max="10" width="11.84375" bestFit="1" customWidth="1"/>
  </cols>
  <sheetData>
    <row r="1" spans="1:10" x14ac:dyDescent="0.4">
      <c r="A1" t="s">
        <v>73</v>
      </c>
      <c r="B1" t="s">
        <v>0</v>
      </c>
      <c r="C1" t="s">
        <v>1</v>
      </c>
      <c r="D1" t="s">
        <v>2</v>
      </c>
      <c r="E1" t="s">
        <v>3</v>
      </c>
      <c r="G1" t="s">
        <v>4</v>
      </c>
    </row>
    <row r="2" spans="1:10" x14ac:dyDescent="0.4">
      <c r="A2">
        <v>0</v>
      </c>
      <c r="B2" t="s">
        <v>5</v>
      </c>
      <c r="C2" s="1">
        <v>0.94893320400000003</v>
      </c>
      <c r="D2" s="3">
        <v>0.89568432537277198</v>
      </c>
      <c r="E2" s="1">
        <v>0.94120499454479301</v>
      </c>
      <c r="F2" s="1"/>
      <c r="G2">
        <v>0.94932719099999996</v>
      </c>
      <c r="H2" t="b">
        <f>G2&gt;C2</f>
        <v>1</v>
      </c>
      <c r="J2" s="2">
        <f>D2-C2</f>
        <v>-5.3248878627228047E-2</v>
      </c>
    </row>
    <row r="3" spans="1:10" x14ac:dyDescent="0.4">
      <c r="A3">
        <v>1</v>
      </c>
      <c r="B3" t="s">
        <v>6</v>
      </c>
      <c r="C3" s="1">
        <v>0.91709069099999996</v>
      </c>
      <c r="D3" s="3">
        <v>0.89978050483886995</v>
      </c>
      <c r="E3" s="1">
        <v>0.93998802753666499</v>
      </c>
      <c r="F3" s="1"/>
      <c r="G3">
        <v>0.91709069099999996</v>
      </c>
      <c r="H3" t="b">
        <f t="shared" ref="H3:H66" si="0">G3&gt;C3</f>
        <v>0</v>
      </c>
      <c r="I3" t="s">
        <v>74</v>
      </c>
      <c r="J3" s="2">
        <f t="shared" ref="J3:J66" si="1">D3-C3</f>
        <v>-1.7310186161130003E-2</v>
      </c>
    </row>
    <row r="4" spans="1:10" x14ac:dyDescent="0.4">
      <c r="A4">
        <v>2</v>
      </c>
      <c r="B4" t="s">
        <v>7</v>
      </c>
      <c r="C4" s="1">
        <v>0.90981411499999998</v>
      </c>
      <c r="D4" s="3">
        <v>0.94919659735349704</v>
      </c>
      <c r="E4" s="1">
        <v>0.90241020793950799</v>
      </c>
      <c r="F4" s="1"/>
      <c r="G4">
        <v>0.92084120999999997</v>
      </c>
      <c r="H4" t="b">
        <f t="shared" si="0"/>
        <v>1</v>
      </c>
      <c r="J4" s="2">
        <f t="shared" si="1"/>
        <v>3.9382482353497061E-2</v>
      </c>
    </row>
    <row r="5" spans="1:10" x14ac:dyDescent="0.4">
      <c r="A5">
        <v>3</v>
      </c>
      <c r="B5" t="s">
        <v>8</v>
      </c>
      <c r="C5" s="1">
        <v>0.93221465400000003</v>
      </c>
      <c r="D5" s="3">
        <v>0.92114969263997304</v>
      </c>
      <c r="E5" s="1">
        <v>0.92291078252201297</v>
      </c>
      <c r="F5" s="1"/>
      <c r="G5">
        <v>0.93500581500000002</v>
      </c>
      <c r="H5" t="b">
        <f t="shared" si="0"/>
        <v>1</v>
      </c>
      <c r="J5" s="2">
        <f t="shared" si="1"/>
        <v>-1.1064961360026992E-2</v>
      </c>
    </row>
    <row r="6" spans="1:10" x14ac:dyDescent="0.4">
      <c r="A6">
        <v>4</v>
      </c>
      <c r="B6" t="s">
        <v>9</v>
      </c>
      <c r="C6" s="1">
        <v>0.86803497299999999</v>
      </c>
      <c r="D6" s="3">
        <v>0.86796087729697602</v>
      </c>
      <c r="E6" s="1">
        <v>0.868034973325429</v>
      </c>
      <c r="F6" t="s">
        <v>74</v>
      </c>
      <c r="G6">
        <v>0.86721991700000001</v>
      </c>
      <c r="H6" t="b">
        <f t="shared" si="0"/>
        <v>0</v>
      </c>
      <c r="J6" s="2">
        <f t="shared" si="1"/>
        <v>-7.4095703023968618E-5</v>
      </c>
    </row>
    <row r="7" spans="1:10" x14ac:dyDescent="0.4">
      <c r="A7">
        <v>5</v>
      </c>
      <c r="B7" t="s">
        <v>10</v>
      </c>
      <c r="C7" s="1">
        <v>0.88916704599999996</v>
      </c>
      <c r="D7" s="3">
        <v>0.91738734638142905</v>
      </c>
      <c r="E7" s="1">
        <v>0.88916704597177898</v>
      </c>
      <c r="F7" t="s">
        <v>74</v>
      </c>
      <c r="G7">
        <v>0.88916704599999996</v>
      </c>
      <c r="H7" t="b">
        <f t="shared" si="0"/>
        <v>0</v>
      </c>
      <c r="I7" t="s">
        <v>74</v>
      </c>
      <c r="J7" s="2">
        <f t="shared" si="1"/>
        <v>2.8220300381429086E-2</v>
      </c>
    </row>
    <row r="8" spans="1:10" x14ac:dyDescent="0.4">
      <c r="A8">
        <v>6</v>
      </c>
      <c r="B8" t="s">
        <v>11</v>
      </c>
      <c r="C8" s="1">
        <v>0.90715715699999999</v>
      </c>
      <c r="D8" s="3">
        <v>0.91791791791791699</v>
      </c>
      <c r="E8" s="1">
        <v>0.91153653653653599</v>
      </c>
      <c r="F8" s="1"/>
      <c r="G8">
        <v>0.90715715699999999</v>
      </c>
      <c r="H8" t="b">
        <f t="shared" si="0"/>
        <v>0</v>
      </c>
      <c r="I8" t="s">
        <v>74</v>
      </c>
      <c r="J8" s="2">
        <f t="shared" si="1"/>
        <v>1.0760760917917001E-2</v>
      </c>
    </row>
    <row r="9" spans="1:10" x14ac:dyDescent="0.4">
      <c r="A9">
        <v>7</v>
      </c>
      <c r="B9" t="s">
        <v>12</v>
      </c>
      <c r="C9" s="1">
        <v>0.89937485900000003</v>
      </c>
      <c r="D9" s="3">
        <v>0.90882729532273798</v>
      </c>
      <c r="E9" s="1">
        <v>0.89828274459591695</v>
      </c>
      <c r="F9" s="1"/>
      <c r="G9">
        <v>0.89293515099999998</v>
      </c>
      <c r="H9" t="b">
        <f t="shared" si="0"/>
        <v>0</v>
      </c>
      <c r="J9" s="2">
        <f t="shared" si="1"/>
        <v>9.452436322737956E-3</v>
      </c>
    </row>
    <row r="10" spans="1:10" x14ac:dyDescent="0.4">
      <c r="A10">
        <v>8</v>
      </c>
      <c r="B10" t="s">
        <v>13</v>
      </c>
      <c r="C10" s="1">
        <v>0.91603586800000003</v>
      </c>
      <c r="D10" s="3">
        <v>0.89530685920577602</v>
      </c>
      <c r="E10" s="1">
        <v>0.91603586817281901</v>
      </c>
      <c r="F10" t="s">
        <v>74</v>
      </c>
      <c r="G10">
        <v>0.88983346900000004</v>
      </c>
      <c r="H10" t="b">
        <f t="shared" si="0"/>
        <v>0</v>
      </c>
      <c r="J10" s="2">
        <f t="shared" si="1"/>
        <v>-2.0729008794224013E-2</v>
      </c>
    </row>
    <row r="11" spans="1:10" x14ac:dyDescent="0.4">
      <c r="A11">
        <v>9</v>
      </c>
      <c r="B11" t="s">
        <v>14</v>
      </c>
      <c r="C11" s="1">
        <v>0.87943848099999999</v>
      </c>
      <c r="D11" s="3">
        <v>0.88430131204697604</v>
      </c>
      <c r="E11" s="1">
        <v>0.87943848059454999</v>
      </c>
      <c r="F11" t="s">
        <v>74</v>
      </c>
      <c r="G11">
        <v>0.89384347200000003</v>
      </c>
      <c r="H11" t="b">
        <f t="shared" si="0"/>
        <v>1</v>
      </c>
      <c r="J11" s="2">
        <f t="shared" si="1"/>
        <v>4.8628310469760461E-3</v>
      </c>
    </row>
    <row r="12" spans="1:10" x14ac:dyDescent="0.4">
      <c r="A12">
        <v>10</v>
      </c>
      <c r="B12" t="s">
        <v>15</v>
      </c>
      <c r="C12" s="1">
        <v>0.87296488699999997</v>
      </c>
      <c r="D12" s="3">
        <v>0.88978113682884497</v>
      </c>
      <c r="E12" s="1">
        <v>0.872964887419304</v>
      </c>
      <c r="F12" t="s">
        <v>74</v>
      </c>
      <c r="G12">
        <v>0.87296488699999997</v>
      </c>
      <c r="H12" t="b">
        <f t="shared" si="0"/>
        <v>0</v>
      </c>
      <c r="I12" t="s">
        <v>74</v>
      </c>
      <c r="J12" s="2">
        <f t="shared" si="1"/>
        <v>1.6816249828844998E-2</v>
      </c>
    </row>
    <row r="13" spans="1:10" x14ac:dyDescent="0.4">
      <c r="A13">
        <v>11</v>
      </c>
      <c r="B13" t="s">
        <v>16</v>
      </c>
      <c r="C13" s="1">
        <v>0.90996214600000003</v>
      </c>
      <c r="D13" s="3">
        <v>0.92402211139818502</v>
      </c>
      <c r="E13" s="1">
        <v>0.91431833203148405</v>
      </c>
      <c r="F13" s="1"/>
      <c r="G13">
        <v>0.91389773500000004</v>
      </c>
      <c r="H13" t="b">
        <f t="shared" si="0"/>
        <v>1</v>
      </c>
      <c r="J13" s="2">
        <f t="shared" si="1"/>
        <v>1.4059965398184993E-2</v>
      </c>
    </row>
    <row r="14" spans="1:10" x14ac:dyDescent="0.4">
      <c r="A14">
        <v>12</v>
      </c>
      <c r="B14" t="s">
        <v>17</v>
      </c>
      <c r="C14" s="1">
        <v>0.88616625299999996</v>
      </c>
      <c r="D14" s="3">
        <v>0.89281775572098099</v>
      </c>
      <c r="E14" s="1">
        <v>0.88685552798456002</v>
      </c>
      <c r="F14" s="1"/>
      <c r="G14">
        <v>0.88616625299999996</v>
      </c>
      <c r="H14" t="b">
        <f t="shared" si="0"/>
        <v>0</v>
      </c>
      <c r="I14" t="s">
        <v>74</v>
      </c>
      <c r="J14" s="2">
        <f t="shared" si="1"/>
        <v>6.6515027209810285E-3</v>
      </c>
    </row>
    <row r="15" spans="1:10" x14ac:dyDescent="0.4">
      <c r="A15">
        <v>13</v>
      </c>
      <c r="B15" t="s">
        <v>18</v>
      </c>
      <c r="C15" s="1">
        <v>0.93294302100000004</v>
      </c>
      <c r="D15" s="3">
        <v>0.93783792430495505</v>
      </c>
      <c r="E15" s="1">
        <v>0.93284704226253301</v>
      </c>
      <c r="F15" s="1"/>
      <c r="G15">
        <v>0.93294302100000004</v>
      </c>
      <c r="H15" t="b">
        <f t="shared" si="0"/>
        <v>0</v>
      </c>
      <c r="I15" t="s">
        <v>74</v>
      </c>
      <c r="J15" s="2">
        <f t="shared" si="1"/>
        <v>4.8949033049550117E-3</v>
      </c>
    </row>
    <row r="16" spans="1:10" x14ac:dyDescent="0.4">
      <c r="A16">
        <v>14</v>
      </c>
      <c r="B16" t="s">
        <v>19</v>
      </c>
      <c r="C16" s="1">
        <v>0.956709115</v>
      </c>
      <c r="D16" s="3">
        <v>0.95340397265156596</v>
      </c>
      <c r="E16" s="1">
        <v>0.93762353779851504</v>
      </c>
      <c r="F16" s="1"/>
      <c r="G16">
        <v>0.94284047800000004</v>
      </c>
      <c r="H16" t="b">
        <f t="shared" si="0"/>
        <v>0</v>
      </c>
      <c r="J16" s="2">
        <f t="shared" si="1"/>
        <v>-3.3051423484340425E-3</v>
      </c>
    </row>
    <row r="17" spans="1:10" x14ac:dyDescent="0.4">
      <c r="A17">
        <v>15</v>
      </c>
      <c r="B17" t="s">
        <v>20</v>
      </c>
      <c r="C17" s="1">
        <v>0.93868092700000005</v>
      </c>
      <c r="D17" s="3">
        <v>0.96381461675579305</v>
      </c>
      <c r="E17" s="1">
        <v>0.97468805704099803</v>
      </c>
      <c r="F17" s="1"/>
      <c r="G17">
        <v>0.95258467000000002</v>
      </c>
      <c r="H17" t="b">
        <f t="shared" si="0"/>
        <v>1</v>
      </c>
      <c r="J17" s="2">
        <f t="shared" si="1"/>
        <v>2.5133689755792998E-2</v>
      </c>
    </row>
    <row r="18" spans="1:10" x14ac:dyDescent="0.4">
      <c r="A18">
        <v>16</v>
      </c>
      <c r="B18" t="s">
        <v>21</v>
      </c>
      <c r="C18" s="1">
        <v>0.86879267500000001</v>
      </c>
      <c r="D18" s="3">
        <v>0.90665735567970196</v>
      </c>
      <c r="E18" s="1">
        <v>0.88826815642458101</v>
      </c>
      <c r="F18" s="1"/>
      <c r="G18">
        <v>0.87461204199999998</v>
      </c>
      <c r="H18" t="b">
        <f t="shared" si="0"/>
        <v>1</v>
      </c>
      <c r="J18" s="2">
        <f t="shared" si="1"/>
        <v>3.7864680679701945E-2</v>
      </c>
    </row>
    <row r="19" spans="1:10" x14ac:dyDescent="0.4">
      <c r="A19">
        <v>17</v>
      </c>
      <c r="B19" t="s">
        <v>22</v>
      </c>
      <c r="C19" s="1">
        <v>0.92223702900000004</v>
      </c>
      <c r="D19" s="3">
        <v>0.91914198512659495</v>
      </c>
      <c r="E19" s="1">
        <v>0.92223702875811298</v>
      </c>
      <c r="F19" t="s">
        <v>74</v>
      </c>
      <c r="G19">
        <v>0.90654687700000003</v>
      </c>
      <c r="H19" t="b">
        <f t="shared" si="0"/>
        <v>0</v>
      </c>
      <c r="J19" s="2">
        <f t="shared" si="1"/>
        <v>-3.09504387340509E-3</v>
      </c>
    </row>
    <row r="20" spans="1:10" x14ac:dyDescent="0.4">
      <c r="A20">
        <v>18</v>
      </c>
      <c r="B20" t="s">
        <v>23</v>
      </c>
      <c r="C20" s="1">
        <v>0.87989805700000001</v>
      </c>
      <c r="D20" s="3">
        <v>0.90426887543803702</v>
      </c>
      <c r="E20" s="1">
        <v>0.88149092067537405</v>
      </c>
      <c r="F20" s="1"/>
      <c r="G20">
        <v>0.88584474899999999</v>
      </c>
      <c r="H20" t="b">
        <f t="shared" si="0"/>
        <v>1</v>
      </c>
      <c r="J20" s="2">
        <f t="shared" si="1"/>
        <v>2.4370818438037012E-2</v>
      </c>
    </row>
    <row r="21" spans="1:10" x14ac:dyDescent="0.4">
      <c r="A21">
        <v>19</v>
      </c>
      <c r="B21" t="s">
        <v>24</v>
      </c>
      <c r="C21" s="1">
        <v>0.98952641200000002</v>
      </c>
      <c r="D21" s="3">
        <v>0.99294171220400695</v>
      </c>
      <c r="E21" s="1">
        <v>0.984061930783242</v>
      </c>
      <c r="F21" s="1"/>
      <c r="G21">
        <v>0.98952641200000002</v>
      </c>
      <c r="H21" t="b">
        <f t="shared" si="0"/>
        <v>0</v>
      </c>
      <c r="I21" t="s">
        <v>74</v>
      </c>
      <c r="J21" s="2">
        <f t="shared" si="1"/>
        <v>3.4153002040069325E-3</v>
      </c>
    </row>
    <row r="22" spans="1:10" x14ac:dyDescent="0.4">
      <c r="A22">
        <v>20</v>
      </c>
      <c r="B22" t="s">
        <v>25</v>
      </c>
      <c r="C22" s="1">
        <v>0.90154440199999997</v>
      </c>
      <c r="D22" s="3">
        <v>0.90299227799227799</v>
      </c>
      <c r="E22" s="1">
        <v>0.90336765336765301</v>
      </c>
      <c r="F22" s="1"/>
      <c r="G22">
        <v>0.90154440199999997</v>
      </c>
      <c r="H22" t="b">
        <f t="shared" si="0"/>
        <v>0</v>
      </c>
      <c r="I22" t="s">
        <v>74</v>
      </c>
      <c r="J22" s="2">
        <f t="shared" si="1"/>
        <v>1.4478759922780249E-3</v>
      </c>
    </row>
    <row r="23" spans="1:10" x14ac:dyDescent="0.4">
      <c r="A23">
        <v>21</v>
      </c>
      <c r="B23" t="s">
        <v>26</v>
      </c>
      <c r="C23" s="1">
        <v>0.90647526700000003</v>
      </c>
      <c r="D23" s="3">
        <v>0.91946308724832204</v>
      </c>
      <c r="E23" s="1">
        <v>0.91262739249316405</v>
      </c>
      <c r="F23" s="1"/>
      <c r="G23">
        <v>0.88373104599999996</v>
      </c>
      <c r="H23" t="b">
        <f t="shared" si="0"/>
        <v>0</v>
      </c>
      <c r="J23" s="2">
        <f t="shared" si="1"/>
        <v>1.2987820248322013E-2</v>
      </c>
    </row>
    <row r="24" spans="1:10" x14ac:dyDescent="0.4">
      <c r="A24">
        <v>22</v>
      </c>
      <c r="B24" t="s">
        <v>27</v>
      </c>
      <c r="C24" s="1">
        <v>0.90240856400000002</v>
      </c>
      <c r="D24" s="3">
        <v>0.89611316426659804</v>
      </c>
      <c r="E24" s="1">
        <v>0.881432394545686</v>
      </c>
      <c r="F24" s="1"/>
      <c r="G24">
        <v>0.89402319399999997</v>
      </c>
      <c r="H24" t="b">
        <f t="shared" si="0"/>
        <v>0</v>
      </c>
      <c r="J24" s="2">
        <f t="shared" si="1"/>
        <v>-6.2953997334019851E-3</v>
      </c>
    </row>
    <row r="25" spans="1:10" x14ac:dyDescent="0.4">
      <c r="A25">
        <v>23</v>
      </c>
      <c r="B25" t="s">
        <v>28</v>
      </c>
      <c r="C25" s="1">
        <v>0.96980108499999995</v>
      </c>
      <c r="D25" s="3">
        <v>0.92622061482820905</v>
      </c>
      <c r="E25" s="1">
        <v>0.97558770343580403</v>
      </c>
      <c r="F25" s="1"/>
      <c r="G25">
        <v>0.96980108499999995</v>
      </c>
      <c r="H25" t="b">
        <f t="shared" si="0"/>
        <v>0</v>
      </c>
      <c r="I25" t="s">
        <v>74</v>
      </c>
      <c r="J25" s="2">
        <f t="shared" si="1"/>
        <v>-4.3580470171790897E-2</v>
      </c>
    </row>
    <row r="26" spans="1:10" x14ac:dyDescent="0.4">
      <c r="A26">
        <v>24</v>
      </c>
      <c r="B26" t="s">
        <v>29</v>
      </c>
      <c r="C26" s="1">
        <v>0.91735797200000002</v>
      </c>
      <c r="D26" s="3">
        <v>0.91838777962125895</v>
      </c>
      <c r="E26" s="1">
        <v>0.914182733565993</v>
      </c>
      <c r="F26" s="1"/>
      <c r="G26">
        <v>0.91735797200000002</v>
      </c>
      <c r="H26" t="b">
        <f t="shared" si="0"/>
        <v>0</v>
      </c>
      <c r="I26" t="s">
        <v>74</v>
      </c>
      <c r="J26" s="2">
        <f t="shared" si="1"/>
        <v>1.0298076212589269E-3</v>
      </c>
    </row>
    <row r="27" spans="1:10" x14ac:dyDescent="0.4">
      <c r="A27">
        <v>25</v>
      </c>
      <c r="B27" t="s">
        <v>30</v>
      </c>
      <c r="C27" s="1">
        <v>0.93182026200000001</v>
      </c>
      <c r="D27" s="3">
        <v>0.95474512675025103</v>
      </c>
      <c r="E27" s="1">
        <v>0.92417864006589101</v>
      </c>
      <c r="F27" s="1"/>
      <c r="G27">
        <v>0.92280589400000002</v>
      </c>
      <c r="H27" t="b">
        <f t="shared" si="0"/>
        <v>0</v>
      </c>
      <c r="J27" s="2">
        <f t="shared" si="1"/>
        <v>2.2924864750251017E-2</v>
      </c>
    </row>
    <row r="28" spans="1:10" x14ac:dyDescent="0.4">
      <c r="A28">
        <v>26</v>
      </c>
      <c r="B28" t="s">
        <v>31</v>
      </c>
      <c r="C28" s="1">
        <v>0.93168249700000005</v>
      </c>
      <c r="D28" s="3">
        <v>0.93576436001809105</v>
      </c>
      <c r="E28" s="1">
        <v>0.92962460425146898</v>
      </c>
      <c r="F28" s="1"/>
      <c r="G28">
        <v>0.93168249700000005</v>
      </c>
      <c r="H28" t="b">
        <f t="shared" si="0"/>
        <v>0</v>
      </c>
      <c r="I28" t="s">
        <v>74</v>
      </c>
      <c r="J28" s="2">
        <f t="shared" si="1"/>
        <v>4.0818630180909921E-3</v>
      </c>
    </row>
    <row r="29" spans="1:10" x14ac:dyDescent="0.4">
      <c r="A29">
        <v>27</v>
      </c>
      <c r="B29" t="s">
        <v>32</v>
      </c>
      <c r="C29" s="1">
        <v>0.93207518300000003</v>
      </c>
      <c r="D29" s="3">
        <v>0.93066167481662498</v>
      </c>
      <c r="E29" s="1">
        <v>0.93455837408312903</v>
      </c>
      <c r="F29" s="1"/>
      <c r="G29">
        <v>0.89536216400000002</v>
      </c>
      <c r="H29" t="b">
        <f t="shared" si="0"/>
        <v>0</v>
      </c>
      <c r="J29" s="2">
        <f t="shared" si="1"/>
        <v>-1.4135081833750451E-3</v>
      </c>
    </row>
    <row r="30" spans="1:10" x14ac:dyDescent="0.4">
      <c r="A30">
        <v>28</v>
      </c>
      <c r="B30" t="s">
        <v>33</v>
      </c>
      <c r="C30" s="1">
        <v>0.88279678100000003</v>
      </c>
      <c r="D30" s="3">
        <v>0.92454728370221295</v>
      </c>
      <c r="E30" s="1">
        <v>0.93058350100603604</v>
      </c>
      <c r="F30" s="1"/>
      <c r="G30">
        <v>0.87927565399999996</v>
      </c>
      <c r="H30" t="b">
        <f t="shared" si="0"/>
        <v>0</v>
      </c>
      <c r="J30" s="2">
        <f t="shared" si="1"/>
        <v>4.1750502702212922E-2</v>
      </c>
    </row>
    <row r="31" spans="1:10" x14ac:dyDescent="0.4">
      <c r="A31">
        <v>29</v>
      </c>
      <c r="B31" t="s">
        <v>34</v>
      </c>
      <c r="C31" s="1">
        <v>0.80025940299999998</v>
      </c>
      <c r="D31" s="3">
        <v>0.85635538261997401</v>
      </c>
      <c r="E31" s="1">
        <v>0.83614353653264095</v>
      </c>
      <c r="F31" s="1"/>
      <c r="G31">
        <v>0.83333333300000001</v>
      </c>
      <c r="H31" t="b">
        <f t="shared" si="0"/>
        <v>1</v>
      </c>
      <c r="J31" s="2">
        <f t="shared" si="1"/>
        <v>5.6095979619974035E-2</v>
      </c>
    </row>
    <row r="32" spans="1:10" x14ac:dyDescent="0.4">
      <c r="A32">
        <v>30</v>
      </c>
      <c r="B32" t="s">
        <v>35</v>
      </c>
      <c r="C32" s="1">
        <v>0.90181034500000001</v>
      </c>
      <c r="D32" s="3">
        <v>0.9425</v>
      </c>
      <c r="E32" s="1">
        <v>0.89387931034482704</v>
      </c>
      <c r="F32" s="1"/>
      <c r="G32">
        <v>0.92241379300000004</v>
      </c>
      <c r="H32" t="b">
        <f t="shared" si="0"/>
        <v>1</v>
      </c>
      <c r="J32" s="2">
        <f t="shared" si="1"/>
        <v>4.0689654999999991E-2</v>
      </c>
    </row>
    <row r="33" spans="1:10" x14ac:dyDescent="0.4">
      <c r="A33">
        <v>31</v>
      </c>
      <c r="B33" t="s">
        <v>36</v>
      </c>
      <c r="C33" s="1">
        <v>0.89157458599999995</v>
      </c>
      <c r="D33" s="3">
        <v>0.88443830570902304</v>
      </c>
      <c r="E33" s="1">
        <v>0.89157458563535896</v>
      </c>
      <c r="F33" t="s">
        <v>74</v>
      </c>
      <c r="G33">
        <v>0.89157458599999995</v>
      </c>
      <c r="H33" t="b">
        <f t="shared" si="0"/>
        <v>0</v>
      </c>
      <c r="I33" t="s">
        <v>74</v>
      </c>
      <c r="J33" s="2">
        <f t="shared" si="1"/>
        <v>-7.1362802909769041E-3</v>
      </c>
    </row>
    <row r="34" spans="1:10" x14ac:dyDescent="0.4">
      <c r="A34">
        <v>32</v>
      </c>
      <c r="B34" t="s">
        <v>37</v>
      </c>
      <c r="C34" s="1">
        <v>0.87746073899999999</v>
      </c>
      <c r="D34" s="3">
        <v>0.92789205927892004</v>
      </c>
      <c r="E34" s="1">
        <v>0.89781021897810198</v>
      </c>
      <c r="F34" s="1"/>
      <c r="G34">
        <v>0.87746073899999999</v>
      </c>
      <c r="H34" t="b">
        <f t="shared" si="0"/>
        <v>0</v>
      </c>
      <c r="I34" t="s">
        <v>74</v>
      </c>
      <c r="J34" s="2">
        <f t="shared" si="1"/>
        <v>5.0431320278920055E-2</v>
      </c>
    </row>
    <row r="35" spans="1:10" x14ac:dyDescent="0.4">
      <c r="A35">
        <v>33</v>
      </c>
      <c r="B35" t="s">
        <v>38</v>
      </c>
      <c r="C35" s="1">
        <v>0.944671767</v>
      </c>
      <c r="D35" s="3">
        <v>0.970734744707347</v>
      </c>
      <c r="E35" s="1">
        <v>0.94467176658957397</v>
      </c>
      <c r="F35" t="s">
        <v>74</v>
      </c>
      <c r="G35">
        <v>0.943871197</v>
      </c>
      <c r="H35" t="b">
        <f t="shared" si="0"/>
        <v>0</v>
      </c>
      <c r="J35" s="2">
        <f t="shared" si="1"/>
        <v>2.6062977707347001E-2</v>
      </c>
    </row>
    <row r="36" spans="1:10" x14ac:dyDescent="0.4">
      <c r="A36">
        <v>34</v>
      </c>
      <c r="B36" t="s">
        <v>39</v>
      </c>
      <c r="C36" s="1">
        <v>0.92171350699999999</v>
      </c>
      <c r="D36" s="3">
        <v>0.94862998636583495</v>
      </c>
      <c r="E36" s="1">
        <v>0.91384087610502696</v>
      </c>
      <c r="F36" s="1"/>
      <c r="G36">
        <v>0.92254914899999996</v>
      </c>
      <c r="H36" t="b">
        <f t="shared" si="0"/>
        <v>1</v>
      </c>
      <c r="J36" s="2">
        <f t="shared" si="1"/>
        <v>2.6916479365834967E-2</v>
      </c>
    </row>
    <row r="37" spans="1:10" x14ac:dyDescent="0.4">
      <c r="A37">
        <v>35</v>
      </c>
      <c r="B37" t="s">
        <v>40</v>
      </c>
      <c r="C37" s="1">
        <v>0.84746214900000005</v>
      </c>
      <c r="D37" s="3">
        <v>0.87834322683919097</v>
      </c>
      <c r="E37" s="1">
        <v>0.84746214900286798</v>
      </c>
      <c r="F37" t="s">
        <v>74</v>
      </c>
      <c r="G37">
        <v>0.85219769199999995</v>
      </c>
      <c r="H37" t="b">
        <f t="shared" si="0"/>
        <v>1</v>
      </c>
      <c r="J37" s="2">
        <f t="shared" si="1"/>
        <v>3.0881077839190918E-2</v>
      </c>
    </row>
    <row r="38" spans="1:10" x14ac:dyDescent="0.4">
      <c r="A38">
        <v>36</v>
      </c>
      <c r="B38" t="s">
        <v>41</v>
      </c>
      <c r="C38" s="1">
        <v>0.97488275999999996</v>
      </c>
      <c r="D38" s="3">
        <v>0.98140052460058802</v>
      </c>
      <c r="E38" s="1">
        <v>0.97488275971703298</v>
      </c>
      <c r="F38" t="s">
        <v>74</v>
      </c>
      <c r="G38">
        <v>0.97122645299999999</v>
      </c>
      <c r="H38" t="b">
        <f t="shared" si="0"/>
        <v>0</v>
      </c>
      <c r="J38" s="2">
        <f t="shared" si="1"/>
        <v>6.5177646005880607E-3</v>
      </c>
    </row>
    <row r="39" spans="1:10" x14ac:dyDescent="0.4">
      <c r="A39">
        <v>37</v>
      </c>
      <c r="B39" t="s">
        <v>42</v>
      </c>
      <c r="C39" s="1">
        <v>0.87414448700000003</v>
      </c>
      <c r="D39" s="3">
        <v>0.89619771863117803</v>
      </c>
      <c r="E39" s="1">
        <v>0.900760456273764</v>
      </c>
      <c r="F39" s="1"/>
      <c r="G39">
        <v>0.87566539899999996</v>
      </c>
      <c r="H39" t="b">
        <f t="shared" si="0"/>
        <v>1</v>
      </c>
      <c r="J39" s="2">
        <f t="shared" si="1"/>
        <v>2.2053231631178005E-2</v>
      </c>
    </row>
    <row r="40" spans="1:10" x14ac:dyDescent="0.4">
      <c r="A40">
        <v>38</v>
      </c>
      <c r="B40" t="s">
        <v>43</v>
      </c>
      <c r="C40" s="1">
        <v>0.83162186699999996</v>
      </c>
      <c r="D40" s="3">
        <v>0.84158864391422505</v>
      </c>
      <c r="E40" s="1">
        <v>0.83411356085774602</v>
      </c>
      <c r="F40" s="1"/>
      <c r="G40">
        <v>0.83162186699999996</v>
      </c>
      <c r="H40" t="b">
        <f t="shared" si="0"/>
        <v>0</v>
      </c>
      <c r="I40" t="s">
        <v>74</v>
      </c>
      <c r="J40" s="2">
        <f t="shared" si="1"/>
        <v>9.966776914225095E-3</v>
      </c>
    </row>
    <row r="41" spans="1:10" x14ac:dyDescent="0.4">
      <c r="A41">
        <v>39</v>
      </c>
      <c r="B41" t="s">
        <v>44</v>
      </c>
      <c r="C41" s="1">
        <v>0.929728836</v>
      </c>
      <c r="D41" s="3">
        <v>0.92216435185185097</v>
      </c>
      <c r="E41" s="1">
        <v>0.92972883597883604</v>
      </c>
      <c r="F41" t="s">
        <v>74</v>
      </c>
      <c r="G41">
        <v>0.91931216900000001</v>
      </c>
      <c r="H41" t="b">
        <f t="shared" si="0"/>
        <v>0</v>
      </c>
      <c r="J41" s="2">
        <f t="shared" si="1"/>
        <v>-7.564484148149031E-3</v>
      </c>
    </row>
    <row r="42" spans="1:10" x14ac:dyDescent="0.4">
      <c r="A42">
        <v>40</v>
      </c>
      <c r="B42" t="s">
        <v>45</v>
      </c>
      <c r="C42" s="1">
        <v>0.91961424000000003</v>
      </c>
      <c r="D42" s="3">
        <v>0.90207188644688596</v>
      </c>
      <c r="E42" s="1">
        <v>0.919070512820512</v>
      </c>
      <c r="F42" s="1"/>
      <c r="G42">
        <v>0.90659340700000002</v>
      </c>
      <c r="H42" t="b">
        <f t="shared" si="0"/>
        <v>0</v>
      </c>
      <c r="J42" s="2">
        <f t="shared" si="1"/>
        <v>-1.7542353553114065E-2</v>
      </c>
    </row>
    <row r="43" spans="1:10" x14ac:dyDescent="0.4">
      <c r="A43">
        <v>41</v>
      </c>
      <c r="B43" t="s">
        <v>46</v>
      </c>
      <c r="C43" s="1">
        <v>0.89204013400000004</v>
      </c>
      <c r="D43" s="3">
        <v>0.89712374581939802</v>
      </c>
      <c r="E43" s="1">
        <v>0.88374581939799302</v>
      </c>
      <c r="F43" s="1"/>
      <c r="G43">
        <v>0.88</v>
      </c>
      <c r="H43" t="b">
        <f t="shared" si="0"/>
        <v>0</v>
      </c>
      <c r="J43" s="2">
        <f t="shared" si="1"/>
        <v>5.0836118193979818E-3</v>
      </c>
    </row>
    <row r="44" spans="1:10" x14ac:dyDescent="0.4">
      <c r="A44">
        <v>42</v>
      </c>
      <c r="B44" t="s">
        <v>47</v>
      </c>
      <c r="C44" s="1">
        <v>0.94327597200000002</v>
      </c>
      <c r="D44" s="3">
        <v>0.96845124282982797</v>
      </c>
      <c r="E44" s="1">
        <v>0.94200127469725903</v>
      </c>
      <c r="F44" s="1"/>
      <c r="G44">
        <v>0.94391332100000003</v>
      </c>
      <c r="H44" t="b">
        <f t="shared" si="0"/>
        <v>1</v>
      </c>
      <c r="J44" s="2">
        <f t="shared" si="1"/>
        <v>2.5175270829827956E-2</v>
      </c>
    </row>
    <row r="45" spans="1:10" x14ac:dyDescent="0.4">
      <c r="A45">
        <v>43</v>
      </c>
      <c r="B45" t="s">
        <v>48</v>
      </c>
      <c r="C45" s="1">
        <v>0.86863073999999996</v>
      </c>
      <c r="D45" s="3">
        <v>0.90480184525057605</v>
      </c>
      <c r="E45" s="1">
        <v>0.85054518767037102</v>
      </c>
      <c r="F45" s="1"/>
      <c r="G45">
        <v>0.89164395100000005</v>
      </c>
      <c r="H45" t="b">
        <f t="shared" si="0"/>
        <v>1</v>
      </c>
      <c r="J45" s="2">
        <f t="shared" si="1"/>
        <v>3.6171105250576097E-2</v>
      </c>
    </row>
    <row r="46" spans="1:10" x14ac:dyDescent="0.4">
      <c r="A46">
        <v>44</v>
      </c>
      <c r="B46" t="s">
        <v>49</v>
      </c>
      <c r="C46" s="1">
        <v>0.92227725999999999</v>
      </c>
      <c r="D46" s="3">
        <v>0.93694192791500996</v>
      </c>
      <c r="E46" s="1">
        <v>0.92765430489473999</v>
      </c>
      <c r="F46" s="1"/>
      <c r="G46">
        <v>0.91145799400000005</v>
      </c>
      <c r="H46" t="b">
        <f t="shared" si="0"/>
        <v>0</v>
      </c>
      <c r="J46" s="2">
        <f t="shared" si="1"/>
        <v>1.4664667915009977E-2</v>
      </c>
    </row>
    <row r="47" spans="1:10" x14ac:dyDescent="0.4">
      <c r="A47">
        <v>45</v>
      </c>
      <c r="B47" t="s">
        <v>50</v>
      </c>
      <c r="C47" s="1">
        <v>0.90328385099999997</v>
      </c>
      <c r="D47" s="3">
        <v>0.90321637426900503</v>
      </c>
      <c r="E47" s="1">
        <v>0.90350877192982404</v>
      </c>
      <c r="F47" s="1"/>
      <c r="G47">
        <v>0.90571299999999999</v>
      </c>
      <c r="H47" t="b">
        <f t="shared" si="0"/>
        <v>1</v>
      </c>
      <c r="J47" s="2">
        <f t="shared" si="1"/>
        <v>-6.7476730994942002E-5</v>
      </c>
    </row>
    <row r="48" spans="1:10" x14ac:dyDescent="0.4">
      <c r="A48">
        <v>46</v>
      </c>
      <c r="B48" t="s">
        <v>51</v>
      </c>
      <c r="C48" s="1">
        <v>0.89245156999999997</v>
      </c>
      <c r="D48" s="3">
        <v>0.90993097305722503</v>
      </c>
      <c r="E48" s="1">
        <v>0.892006234691605</v>
      </c>
      <c r="F48" s="1"/>
      <c r="G48">
        <v>0.89245156999999997</v>
      </c>
      <c r="H48" t="b">
        <f t="shared" si="0"/>
        <v>0</v>
      </c>
      <c r="I48" t="s">
        <v>74</v>
      </c>
      <c r="J48" s="2">
        <f t="shared" si="1"/>
        <v>1.7479403057225062E-2</v>
      </c>
    </row>
    <row r="49" spans="1:10" x14ac:dyDescent="0.4">
      <c r="A49">
        <v>47</v>
      </c>
      <c r="B49" t="s">
        <v>52</v>
      </c>
      <c r="C49" s="1">
        <v>0.91436659600000003</v>
      </c>
      <c r="D49" s="3">
        <v>0.936305732484076</v>
      </c>
      <c r="E49" s="1">
        <v>0.84430290162774202</v>
      </c>
      <c r="F49" s="1"/>
      <c r="G49">
        <v>0.87426279799999995</v>
      </c>
      <c r="H49" t="b">
        <f t="shared" si="0"/>
        <v>0</v>
      </c>
      <c r="J49" s="2">
        <f t="shared" si="1"/>
        <v>2.1939136484075972E-2</v>
      </c>
    </row>
    <row r="50" spans="1:10" x14ac:dyDescent="0.4">
      <c r="A50">
        <v>48</v>
      </c>
      <c r="B50" t="s">
        <v>53</v>
      </c>
      <c r="C50" s="1">
        <v>0.87617260799999996</v>
      </c>
      <c r="D50" s="3">
        <v>0.89618511569730996</v>
      </c>
      <c r="E50" s="1">
        <v>0.87617260787992401</v>
      </c>
      <c r="F50" t="s">
        <v>74</v>
      </c>
      <c r="G50">
        <v>0.87609443399999998</v>
      </c>
      <c r="H50" t="b">
        <f t="shared" si="0"/>
        <v>0</v>
      </c>
      <c r="J50" s="2">
        <f t="shared" si="1"/>
        <v>2.001250769731E-2</v>
      </c>
    </row>
    <row r="51" spans="1:10" x14ac:dyDescent="0.4">
      <c r="A51">
        <v>49</v>
      </c>
      <c r="B51" t="s">
        <v>54</v>
      </c>
      <c r="C51" s="1">
        <v>0.94427083300000003</v>
      </c>
      <c r="D51" s="3">
        <v>0.94583333333333297</v>
      </c>
      <c r="E51" s="1">
        <v>0.94308035714285698</v>
      </c>
      <c r="F51" s="1"/>
      <c r="G51">
        <v>0.93385416700000001</v>
      </c>
      <c r="H51" t="b">
        <f t="shared" si="0"/>
        <v>0</v>
      </c>
      <c r="J51" s="2">
        <f t="shared" si="1"/>
        <v>1.562500333332939E-3</v>
      </c>
    </row>
    <row r="52" spans="1:10" x14ac:dyDescent="0.4">
      <c r="A52">
        <v>50</v>
      </c>
      <c r="B52" t="s">
        <v>55</v>
      </c>
      <c r="C52" s="1">
        <v>0.95646506799999997</v>
      </c>
      <c r="D52" s="3">
        <v>0.96193952033368002</v>
      </c>
      <c r="E52" s="1">
        <v>0.95868091762252305</v>
      </c>
      <c r="F52" s="1"/>
      <c r="G52">
        <v>0.95776850899999999</v>
      </c>
      <c r="H52" t="b">
        <f t="shared" si="0"/>
        <v>1</v>
      </c>
      <c r="J52" s="2">
        <f t="shared" si="1"/>
        <v>5.4744523336800466E-3</v>
      </c>
    </row>
    <row r="53" spans="1:10" x14ac:dyDescent="0.4">
      <c r="A53">
        <v>51</v>
      </c>
      <c r="B53" t="s">
        <v>56</v>
      </c>
      <c r="C53" s="1">
        <v>0.961900902</v>
      </c>
      <c r="D53" s="3">
        <v>0.95902995913128597</v>
      </c>
      <c r="E53" s="1">
        <v>0.96372479481203699</v>
      </c>
      <c r="F53" s="1"/>
      <c r="G53">
        <v>0.961900902</v>
      </c>
      <c r="H53" t="b">
        <f t="shared" si="0"/>
        <v>0</v>
      </c>
      <c r="I53" t="s">
        <v>74</v>
      </c>
      <c r="J53" s="2">
        <f t="shared" si="1"/>
        <v>-2.8709428687140326E-3</v>
      </c>
    </row>
    <row r="54" spans="1:10" x14ac:dyDescent="0.4">
      <c r="A54">
        <v>52</v>
      </c>
      <c r="B54" t="s">
        <v>57</v>
      </c>
      <c r="C54" s="1">
        <v>0.93895131099999996</v>
      </c>
      <c r="D54" s="3">
        <v>0.94129213483146001</v>
      </c>
      <c r="E54" s="1">
        <v>0.92691947565542998</v>
      </c>
      <c r="F54" s="1"/>
      <c r="G54">
        <v>0.93518258399999998</v>
      </c>
      <c r="H54" t="b">
        <f t="shared" si="0"/>
        <v>0</v>
      </c>
      <c r="J54" s="2">
        <f t="shared" si="1"/>
        <v>2.3408238314600593E-3</v>
      </c>
    </row>
    <row r="55" spans="1:10" x14ac:dyDescent="0.4">
      <c r="A55">
        <v>53</v>
      </c>
      <c r="B55" t="s">
        <v>58</v>
      </c>
      <c r="C55" s="1">
        <v>0.89940403899999999</v>
      </c>
      <c r="D55" s="3">
        <v>0.907239819004524</v>
      </c>
      <c r="E55" s="1">
        <v>0.908288268403046</v>
      </c>
      <c r="F55" s="1"/>
      <c r="G55">
        <v>0.90409447099999996</v>
      </c>
      <c r="H55" t="b">
        <f t="shared" si="0"/>
        <v>1</v>
      </c>
      <c r="J55" s="2">
        <f t="shared" si="1"/>
        <v>7.8357800045240067E-3</v>
      </c>
    </row>
    <row r="56" spans="1:10" x14ac:dyDescent="0.4">
      <c r="A56">
        <v>54</v>
      </c>
      <c r="B56" t="s">
        <v>59</v>
      </c>
      <c r="C56" s="1">
        <v>0.88300835700000002</v>
      </c>
      <c r="D56" s="3">
        <v>0.89808727948003697</v>
      </c>
      <c r="E56" s="1">
        <v>0.88300835654596099</v>
      </c>
      <c r="F56" t="s">
        <v>74</v>
      </c>
      <c r="G56">
        <v>0.88300835700000002</v>
      </c>
      <c r="H56" t="b">
        <f t="shared" si="0"/>
        <v>0</v>
      </c>
      <c r="I56" t="s">
        <v>74</v>
      </c>
      <c r="J56" s="2">
        <f t="shared" si="1"/>
        <v>1.5078922480036949E-2</v>
      </c>
    </row>
    <row r="57" spans="1:10" x14ac:dyDescent="0.4">
      <c r="A57">
        <v>55</v>
      </c>
      <c r="B57" t="s">
        <v>60</v>
      </c>
      <c r="C57" s="1">
        <v>0.90327851599999998</v>
      </c>
      <c r="D57" s="3">
        <v>0.91026249209361099</v>
      </c>
      <c r="E57" s="1">
        <v>0.90327851570735795</v>
      </c>
      <c r="F57" t="s">
        <v>74</v>
      </c>
      <c r="G57">
        <v>0.89900906599999997</v>
      </c>
      <c r="H57" t="b">
        <f t="shared" si="0"/>
        <v>0</v>
      </c>
      <c r="J57" s="2">
        <f t="shared" si="1"/>
        <v>6.9839760936110107E-3</v>
      </c>
    </row>
    <row r="58" spans="1:10" x14ac:dyDescent="0.4">
      <c r="A58">
        <v>56</v>
      </c>
      <c r="B58" t="s">
        <v>61</v>
      </c>
      <c r="C58" s="1">
        <v>0.81451165400000003</v>
      </c>
      <c r="D58" s="3">
        <v>0.81888179800221905</v>
      </c>
      <c r="E58" s="1">
        <v>0.82574916759156403</v>
      </c>
      <c r="F58" s="1"/>
      <c r="G58">
        <v>0.80604883500000002</v>
      </c>
      <c r="H58" t="b">
        <f t="shared" si="0"/>
        <v>0</v>
      </c>
      <c r="J58" s="2">
        <f t="shared" si="1"/>
        <v>4.370144002219023E-3</v>
      </c>
    </row>
    <row r="59" spans="1:10" x14ac:dyDescent="0.4">
      <c r="A59">
        <v>57</v>
      </c>
      <c r="B59" t="s">
        <v>62</v>
      </c>
      <c r="C59" s="1">
        <v>0.89704209300000004</v>
      </c>
      <c r="D59" s="3">
        <v>0.92377701934015899</v>
      </c>
      <c r="E59" s="1">
        <v>0.89704209328782702</v>
      </c>
      <c r="F59" t="s">
        <v>74</v>
      </c>
      <c r="G59">
        <v>0.83674630299999997</v>
      </c>
      <c r="H59" t="b">
        <f t="shared" si="0"/>
        <v>0</v>
      </c>
      <c r="J59" s="2">
        <f t="shared" si="1"/>
        <v>2.6734926340158949E-2</v>
      </c>
    </row>
    <row r="60" spans="1:10" x14ac:dyDescent="0.4">
      <c r="A60">
        <v>58</v>
      </c>
      <c r="B60" t="s">
        <v>63</v>
      </c>
      <c r="C60" s="1">
        <v>0.90662139200000003</v>
      </c>
      <c r="D60" s="3">
        <v>0.917004048582995</v>
      </c>
      <c r="E60" s="1">
        <v>0.89173305472117004</v>
      </c>
      <c r="F60" s="1"/>
      <c r="G60">
        <v>0.91902834</v>
      </c>
      <c r="H60" t="b">
        <f t="shared" si="0"/>
        <v>1</v>
      </c>
      <c r="J60" s="2">
        <f t="shared" si="1"/>
        <v>1.0382656582994976E-2</v>
      </c>
    </row>
    <row r="61" spans="1:10" x14ac:dyDescent="0.4">
      <c r="A61">
        <v>59</v>
      </c>
      <c r="B61" t="s">
        <v>64</v>
      </c>
      <c r="C61" s="1">
        <v>0.87174833600000001</v>
      </c>
      <c r="D61" s="3">
        <v>0.87749546279491797</v>
      </c>
      <c r="E61" s="1">
        <v>0.91470054446460902</v>
      </c>
      <c r="F61" s="1"/>
      <c r="G61">
        <v>0.82395644300000004</v>
      </c>
      <c r="H61" t="b">
        <f t="shared" si="0"/>
        <v>0</v>
      </c>
      <c r="J61" s="2">
        <f t="shared" si="1"/>
        <v>5.7471267949179561E-3</v>
      </c>
    </row>
    <row r="62" spans="1:10" x14ac:dyDescent="0.4">
      <c r="A62">
        <v>60</v>
      </c>
      <c r="B62" t="s">
        <v>65</v>
      </c>
      <c r="C62" s="1">
        <v>0.94562682200000003</v>
      </c>
      <c r="D62" s="3">
        <v>0.94591836734693802</v>
      </c>
      <c r="E62" s="1">
        <v>0.94154518950437305</v>
      </c>
      <c r="F62" s="1"/>
      <c r="G62">
        <v>0.938921283</v>
      </c>
      <c r="H62" t="b">
        <f t="shared" si="0"/>
        <v>0</v>
      </c>
      <c r="J62" s="2">
        <f t="shared" si="1"/>
        <v>2.9154534693798251E-4</v>
      </c>
    </row>
    <row r="63" spans="1:10" x14ac:dyDescent="0.4">
      <c r="A63">
        <v>61</v>
      </c>
      <c r="B63" t="s">
        <v>66</v>
      </c>
      <c r="C63" s="1">
        <v>0.72811594199999996</v>
      </c>
      <c r="D63" s="3">
        <v>0.79999999999999905</v>
      </c>
      <c r="E63" s="1">
        <v>0.71652173913043404</v>
      </c>
      <c r="F63" s="1"/>
      <c r="G63">
        <v>0.73072463799999998</v>
      </c>
      <c r="H63" t="b">
        <f t="shared" si="0"/>
        <v>1</v>
      </c>
      <c r="J63" s="2">
        <f t="shared" si="1"/>
        <v>7.1884057999999085E-2</v>
      </c>
    </row>
    <row r="64" spans="1:10" x14ac:dyDescent="0.4">
      <c r="A64">
        <v>62</v>
      </c>
      <c r="B64" t="s">
        <v>67</v>
      </c>
      <c r="C64" s="1">
        <v>0.885132743</v>
      </c>
      <c r="D64" s="3">
        <v>0.90362831858407</v>
      </c>
      <c r="E64" s="1">
        <v>0.90407079646017696</v>
      </c>
      <c r="F64" s="1"/>
      <c r="G64">
        <v>0.89982300900000001</v>
      </c>
      <c r="H64" t="b">
        <f t="shared" si="0"/>
        <v>1</v>
      </c>
      <c r="J64" s="2">
        <f t="shared" si="1"/>
        <v>1.8495575584070001E-2</v>
      </c>
    </row>
    <row r="65" spans="1:11" x14ac:dyDescent="0.4">
      <c r="A65">
        <v>63</v>
      </c>
      <c r="B65" t="s">
        <v>68</v>
      </c>
      <c r="C65" s="1">
        <v>0.86939096299999996</v>
      </c>
      <c r="D65" s="3">
        <v>0.83685658153241604</v>
      </c>
      <c r="E65" s="1">
        <v>0.86475442043221995</v>
      </c>
      <c r="F65" s="1"/>
      <c r="G65">
        <v>0.83913556</v>
      </c>
      <c r="H65" t="b">
        <f t="shared" si="0"/>
        <v>0</v>
      </c>
      <c r="J65" s="2">
        <f t="shared" si="1"/>
        <v>-3.2534381467583917E-2</v>
      </c>
    </row>
    <row r="66" spans="1:11" x14ac:dyDescent="0.4">
      <c r="A66">
        <v>64</v>
      </c>
      <c r="B66" t="s">
        <v>69</v>
      </c>
      <c r="C66" s="1">
        <v>0.92453703700000001</v>
      </c>
      <c r="D66" s="3">
        <v>0.88472222222222197</v>
      </c>
      <c r="E66" s="1">
        <v>0.92577160493827104</v>
      </c>
      <c r="F66" s="1"/>
      <c r="G66">
        <v>0.92731481500000001</v>
      </c>
      <c r="H66" t="b">
        <f t="shared" si="0"/>
        <v>1</v>
      </c>
      <c r="J66" s="2">
        <f t="shared" si="1"/>
        <v>-3.981481477777804E-2</v>
      </c>
    </row>
    <row r="67" spans="1:11" x14ac:dyDescent="0.4">
      <c r="A67">
        <v>65</v>
      </c>
      <c r="B67" t="s">
        <v>70</v>
      </c>
      <c r="C67" s="1">
        <v>0.99885844700000004</v>
      </c>
      <c r="D67" s="3">
        <v>0.99429223744292194</v>
      </c>
      <c r="E67" s="1">
        <v>0.99885844748858399</v>
      </c>
      <c r="F67" s="1"/>
      <c r="G67">
        <v>0.999429224</v>
      </c>
      <c r="H67" t="b">
        <f t="shared" ref="H67:H69" si="2">G67&gt;C67</f>
        <v>1</v>
      </c>
      <c r="J67" s="2">
        <f t="shared" ref="J67:J69" si="3">D67-C67</f>
        <v>-4.5662095570780936E-3</v>
      </c>
    </row>
    <row r="68" spans="1:11" x14ac:dyDescent="0.4">
      <c r="A68">
        <v>66</v>
      </c>
      <c r="B68" t="s">
        <v>71</v>
      </c>
      <c r="C68" s="1">
        <v>0.85415860700000001</v>
      </c>
      <c r="D68" s="3">
        <v>0.84216634429400306</v>
      </c>
      <c r="E68" s="1">
        <v>0.85415860735009597</v>
      </c>
      <c r="F68" t="s">
        <v>74</v>
      </c>
      <c r="G68">
        <v>0.81856866500000003</v>
      </c>
      <c r="H68" t="b">
        <f t="shared" si="2"/>
        <v>0</v>
      </c>
      <c r="J68" s="2">
        <f t="shared" si="3"/>
        <v>-1.1992262705996959E-2</v>
      </c>
    </row>
    <row r="69" spans="1:11" x14ac:dyDescent="0.4">
      <c r="A69">
        <v>67</v>
      </c>
      <c r="B69" t="s">
        <v>72</v>
      </c>
      <c r="C69" s="1">
        <v>0.86128955500000004</v>
      </c>
      <c r="D69" s="3">
        <v>0.95883892457768205</v>
      </c>
      <c r="E69" s="1">
        <v>0.86128955507970495</v>
      </c>
      <c r="F69" t="s">
        <v>74</v>
      </c>
      <c r="G69">
        <v>0.85914822700000004</v>
      </c>
      <c r="H69" t="b">
        <f t="shared" si="2"/>
        <v>0</v>
      </c>
      <c r="J69" s="2">
        <f t="shared" si="3"/>
        <v>9.754936957768201E-2</v>
      </c>
    </row>
    <row r="71" spans="1:11" x14ac:dyDescent="0.4">
      <c r="C71" s="1">
        <f>AVERAGE(C2:C69)</f>
        <v>0.90401264142647086</v>
      </c>
      <c r="D71" s="1">
        <f t="shared" ref="D71:G71" si="4">AVERAGE(D2:D69)</f>
        <v>0.91446522345507852</v>
      </c>
      <c r="E71" s="1">
        <f t="shared" si="4"/>
        <v>0.90525823026025787</v>
      </c>
      <c r="F71" s="1"/>
      <c r="G71" s="1">
        <f t="shared" si="4"/>
        <v>0.90019047648529416</v>
      </c>
      <c r="H71">
        <f>COUNTIF(H2:H69, TRUE)</f>
        <v>23</v>
      </c>
      <c r="J71" s="2">
        <v>-0.42699999999999999</v>
      </c>
      <c r="K71" t="s">
        <v>75</v>
      </c>
    </row>
    <row r="72" spans="1:11" x14ac:dyDescent="0.4">
      <c r="C72" s="1">
        <f>_xlfn.STDEV.S(C2:C69)</f>
        <v>4.3677657960978993E-2</v>
      </c>
      <c r="D72" s="1">
        <f t="shared" ref="D72:G72" si="5">_xlfn.STDEV.S(D2:D69)</f>
        <v>3.8238547511472883E-2</v>
      </c>
      <c r="E72" s="1">
        <f t="shared" si="5"/>
        <v>4.3608252361657697E-2</v>
      </c>
      <c r="F72" s="1"/>
      <c r="G72" s="1">
        <f t="shared" si="5"/>
        <v>4.4964974114627604E-2</v>
      </c>
    </row>
    <row r="73" spans="1:11" x14ac:dyDescent="0.4">
      <c r="D73" s="1">
        <f>TTEST(C2:C69,D2:D69, 2, 1)</f>
        <v>7.2885249450250849E-4</v>
      </c>
      <c r="E73" s="1">
        <f>TTEST(C2:C69,E2:E69, 2, 1)</f>
        <v>0.51432117441398439</v>
      </c>
      <c r="F73" s="1"/>
      <c r="G73" s="1">
        <f>TTEST(C2:C69,G2:G69, 2, 1)</f>
        <v>4.4244644999638233E-2</v>
      </c>
      <c r="J73">
        <v>2.7920000000000001E-4</v>
      </c>
    </row>
    <row r="74" spans="1:11" x14ac:dyDescent="0.4">
      <c r="G74" s="1">
        <f>TTEST(E2:E69,G2:G69, 2, 1)</f>
        <v>4.1043095585464366E-2</v>
      </c>
    </row>
    <row r="75" spans="1:11" x14ac:dyDescent="0.4">
      <c r="C75" s="1">
        <f>AVERAGE(C60:C67,C58,C51:C55,C42:C49,C39:C40,C36,C34,C20:C32,C13:C18,C8:C9,C2:C5)</f>
        <v>0.90709238233333334</v>
      </c>
      <c r="E75" s="1">
        <f>AVERAGE(E60:E67,E58,E51:E55,E42:E49,E39:E40,E36,E34,E20:E32,E13:E18,E8:E9,E2:E5)</f>
        <v>0.90875316746433299</v>
      </c>
      <c r="G75" s="1"/>
    </row>
    <row r="76" spans="1:11" x14ac:dyDescent="0.4">
      <c r="C76" s="1">
        <f>_xlfn.STDEV.S(C60:C67,C58,C51:C55,C42:C49,C39:C40,C36,C34,C20:C32,C13:C18,C8:C9,C2:C5)</f>
        <v>4.6370162572264104E-2</v>
      </c>
      <c r="E76" s="1">
        <f>_xlfn.STDEV.S(E60:E67,E58,E51:E55,E42:E49,E39:E40,E36,E34,E20:E32,E13:E18,E8:E9,E2:E5)</f>
        <v>4.6162068559552717E-2</v>
      </c>
      <c r="G76" s="1"/>
    </row>
    <row r="77" spans="1:11" x14ac:dyDescent="0.4">
      <c r="E77" t="e">
        <f>TTEST((C60:C67,C58,C51:C55,C42:C49,C39:C40,C36,C34,C20:C32,C13:C18,C8:C9,C2:C5),(E60:E67,E58,E51:E55,E42:E49,E39:E40,E36,E34,E20:E32,E13:E18,E8:E9,E2:E5),2,1)</f>
        <v>#VALUE!</v>
      </c>
      <c r="G77" s="1"/>
    </row>
    <row r="78" spans="1:11" x14ac:dyDescent="0.4">
      <c r="C78" s="1">
        <f>AVERAGE(C2,C4:C6,C9:C11,C13,C16:C20,C23:C24,C27,C29:C32,C35:C39,C41:C47,C49:C52,C54:C55,C57:C69)</f>
        <v>0.90234196417647072</v>
      </c>
      <c r="G78" s="1">
        <f>AVERAGE(G2,G4:G6,G9:G11,G13,G16:G20,G23:G24,G27,G29:G32,G35:G39,G41:G47,G49:G52,G54:G55,G57:G69)</f>
        <v>0.89724574425490189</v>
      </c>
    </row>
    <row r="79" spans="1:11" x14ac:dyDescent="0.4">
      <c r="C79" s="1">
        <f>_xlfn.STDEV.S(C2,C4:C6,C9:C11,C13,C16:C20,C23:C24,C27,C29:C32,C35:C39,C41:C47,C49:C52,C54:C55,C57:C69)</f>
        <v>4.5285491681801342E-2</v>
      </c>
      <c r="G79" s="1">
        <f>_xlfn.STDEV.S(G2,G4:G6,G9:G11,G13,G16:G20,G23:G24,G27,G29:G32,G35:G39,G41:G47,G49:G52,G54:G55,G57:G69)</f>
        <v>4.6687182992756718E-2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Xiu Huan Yap</dc:creator>
  <cp:lastModifiedBy>Xiu Huan Yap</cp:lastModifiedBy>
  <dcterms:created xsi:type="dcterms:W3CDTF">2021-06-22T01:35:17Z</dcterms:created>
  <dcterms:modified xsi:type="dcterms:W3CDTF">2021-06-24T07:42:32Z</dcterms:modified>
</cp:coreProperties>
</file>