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DTG\Desktop\TCC\"/>
    </mc:Choice>
  </mc:AlternateContent>
  <xr:revisionPtr revIDLastSave="0" documentId="13_ncr:1_{43EF7181-7DFD-4C24-92CE-3D268A33C27A}" xr6:coauthVersionLast="36" xr6:coauthVersionMax="36" xr10:uidLastSave="{00000000-0000-0000-0000-000000000000}"/>
  <bookViews>
    <workbookView xWindow="0" yWindow="0" windowWidth="23040" windowHeight="8760" xr2:uid="{167070AB-E127-43F5-AEAD-A5BDAF7308C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I23" i="1" l="1"/>
  <c r="E23" i="1"/>
  <c r="E22" i="1"/>
  <c r="E21" i="1"/>
  <c r="E19" i="1"/>
  <c r="I22" i="1" l="1"/>
  <c r="E20" i="1"/>
  <c r="I20" i="1" s="1"/>
  <c r="I21" i="1"/>
  <c r="E24" i="1"/>
  <c r="I24" i="1" s="1"/>
  <c r="I19" i="1"/>
  <c r="I14" i="1"/>
  <c r="I13" i="1"/>
  <c r="H15" i="1"/>
  <c r="E4" i="1"/>
  <c r="E9" i="1"/>
  <c r="E8" i="1"/>
  <c r="F8" i="1" s="1"/>
  <c r="G8" i="1" s="1"/>
  <c r="H8" i="1" s="1"/>
  <c r="E7" i="1"/>
  <c r="F7" i="1" s="1"/>
  <c r="G7" i="1" s="1"/>
  <c r="H7" i="1" s="1"/>
  <c r="E6" i="1"/>
  <c r="F6" i="1" s="1"/>
  <c r="G6" i="1" s="1"/>
  <c r="H6" i="1" s="1"/>
  <c r="E5" i="1"/>
  <c r="I25" i="1" l="1"/>
  <c r="I8" i="1"/>
  <c r="I7" i="1"/>
  <c r="F4" i="1"/>
  <c r="G4" i="1" s="1"/>
  <c r="H4" i="1" s="1"/>
  <c r="I6" i="1"/>
  <c r="F5" i="1"/>
  <c r="G5" i="1" s="1"/>
  <c r="H5" i="1" s="1"/>
  <c r="F9" i="1"/>
  <c r="G9" i="1" s="1"/>
  <c r="H9" i="1" s="1"/>
  <c r="I4" i="1" l="1"/>
  <c r="I15" i="1"/>
  <c r="I16" i="1" s="1"/>
  <c r="I5" i="1"/>
  <c r="I9" i="1"/>
  <c r="I10" i="1" l="1"/>
</calcChain>
</file>

<file path=xl/sharedStrings.xml><?xml version="1.0" encoding="utf-8"?>
<sst xmlns="http://schemas.openxmlformats.org/spreadsheetml/2006/main" count="64" uniqueCount="44">
  <si>
    <t>RECURSOS HUMANOS</t>
  </si>
  <si>
    <t>PRODUCT OWNER(PO)</t>
  </si>
  <si>
    <t>DESENVOLVEDOR MOBILE NATIVO(IOS E ANDROID)</t>
  </si>
  <si>
    <t>DESENVOLVEDOR BANCO DE DADOS(DBA)</t>
  </si>
  <si>
    <t>GERENTE DE PROJETOS-SÊNIOR</t>
  </si>
  <si>
    <t>QTDE</t>
  </si>
  <si>
    <t>SALÁRIOS</t>
  </si>
  <si>
    <t>TOTAL</t>
  </si>
  <si>
    <t>PLANEJAMENTO ORÇAMENTÁRIO - APLICATIVO E PÁGINA WEB</t>
  </si>
  <si>
    <t>RECURSOS TERCEIROS</t>
  </si>
  <si>
    <t>DESIGNER UI/UX - PLENO</t>
  </si>
  <si>
    <t>SERVIDOR AWS</t>
  </si>
  <si>
    <t>GESTOR DE RISCO</t>
  </si>
  <si>
    <t>SALÁRIOS / CUSTO 
MENSAL</t>
  </si>
  <si>
    <t>RECURSOS NÃO HUMANOS</t>
  </si>
  <si>
    <t>CUSTO</t>
  </si>
  <si>
    <t>Plataforma de Trabalho com Total de 4 Lugares. 2 Lugar + 2 Lugar Frente a Frente 2000mm X 1320mm X 750mm- 25mm</t>
  </si>
  <si>
    <t>MOUSE DELL WM 126 SEM FIO</t>
  </si>
  <si>
    <t>Cadeira Para Escritório Presidente Giratória Ergonômica 
ANM312 P</t>
  </si>
  <si>
    <t>CUSTO TOTAL ESTIMADO</t>
  </si>
  <si>
    <t>DESENVOLVEDOR BACK-END PLENO</t>
  </si>
  <si>
    <t>DESENVOLVEDOR FRONT-END  PLENO</t>
  </si>
  <si>
    <t>AGOSTO</t>
  </si>
  <si>
    <t>SETEMBRO</t>
  </si>
  <si>
    <t>OUTUBRO</t>
  </si>
  <si>
    <t>NOVEMBRO</t>
  </si>
  <si>
    <t>Monitor 24" Full HD</t>
  </si>
  <si>
    <t xml:space="preserve">NOTEBBOK DELL I7 12ª GERAÇÃO 16 GB RAM PLACA DE VÍDEO
 </t>
  </si>
  <si>
    <t>Na realização da análise contabilizando a mão de obra necessária e todos os recursos para o desenvolvimento do projeto,temos um montante inicial de R$547.642,09. Vale ressaltarque os valores são estimados e alguns recursos humanos podem ser revistos, porém, devem garantir a qualidade e a saúde dos colaboradores com um local de trabalho favorável ao desenvolvimento.</t>
  </si>
  <si>
    <t>Nº</t>
  </si>
  <si>
    <t>RISCOS</t>
  </si>
  <si>
    <t>IDENTIFICAÇÃO</t>
  </si>
  <si>
    <t>Alterações em políticas</t>
  </si>
  <si>
    <t>Instabilidade na AWS</t>
  </si>
  <si>
    <t>Problemas com fornecedores</t>
  </si>
  <si>
    <t>Problema com a Internet</t>
  </si>
  <si>
    <t>Falta de energia</t>
  </si>
  <si>
    <t xml:space="preserve"> EXTERNOS</t>
  </si>
  <si>
    <t xml:space="preserve">Escopo mal definido	</t>
  </si>
  <si>
    <t>Falta de testes</t>
  </si>
  <si>
    <t>Tarefas atrasadas</t>
  </si>
  <si>
    <t>Código desorganizado</t>
  </si>
  <si>
    <t xml:space="preserve"> INTERNOS</t>
  </si>
  <si>
    <t>LINK DEDICADO DE INTERNET 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</si>
</sst>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44" fontId="0" fillId="0" borderId="1" xfId="0" applyNumberForma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wrapText="1"/>
    </xf>
    <xf numFmtId="44" fontId="0" fillId="0" borderId="1" xfId="1" applyFont="1" applyBorder="1" applyAlignment="1">
      <alignment vertical="center"/>
    </xf>
    <xf numFmtId="44" fontId="0" fillId="0" borderId="1" xfId="0" applyNumberFormat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44" fontId="2" fillId="3" borderId="1" xfId="0" applyNumberFormat="1" applyFont="1" applyFill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E5FFE5"/>
      <color rgb="FFCCFFCC"/>
      <color rgb="FF99FF99"/>
      <color rgb="FFCCCCFF"/>
      <color rgb="FFFFD5FF"/>
      <color rgb="FFFFCCFF"/>
      <color rgb="FFCDE6FF"/>
      <color rgb="FF99CCFF"/>
      <color rgb="FFD9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E847C-1347-4195-96F2-7EEE85C67FC1}">
  <dimension ref="B2:I30"/>
  <sheetViews>
    <sheetView tabSelected="1" topLeftCell="A15" workbookViewId="0">
      <selection activeCell="B2" sqref="B2:I30"/>
    </sheetView>
  </sheetViews>
  <sheetFormatPr defaultRowHeight="14.4" x14ac:dyDescent="0.3"/>
  <cols>
    <col min="2" max="2" width="53.21875" customWidth="1"/>
    <col min="3" max="3" width="14" bestFit="1" customWidth="1"/>
    <col min="4" max="4" width="12.88671875" bestFit="1" customWidth="1"/>
    <col min="5" max="5" width="12.88671875" customWidth="1"/>
    <col min="6" max="6" width="13.109375" customWidth="1"/>
    <col min="7" max="7" width="12.88671875" bestFit="1" customWidth="1"/>
    <col min="8" max="8" width="13.44140625" customWidth="1"/>
    <col min="9" max="9" width="14.33203125" customWidth="1"/>
  </cols>
  <sheetData>
    <row r="2" spans="2:9" x14ac:dyDescent="0.3">
      <c r="B2" s="23" t="s">
        <v>8</v>
      </c>
      <c r="C2" s="23"/>
      <c r="D2" s="23"/>
      <c r="E2" s="23"/>
      <c r="F2" s="23"/>
      <c r="G2" s="23"/>
      <c r="H2" s="23"/>
      <c r="I2" s="23"/>
    </row>
    <row r="3" spans="2:9" x14ac:dyDescent="0.3">
      <c r="B3" s="17" t="s">
        <v>0</v>
      </c>
      <c r="C3" s="6" t="s">
        <v>5</v>
      </c>
      <c r="D3" s="6" t="s">
        <v>6</v>
      </c>
      <c r="E3" s="6" t="s">
        <v>22</v>
      </c>
      <c r="F3" s="6" t="s">
        <v>23</v>
      </c>
      <c r="G3" s="6" t="s">
        <v>24</v>
      </c>
      <c r="H3" s="6" t="s">
        <v>25</v>
      </c>
      <c r="I3" s="7" t="s">
        <v>7</v>
      </c>
    </row>
    <row r="4" spans="2:9" x14ac:dyDescent="0.3">
      <c r="B4" s="8" t="s">
        <v>1</v>
      </c>
      <c r="C4" s="2">
        <v>1</v>
      </c>
      <c r="D4" s="3">
        <v>11700</v>
      </c>
      <c r="E4" s="4">
        <f>D4*C4</f>
        <v>11700</v>
      </c>
      <c r="F4" s="4">
        <f>E4</f>
        <v>11700</v>
      </c>
      <c r="G4" s="4">
        <f t="shared" ref="G4:H4" si="0">F4</f>
        <v>11700</v>
      </c>
      <c r="H4" s="4">
        <f t="shared" si="0"/>
        <v>11700</v>
      </c>
      <c r="I4" s="5">
        <f t="shared" ref="I4:I9" si="1">SUM(E4:H4)</f>
        <v>46800</v>
      </c>
    </row>
    <row r="5" spans="2:9" x14ac:dyDescent="0.3">
      <c r="B5" s="8" t="s">
        <v>20</v>
      </c>
      <c r="C5" s="2">
        <v>3</v>
      </c>
      <c r="D5" s="3">
        <v>7600</v>
      </c>
      <c r="E5" s="4">
        <f>D5*C5</f>
        <v>22800</v>
      </c>
      <c r="F5" s="4">
        <f>E5</f>
        <v>22800</v>
      </c>
      <c r="G5" s="4">
        <f t="shared" ref="G5:H5" si="2">F5</f>
        <v>22800</v>
      </c>
      <c r="H5" s="4">
        <f t="shared" si="2"/>
        <v>22800</v>
      </c>
      <c r="I5" s="5">
        <f t="shared" si="1"/>
        <v>91200</v>
      </c>
    </row>
    <row r="6" spans="2:9" x14ac:dyDescent="0.3">
      <c r="B6" s="8" t="s">
        <v>21</v>
      </c>
      <c r="C6" s="2">
        <v>3</v>
      </c>
      <c r="D6" s="3">
        <v>6800</v>
      </c>
      <c r="E6" s="4">
        <f>C6*D6</f>
        <v>20400</v>
      </c>
      <c r="F6" s="4">
        <f t="shared" ref="F6:H9" si="3">E6</f>
        <v>20400</v>
      </c>
      <c r="G6" s="4">
        <f t="shared" si="3"/>
        <v>20400</v>
      </c>
      <c r="H6" s="4">
        <f t="shared" si="3"/>
        <v>20400</v>
      </c>
      <c r="I6" s="5">
        <f t="shared" si="1"/>
        <v>81600</v>
      </c>
    </row>
    <row r="7" spans="2:9" x14ac:dyDescent="0.3">
      <c r="B7" s="8" t="s">
        <v>2</v>
      </c>
      <c r="C7" s="2">
        <v>2</v>
      </c>
      <c r="D7" s="3">
        <v>7500</v>
      </c>
      <c r="E7" s="4">
        <f>C7*D7</f>
        <v>15000</v>
      </c>
      <c r="F7" s="4">
        <f t="shared" si="3"/>
        <v>15000</v>
      </c>
      <c r="G7" s="4">
        <f t="shared" si="3"/>
        <v>15000</v>
      </c>
      <c r="H7" s="4">
        <f t="shared" si="3"/>
        <v>15000</v>
      </c>
      <c r="I7" s="5">
        <f t="shared" si="1"/>
        <v>60000</v>
      </c>
    </row>
    <row r="8" spans="2:9" x14ac:dyDescent="0.3">
      <c r="B8" s="8" t="s">
        <v>3</v>
      </c>
      <c r="C8" s="2">
        <v>1</v>
      </c>
      <c r="D8" s="3">
        <v>11200</v>
      </c>
      <c r="E8" s="4">
        <f>C8*D8</f>
        <v>11200</v>
      </c>
      <c r="F8" s="4">
        <f t="shared" si="3"/>
        <v>11200</v>
      </c>
      <c r="G8" s="4">
        <f t="shared" si="3"/>
        <v>11200</v>
      </c>
      <c r="H8" s="4">
        <f t="shared" si="3"/>
        <v>11200</v>
      </c>
      <c r="I8" s="5">
        <f t="shared" si="1"/>
        <v>44800</v>
      </c>
    </row>
    <row r="9" spans="2:9" x14ac:dyDescent="0.3">
      <c r="B9" s="8" t="s">
        <v>4</v>
      </c>
      <c r="C9" s="2">
        <v>1</v>
      </c>
      <c r="D9" s="3">
        <v>14900</v>
      </c>
      <c r="E9" s="4">
        <f>C9*D9</f>
        <v>14900</v>
      </c>
      <c r="F9" s="4">
        <f t="shared" si="3"/>
        <v>14900</v>
      </c>
      <c r="G9" s="4">
        <f t="shared" si="3"/>
        <v>14900</v>
      </c>
      <c r="H9" s="4">
        <f t="shared" si="3"/>
        <v>14900</v>
      </c>
      <c r="I9" s="5">
        <f t="shared" si="1"/>
        <v>59600</v>
      </c>
    </row>
    <row r="10" spans="2:9" x14ac:dyDescent="0.3">
      <c r="B10" s="24" t="s">
        <v>7</v>
      </c>
      <c r="C10" s="25"/>
      <c r="D10" s="25"/>
      <c r="E10" s="25"/>
      <c r="F10" s="25"/>
      <c r="G10" s="25"/>
      <c r="H10" s="25"/>
      <c r="I10" s="4">
        <f>SUM(I4:I9)</f>
        <v>384000</v>
      </c>
    </row>
    <row r="12" spans="2:9" s="13" customFormat="1" ht="43.2" x14ac:dyDescent="0.3">
      <c r="B12" s="18" t="s">
        <v>9</v>
      </c>
      <c r="C12" s="11" t="s">
        <v>5</v>
      </c>
      <c r="D12" s="12" t="s">
        <v>13</v>
      </c>
      <c r="E12" s="11" t="s">
        <v>22</v>
      </c>
      <c r="F12" s="11" t="s">
        <v>23</v>
      </c>
      <c r="G12" s="11" t="s">
        <v>24</v>
      </c>
      <c r="H12" s="11" t="s">
        <v>25</v>
      </c>
      <c r="I12" s="11" t="s">
        <v>7</v>
      </c>
    </row>
    <row r="13" spans="2:9" x14ac:dyDescent="0.3">
      <c r="B13" s="9" t="s">
        <v>10</v>
      </c>
      <c r="C13" s="10">
        <v>1</v>
      </c>
      <c r="D13" s="3">
        <v>5500</v>
      </c>
      <c r="E13" s="3">
        <v>5500</v>
      </c>
      <c r="F13" s="3">
        <v>5500</v>
      </c>
      <c r="G13" s="3">
        <v>5500</v>
      </c>
      <c r="H13" s="1"/>
      <c r="I13" s="4">
        <f>SUM(E13:G13)</f>
        <v>16500</v>
      </c>
    </row>
    <row r="14" spans="2:9" x14ac:dyDescent="0.3">
      <c r="B14" s="9" t="s">
        <v>11</v>
      </c>
      <c r="C14" s="10">
        <v>1</v>
      </c>
      <c r="D14" s="3">
        <v>4000</v>
      </c>
      <c r="E14" s="3">
        <v>4000</v>
      </c>
      <c r="F14" s="3">
        <v>4000</v>
      </c>
      <c r="G14" s="3">
        <v>4000</v>
      </c>
      <c r="H14" s="3">
        <v>4000</v>
      </c>
      <c r="I14" s="4">
        <f>SUM(E14:H14)</f>
        <v>16000</v>
      </c>
    </row>
    <row r="15" spans="2:9" x14ac:dyDescent="0.3">
      <c r="B15" s="9" t="s">
        <v>12</v>
      </c>
      <c r="C15" s="10">
        <v>1</v>
      </c>
      <c r="D15" s="3">
        <v>18000</v>
      </c>
      <c r="E15" s="1"/>
      <c r="F15" s="1"/>
      <c r="G15" s="1"/>
      <c r="H15" s="4">
        <f>D15</f>
        <v>18000</v>
      </c>
      <c r="I15" s="4">
        <f>SUM(H15:H15)</f>
        <v>18000</v>
      </c>
    </row>
    <row r="16" spans="2:9" x14ac:dyDescent="0.3">
      <c r="B16" s="24" t="s">
        <v>7</v>
      </c>
      <c r="C16" s="25"/>
      <c r="D16" s="25"/>
      <c r="E16" s="25"/>
      <c r="F16" s="25"/>
      <c r="G16" s="25"/>
      <c r="H16" s="25"/>
      <c r="I16" s="4">
        <f>SUM(I13:I15)</f>
        <v>50500</v>
      </c>
    </row>
    <row r="18" spans="2:9" x14ac:dyDescent="0.3">
      <c r="B18" s="19" t="s">
        <v>14</v>
      </c>
      <c r="C18" s="6" t="s">
        <v>5</v>
      </c>
      <c r="D18" s="6" t="s">
        <v>15</v>
      </c>
      <c r="E18" s="6" t="s">
        <v>22</v>
      </c>
      <c r="F18" s="6" t="s">
        <v>23</v>
      </c>
      <c r="G18" s="6" t="s">
        <v>24</v>
      </c>
      <c r="H18" s="6" t="s">
        <v>25</v>
      </c>
      <c r="I18" s="6" t="s">
        <v>7</v>
      </c>
    </row>
    <row r="19" spans="2:9" ht="43.2" x14ac:dyDescent="0.3">
      <c r="B19" s="14" t="s">
        <v>27</v>
      </c>
      <c r="C19" s="10">
        <v>11</v>
      </c>
      <c r="D19" s="15">
        <v>4699</v>
      </c>
      <c r="E19" s="16">
        <f>C19*D19</f>
        <v>51689</v>
      </c>
      <c r="F19" s="1"/>
      <c r="G19" s="1"/>
      <c r="H19" s="1"/>
      <c r="I19" s="16">
        <f>E19</f>
        <v>51689</v>
      </c>
    </row>
    <row r="20" spans="2:9" ht="28.8" x14ac:dyDescent="0.3">
      <c r="B20" s="14" t="s">
        <v>18</v>
      </c>
      <c r="C20" s="10">
        <v>11</v>
      </c>
      <c r="D20" s="15">
        <v>809.99</v>
      </c>
      <c r="E20" s="16">
        <f>D20*C20</f>
        <v>8909.89</v>
      </c>
      <c r="F20" s="1"/>
      <c r="G20" s="1"/>
      <c r="H20" s="1"/>
      <c r="I20" s="4">
        <f>E20</f>
        <v>8909.89</v>
      </c>
    </row>
    <row r="21" spans="2:9" ht="28.8" x14ac:dyDescent="0.3">
      <c r="B21" s="14" t="s">
        <v>16</v>
      </c>
      <c r="C21" s="10">
        <v>3</v>
      </c>
      <c r="D21" s="15">
        <v>1801.76</v>
      </c>
      <c r="E21" s="16">
        <f>D21*C21</f>
        <v>5405.28</v>
      </c>
      <c r="F21" s="1"/>
      <c r="G21" s="1"/>
      <c r="H21" s="1"/>
      <c r="I21" s="4">
        <f>E21</f>
        <v>5405.28</v>
      </c>
    </row>
    <row r="22" spans="2:9" x14ac:dyDescent="0.3">
      <c r="B22" s="9" t="s">
        <v>17</v>
      </c>
      <c r="C22" s="2">
        <v>11</v>
      </c>
      <c r="D22" s="3">
        <v>110</v>
      </c>
      <c r="E22" s="4">
        <f>D22*C22</f>
        <v>1210</v>
      </c>
      <c r="F22" s="1"/>
      <c r="G22" s="1"/>
      <c r="H22" s="1"/>
      <c r="I22" s="4">
        <f>E22</f>
        <v>1210</v>
      </c>
    </row>
    <row r="23" spans="2:9" x14ac:dyDescent="0.3">
      <c r="B23" s="9" t="s">
        <v>26</v>
      </c>
      <c r="C23" s="2">
        <v>11</v>
      </c>
      <c r="D23" s="3">
        <v>538.9</v>
      </c>
      <c r="E23" s="4">
        <f>C23*D23</f>
        <v>5927.9</v>
      </c>
      <c r="F23" s="1"/>
      <c r="G23" s="1"/>
      <c r="H23" s="1"/>
      <c r="I23" s="4">
        <f>E23</f>
        <v>5927.9</v>
      </c>
    </row>
    <row r="24" spans="2:9" x14ac:dyDescent="0.3">
      <c r="B24" s="9" t="s">
        <v>43</v>
      </c>
      <c r="C24" s="2">
        <v>1</v>
      </c>
      <c r="D24" s="3">
        <v>200</v>
      </c>
      <c r="E24" s="4">
        <f>D24*C24</f>
        <v>200</v>
      </c>
      <c r="F24" s="4">
        <v>200</v>
      </c>
      <c r="G24" s="4">
        <v>200</v>
      </c>
      <c r="H24" s="4">
        <v>200</v>
      </c>
      <c r="I24" s="4">
        <f>SUM(D24:H24)</f>
        <v>1000</v>
      </c>
    </row>
    <row r="25" spans="2:9" x14ac:dyDescent="0.3">
      <c r="B25" s="24" t="s">
        <v>7</v>
      </c>
      <c r="C25" s="25"/>
      <c r="D25" s="25"/>
      <c r="E25" s="25"/>
      <c r="F25" s="25"/>
      <c r="G25" s="25"/>
      <c r="H25" s="25"/>
      <c r="I25" s="4">
        <f>SUM(I19:I24)</f>
        <v>74142.069999999992</v>
      </c>
    </row>
    <row r="28" spans="2:9" ht="35.4" customHeight="1" x14ac:dyDescent="0.3">
      <c r="B28" s="18" t="s">
        <v>19</v>
      </c>
      <c r="C28" s="20">
        <f>I10+I16+I25</f>
        <v>508642.07</v>
      </c>
    </row>
    <row r="30" spans="2:9" ht="100.8" customHeight="1" x14ac:dyDescent="0.3">
      <c r="B30" s="26" t="s">
        <v>28</v>
      </c>
      <c r="C30" s="27"/>
    </row>
  </sheetData>
  <mergeCells count="5">
    <mergeCell ref="B2:I2"/>
    <mergeCell ref="B10:H10"/>
    <mergeCell ref="B16:H16"/>
    <mergeCell ref="B25:H25"/>
    <mergeCell ref="B30:C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A30C-DD64-4C34-B011-73C1111DC218}">
  <dimension ref="C1:I32"/>
  <sheetViews>
    <sheetView topLeftCell="A10" workbookViewId="0">
      <selection activeCell="B38" sqref="B38"/>
    </sheetView>
  </sheetViews>
  <sheetFormatPr defaultRowHeight="14.4" x14ac:dyDescent="0.3"/>
  <cols>
    <col min="3" max="3" width="16.109375" bestFit="1" customWidth="1"/>
    <col min="4" max="4" width="24.33203125" customWidth="1"/>
    <col min="9" max="9" width="20.33203125" customWidth="1"/>
  </cols>
  <sheetData>
    <row r="1" spans="8:9" x14ac:dyDescent="0.3">
      <c r="H1" s="29"/>
      <c r="I1" s="29"/>
    </row>
    <row r="2" spans="8:9" x14ac:dyDescent="0.3">
      <c r="H2" s="1"/>
      <c r="I2" s="1"/>
    </row>
    <row r="3" spans="8:9" x14ac:dyDescent="0.3">
      <c r="H3" s="10">
        <v>1</v>
      </c>
      <c r="I3" s="1" t="s">
        <v>38</v>
      </c>
    </row>
    <row r="4" spans="8:9" x14ac:dyDescent="0.3">
      <c r="H4" s="10">
        <v>2</v>
      </c>
      <c r="I4" s="1" t="s">
        <v>39</v>
      </c>
    </row>
    <row r="5" spans="8:9" x14ac:dyDescent="0.3">
      <c r="H5" s="10">
        <v>3</v>
      </c>
      <c r="I5" s="1" t="s">
        <v>40</v>
      </c>
    </row>
    <row r="6" spans="8:9" x14ac:dyDescent="0.3">
      <c r="H6" s="10"/>
      <c r="I6" s="1"/>
    </row>
    <row r="19" spans="3:4" x14ac:dyDescent="0.3">
      <c r="C19" s="32" t="s">
        <v>30</v>
      </c>
      <c r="D19" s="32"/>
    </row>
    <row r="20" spans="3:4" x14ac:dyDescent="0.3">
      <c r="C20" s="28" t="s">
        <v>37</v>
      </c>
      <c r="D20" s="28"/>
    </row>
    <row r="21" spans="3:4" x14ac:dyDescent="0.3">
      <c r="C21" s="22" t="s">
        <v>29</v>
      </c>
      <c r="D21" s="21" t="s">
        <v>31</v>
      </c>
    </row>
    <row r="22" spans="3:4" x14ac:dyDescent="0.3">
      <c r="C22" s="10">
        <v>1</v>
      </c>
      <c r="D22" s="1" t="s">
        <v>32</v>
      </c>
    </row>
    <row r="23" spans="3:4" x14ac:dyDescent="0.3">
      <c r="C23" s="10">
        <v>2</v>
      </c>
      <c r="D23" s="1" t="s">
        <v>33</v>
      </c>
    </row>
    <row r="24" spans="3:4" x14ac:dyDescent="0.3">
      <c r="C24" s="10">
        <v>3</v>
      </c>
      <c r="D24" s="1" t="s">
        <v>34</v>
      </c>
    </row>
    <row r="25" spans="3:4" x14ac:dyDescent="0.3">
      <c r="C25" s="10">
        <v>4</v>
      </c>
      <c r="D25" s="1" t="s">
        <v>35</v>
      </c>
    </row>
    <row r="26" spans="3:4" x14ac:dyDescent="0.3">
      <c r="C26" s="10">
        <v>5</v>
      </c>
      <c r="D26" s="1" t="s">
        <v>36</v>
      </c>
    </row>
    <row r="27" spans="3:4" x14ac:dyDescent="0.3">
      <c r="C27" s="30" t="s">
        <v>42</v>
      </c>
      <c r="D27" s="31"/>
    </row>
    <row r="28" spans="3:4" x14ac:dyDescent="0.3">
      <c r="C28" s="21" t="s">
        <v>29</v>
      </c>
      <c r="D28" s="21" t="s">
        <v>31</v>
      </c>
    </row>
    <row r="29" spans="3:4" x14ac:dyDescent="0.3">
      <c r="C29" s="2">
        <v>1</v>
      </c>
      <c r="D29" s="1" t="s">
        <v>38</v>
      </c>
    </row>
    <row r="30" spans="3:4" x14ac:dyDescent="0.3">
      <c r="C30" s="2">
        <v>2</v>
      </c>
      <c r="D30" s="1" t="s">
        <v>39</v>
      </c>
    </row>
    <row r="31" spans="3:4" x14ac:dyDescent="0.3">
      <c r="C31" s="2">
        <v>4</v>
      </c>
      <c r="D31" s="1" t="s">
        <v>40</v>
      </c>
    </row>
    <row r="32" spans="3:4" x14ac:dyDescent="0.3">
      <c r="C32" s="2">
        <v>5</v>
      </c>
      <c r="D32" s="1" t="s">
        <v>41</v>
      </c>
    </row>
  </sheetData>
  <mergeCells count="4">
    <mergeCell ref="C20:D20"/>
    <mergeCell ref="H1:I1"/>
    <mergeCell ref="C27:D27"/>
    <mergeCell ref="C19:D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2DTG</dc:creator>
  <cp:lastModifiedBy>2DTG</cp:lastModifiedBy>
  <dcterms:created xsi:type="dcterms:W3CDTF">2025-01-31T10:44:43Z</dcterms:created>
  <dcterms:modified xsi:type="dcterms:W3CDTF">2025-08-08T12:02:45Z</dcterms:modified>
</cp:coreProperties>
</file>