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A3C908F-FEC3-43B9-B0C8-D17BF28473DB}" xr6:coauthVersionLast="47" xr6:coauthVersionMax="47" xr10:uidLastSave="{00000000-0000-0000-0000-000000000000}"/>
  <bookViews>
    <workbookView xWindow="-110" yWindow="-110" windowWidth="25820" windowHeight="13900" xr2:uid="{47FFD322-0520-472C-9759-CA6D62FA563F}"/>
  </bookViews>
  <sheets>
    <sheet name="Planilha1" sheetId="1" r:id="rId1"/>
    <sheet name="Planilha2" sheetId="2" r:id="rId2"/>
  </sheets>
  <definedNames>
    <definedName name="aporte">Planilha1!$C$19</definedName>
    <definedName name="patrimonio">Planilha1!$C$22</definedName>
    <definedName name="qte_anos">Planilha1!$C$20</definedName>
    <definedName name="rendimento_carteira">Planilha1!$C$15</definedName>
    <definedName name="salario">Planilha1!$C$14</definedName>
    <definedName name="sugestao_investimento">Planilha1!$C$16</definedName>
    <definedName name="taxa_mensal">Planilha1!$C$21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37" i="1"/>
  <c r="D38" i="1"/>
  <c r="D39" i="1"/>
  <c r="D40" i="1"/>
  <c r="D41" i="1"/>
  <c r="D36" i="1"/>
  <c r="C33" i="1"/>
  <c r="C22" i="1"/>
  <c r="C23" i="1" s="1"/>
  <c r="C16" i="1"/>
  <c r="C27" i="1"/>
  <c r="D27" i="1" s="1"/>
  <c r="C28" i="1"/>
  <c r="D28" i="1" s="1"/>
  <c r="C29" i="1"/>
  <c r="D29" i="1" s="1"/>
  <c r="C30" i="1"/>
  <c r="D30" i="1" s="1"/>
  <c r="C26" i="1"/>
  <c r="D26" i="1" s="1"/>
</calcChain>
</file>

<file path=xl/sharedStrings.xml><?xml version="1.0" encoding="utf-8"?>
<sst xmlns="http://schemas.openxmlformats.org/spreadsheetml/2006/main" count="43" uniqueCount="30">
  <si>
    <t>Quanto investir por mês?</t>
  </si>
  <si>
    <t>INVESTIMENTO MENSAL</t>
  </si>
  <si>
    <t>Por quantos anos?</t>
  </si>
  <si>
    <t>Taxa de redimento mensal?</t>
  </si>
  <si>
    <t>Patrimônio acumulado?</t>
  </si>
  <si>
    <t>Dividendos mensais?</t>
  </si>
  <si>
    <t>Em 2 anos?</t>
  </si>
  <si>
    <t>Em 5 anos?</t>
  </si>
  <si>
    <t>Em 10 anos?</t>
  </si>
  <si>
    <t>Em 20 anos?</t>
  </si>
  <si>
    <t>Em 30 anos?</t>
  </si>
  <si>
    <t>CENÁRIOS</t>
  </si>
  <si>
    <t>Dividendo</t>
  </si>
  <si>
    <t>Rendimento de carteira</t>
  </si>
  <si>
    <t xml:space="preserve">Salário </t>
  </si>
  <si>
    <t>Sugestão de investimento</t>
  </si>
  <si>
    <t>CONFIGURAÇÕES</t>
  </si>
  <si>
    <t>Perfil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</si>
  <si>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</si>
  <si>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</si>
  <si>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</si>
  <si>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</si>
  <si>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</si>
  <si>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</si>
  <si>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</si>
  <si>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</si>
  <si>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</si>
  <si>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</si>
  <si>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Conservador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</si>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</sst>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164" formatCode="0.000%"/>
    <numFmt numFmtId="166" formatCode="&quot;R$&quot;\ #,##0.00"/>
    <numFmt numFmtId="167" formatCode="&quot;R$&quot;\ #,##0.000;[Red]\-&quot;R$&quot;\ #,##0.000"/>
  </numFmts>
  <fonts count="10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theme="1"/>
      </left>
      <right style="medium">
        <color theme="2"/>
      </right>
      <top style="medium">
        <color theme="1"/>
      </top>
      <bottom style="medium">
        <color theme="2"/>
      </bottom>
      <diagonal/>
    </border>
    <border>
      <left style="medium">
        <color theme="2"/>
      </left>
      <right style="medium">
        <color theme="2"/>
      </right>
      <top style="medium">
        <color theme="1"/>
      </top>
      <bottom style="medium">
        <color theme="2"/>
      </bottom>
      <diagonal/>
    </border>
    <border>
      <left style="medium">
        <color theme="2"/>
      </left>
      <right style="medium">
        <color theme="1"/>
      </right>
      <top style="medium">
        <color theme="1"/>
      </top>
      <bottom style="medium">
        <color theme="2"/>
      </bottom>
      <diagonal/>
    </border>
    <border>
      <left style="medium">
        <color theme="1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medium">
        <color theme="1"/>
      </right>
      <top style="medium">
        <color theme="2"/>
      </top>
      <bottom style="medium">
        <color theme="2"/>
      </bottom>
      <diagonal/>
    </border>
    <border>
      <left style="medium">
        <color theme="1"/>
      </left>
      <right style="medium">
        <color theme="2"/>
      </right>
      <top style="medium">
        <color theme="2"/>
      </top>
      <bottom style="medium">
        <color theme="1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1"/>
      </bottom>
      <diagonal/>
    </border>
    <border>
      <left style="medium">
        <color theme="2"/>
      </left>
      <right style="medium">
        <color theme="1"/>
      </right>
      <top style="medium">
        <color theme="2"/>
      </top>
      <bottom style="medium">
        <color theme="1"/>
      </bottom>
      <diagonal/>
    </border>
    <border>
      <left style="medium">
        <color theme="1"/>
      </left>
      <right style="medium">
        <color theme="0" tint="-4.9989318521683403E-2"/>
      </right>
      <top style="medium">
        <color theme="1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1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1"/>
      </right>
      <top style="medium">
        <color theme="1"/>
      </top>
      <bottom style="medium">
        <color theme="0" tint="-4.9989318521683403E-2"/>
      </bottom>
      <diagonal/>
    </border>
    <border>
      <left style="medium">
        <color theme="1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1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1"/>
      </left>
      <right style="medium">
        <color theme="0" tint="-4.9989318521683403E-2"/>
      </right>
      <top style="medium">
        <color theme="0" tint="-4.9989318521683403E-2"/>
      </top>
      <bottom style="medium">
        <color theme="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1"/>
      </bottom>
      <diagonal/>
    </border>
    <border>
      <left style="medium">
        <color theme="0" tint="-4.9989318521683403E-2"/>
      </left>
      <right style="medium">
        <color theme="1"/>
      </right>
      <top style="medium">
        <color theme="0" tint="-4.9989318521683403E-2"/>
      </top>
      <bottom style="medium">
        <color theme="1"/>
      </bottom>
      <diagonal/>
    </border>
    <border>
      <left style="medium">
        <color auto="1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auto="1"/>
      </left>
      <right style="medium">
        <color theme="2"/>
      </right>
      <top style="medium">
        <color theme="2"/>
      </top>
      <bottom style="medium">
        <color auto="1"/>
      </bottom>
      <diagonal/>
    </border>
    <border>
      <left style="medium">
        <color theme="2"/>
      </left>
      <right/>
      <top style="medium">
        <color theme="2"/>
      </top>
      <bottom style="medium">
        <color theme="2"/>
      </bottom>
      <diagonal/>
    </border>
    <border>
      <left/>
      <right style="medium">
        <color auto="1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/>
      <top style="medium">
        <color theme="2"/>
      </top>
      <bottom style="medium">
        <color auto="1"/>
      </bottom>
      <diagonal/>
    </border>
    <border>
      <left/>
      <right style="medium">
        <color auto="1"/>
      </right>
      <top style="medium">
        <color theme="2"/>
      </top>
      <bottom style="medium">
        <color auto="1"/>
      </bottom>
      <diagonal/>
    </border>
    <border>
      <left style="medium">
        <color auto="1"/>
      </left>
      <right style="medium">
        <color theme="2"/>
      </right>
      <top/>
      <bottom style="medium">
        <color theme="2"/>
      </bottom>
      <diagonal/>
    </border>
    <border>
      <left/>
      <right/>
      <top/>
      <bottom style="medium">
        <color theme="2"/>
      </bottom>
      <diagonal/>
    </border>
    <border>
      <left/>
      <right style="medium">
        <color auto="1"/>
      </right>
      <top/>
      <bottom style="medium">
        <color theme="2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8" fontId="2" fillId="4" borderId="5" xfId="0" applyNumberFormat="1" applyFont="1" applyFill="1" applyBorder="1" applyAlignment="1">
      <alignment horizontal="center"/>
    </xf>
    <xf numFmtId="8" fontId="2" fillId="4" borderId="6" xfId="0" applyNumberFormat="1" applyFont="1" applyFill="1" applyBorder="1" applyAlignment="1">
      <alignment horizontal="center"/>
    </xf>
    <xf numFmtId="167" fontId="2" fillId="4" borderId="8" xfId="0" applyNumberFormat="1" applyFont="1" applyFill="1" applyBorder="1" applyAlignment="1">
      <alignment horizontal="center" vertical="center"/>
    </xf>
    <xf numFmtId="167" fontId="2" fillId="4" borderId="9" xfId="0" applyNumberFormat="1" applyFont="1" applyFill="1" applyBorder="1" applyAlignment="1">
      <alignment horizontal="center" vertical="center"/>
    </xf>
    <xf numFmtId="8" fontId="0" fillId="5" borderId="11" xfId="0" applyNumberFormat="1" applyFill="1" applyBorder="1" applyAlignment="1">
      <alignment horizontal="center" vertical="center"/>
    </xf>
    <xf numFmtId="8" fontId="0" fillId="5" borderId="12" xfId="0" applyNumberFormat="1" applyFill="1" applyBorder="1" applyAlignment="1">
      <alignment horizontal="center" vertical="center"/>
    </xf>
    <xf numFmtId="8" fontId="0" fillId="5" borderId="14" xfId="0" applyNumberFormat="1" applyFill="1" applyBorder="1" applyAlignment="1">
      <alignment horizontal="center" vertical="center"/>
    </xf>
    <xf numFmtId="8" fontId="0" fillId="5" borderId="15" xfId="0" applyNumberFormat="1" applyFill="1" applyBorder="1" applyAlignment="1">
      <alignment horizontal="center" vertical="center"/>
    </xf>
    <xf numFmtId="8" fontId="0" fillId="5" borderId="17" xfId="0" applyNumberFormat="1" applyFill="1" applyBorder="1" applyAlignment="1">
      <alignment horizontal="center" vertical="center"/>
    </xf>
    <xf numFmtId="8" fontId="0" fillId="5" borderId="18" xfId="0" applyNumberFormat="1" applyFill="1" applyBorder="1" applyAlignment="1">
      <alignment horizontal="center" vertical="center"/>
    </xf>
    <xf numFmtId="9" fontId="0" fillId="0" borderId="21" xfId="0" applyNumberFormat="1" applyBorder="1" applyAlignment="1">
      <alignment horizontal="center" vertical="center"/>
    </xf>
    <xf numFmtId="9" fontId="0" fillId="0" borderId="22" xfId="0" applyNumberFormat="1" applyBorder="1" applyAlignment="1">
      <alignment horizontal="center" vertical="center"/>
    </xf>
    <xf numFmtId="166" fontId="0" fillId="0" borderId="23" xfId="0" applyNumberFormat="1" applyBorder="1" applyAlignment="1">
      <alignment horizontal="center" vertical="center"/>
    </xf>
    <xf numFmtId="166" fontId="0" fillId="0" borderId="24" xfId="0" applyNumberFormat="1" applyBorder="1" applyAlignment="1">
      <alignment horizontal="center" vertical="center"/>
    </xf>
    <xf numFmtId="0" fontId="4" fillId="0" borderId="19" xfId="0" applyFont="1" applyBorder="1"/>
    <xf numFmtId="0" fontId="4" fillId="0" borderId="20" xfId="0" applyFont="1" applyBorder="1"/>
    <xf numFmtId="0" fontId="4" fillId="0" borderId="1" xfId="0" applyFont="1" applyBorder="1"/>
    <xf numFmtId="0" fontId="4" fillId="0" borderId="4" xfId="0" applyFont="1" applyBorder="1"/>
    <xf numFmtId="0" fontId="8" fillId="4" borderId="4" xfId="0" applyFont="1" applyFill="1" applyBorder="1"/>
    <xf numFmtId="0" fontId="8" fillId="4" borderId="7" xfId="0" applyFont="1" applyFill="1" applyBorder="1"/>
    <xf numFmtId="0" fontId="4" fillId="5" borderId="10" xfId="0" applyFont="1" applyFill="1" applyBorder="1"/>
    <xf numFmtId="0" fontId="4" fillId="5" borderId="13" xfId="0" applyFont="1" applyFill="1" applyBorder="1"/>
    <xf numFmtId="0" fontId="4" fillId="5" borderId="16" xfId="0" applyFont="1" applyFill="1" applyBorder="1"/>
    <xf numFmtId="0" fontId="4" fillId="0" borderId="25" xfId="0" applyFont="1" applyBorder="1"/>
    <xf numFmtId="166" fontId="0" fillId="0" borderId="26" xfId="0" applyNumberFormat="1" applyBorder="1" applyAlignment="1">
      <alignment horizontal="center" vertical="center"/>
    </xf>
    <xf numFmtId="166" fontId="0" fillId="0" borderId="27" xfId="0" applyNumberFormat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5" fillId="6" borderId="28" xfId="0" applyFont="1" applyFill="1" applyBorder="1" applyAlignment="1">
      <alignment horizontal="center" vertical="center"/>
    </xf>
    <xf numFmtId="0" fontId="6" fillId="6" borderId="29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1" fillId="2" borderId="0" xfId="1" applyBorder="1"/>
    <xf numFmtId="0" fontId="8" fillId="5" borderId="0" xfId="0" applyFont="1" applyFill="1" applyBorder="1"/>
    <xf numFmtId="0" fontId="1" fillId="2" borderId="0" xfId="1" applyAlignment="1">
      <alignment horizontal="center"/>
    </xf>
    <xf numFmtId="166" fontId="2" fillId="5" borderId="0" xfId="0" applyNumberFormat="1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166" fontId="2" fillId="7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166" fontId="0" fillId="5" borderId="0" xfId="0" applyNumberFormat="1" applyFill="1" applyAlignment="1">
      <alignment horizontal="center"/>
    </xf>
    <xf numFmtId="0" fontId="9" fillId="0" borderId="0" xfId="0" applyFont="1"/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666750</xdr:colOff>
      <xdr:row>0</xdr:row>
      <xdr:rowOff>177800</xdr:rowOff>
    </xdr:from>
    <xdr:to>
      <xdr:col>4</xdr:col>
      <xdr:colOff>50800</xdr:colOff>
      <xdr:row>10</xdr:row>
      <xdr:rowOff>38100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2EDBD6ED-C1B0-F81A-28BE-9B9DE8444FF6}"/>
            </a:ext>
          </a:extLst>
        </xdr:cNvPr>
        <xdr:cNvSpPr/>
      </xdr:nvSpPr>
      <xdr:spPr>
        <a:xfrm>
          <a:off x="666750" y="177800"/>
          <a:ext cx="5880100" cy="1701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6000">
              <a:solidFill>
                <a:schemeClr val="bg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Investimentos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0D21-34D7-4026-A925-B4A256E1C7B4}">
  <dimension ref="A11:G55"/>
  <sheetViews>
    <sheetView showGridLines="0" tabSelected="1" topLeftCell="A19" workbookViewId="0">
      <selection activeCell="F37" sqref="F37"/>
    </sheetView>
  </sheetViews>
  <sheetFormatPr defaultColWidth="0" defaultRowHeight="14.5" x14ac:dyDescent="0.35"/>
  <cols>
    <col min="1" max="1" width="10.36328125" customWidth="1"/>
    <col min="2" max="2" width="31.54296875" customWidth="1"/>
    <col min="3" max="3" width="29.7265625" customWidth="1"/>
    <col min="4" max="4" width="21.36328125" customWidth="1"/>
    <col min="5" max="5" width="4.90625" customWidth="1"/>
    <col min="6" max="6" width="3.1796875" customWidth="1"/>
    <col min="7" max="7" width="3" customWidth="1"/>
    <col min="8" max="8" width="4.08984375" customWidth="1"/>
    <col min="9" max="11" width="8.7265625" hidden="1" customWidth="1"/>
    <col min="12" max="16384" width="8.7265625" hidden="1"/>
  </cols>
  <sheetData>
    <row r="11" spans="2:4" ht="12.5" customHeight="1" x14ac:dyDescent="0.35"/>
    <row r="12" spans="2:4" ht="7.5" customHeight="1" thickBot="1" x14ac:dyDescent="0.4"/>
    <row r="13" spans="2:4" ht="28.5" customHeight="1" thickBot="1" x14ac:dyDescent="0.4">
      <c r="B13" s="36" t="s">
        <v>16</v>
      </c>
      <c r="C13" s="37"/>
      <c r="D13" s="38"/>
    </row>
    <row r="14" spans="2:4" ht="13.5" customHeight="1" thickBot="1" x14ac:dyDescent="0.4">
      <c r="B14" s="32" t="s">
        <v>14</v>
      </c>
      <c r="C14" s="33">
        <v>5000</v>
      </c>
      <c r="D14" s="34"/>
    </row>
    <row r="15" spans="2:4" ht="12.5" customHeight="1" thickBot="1" x14ac:dyDescent="0.4">
      <c r="B15" s="23" t="s">
        <v>13</v>
      </c>
      <c r="C15" s="19">
        <v>0.01</v>
      </c>
      <c r="D15" s="20"/>
    </row>
    <row r="16" spans="2:4" ht="12.5" customHeight="1" thickBot="1" x14ac:dyDescent="0.4">
      <c r="B16" s="24" t="s">
        <v>15</v>
      </c>
      <c r="C16" s="21">
        <f>C14*30%</f>
        <v>1500</v>
      </c>
      <c r="D16" s="22"/>
    </row>
    <row r="17" spans="1:4" ht="12.5" customHeight="1" thickBot="1" x14ac:dyDescent="0.4"/>
    <row r="18" spans="1:4" ht="31" customHeight="1" thickBot="1" x14ac:dyDescent="0.4">
      <c r="B18" s="39" t="s">
        <v>1</v>
      </c>
      <c r="C18" s="40"/>
      <c r="D18" s="41"/>
    </row>
    <row r="19" spans="1:4" ht="16" thickBot="1" x14ac:dyDescent="0.4">
      <c r="B19" s="25" t="s">
        <v>0</v>
      </c>
      <c r="C19" s="3">
        <v>500</v>
      </c>
      <c r="D19" s="4"/>
    </row>
    <row r="20" spans="1:4" ht="16" thickBot="1" x14ac:dyDescent="0.4">
      <c r="B20" s="26" t="s">
        <v>2</v>
      </c>
      <c r="C20" s="5">
        <v>5</v>
      </c>
      <c r="D20" s="6"/>
    </row>
    <row r="21" spans="1:4" ht="16" thickBot="1" x14ac:dyDescent="0.4">
      <c r="B21" s="26" t="s">
        <v>3</v>
      </c>
      <c r="C21" s="7">
        <v>1.0789999999999999E-2</v>
      </c>
      <c r="D21" s="8"/>
    </row>
    <row r="22" spans="1:4" ht="16" thickBot="1" x14ac:dyDescent="0.4">
      <c r="B22" s="27" t="s">
        <v>4</v>
      </c>
      <c r="C22" s="9">
        <f>FV(taxa_mensal,qte_anos*12,aporte*-1,)</f>
        <v>41888.456999243819</v>
      </c>
      <c r="D22" s="10"/>
    </row>
    <row r="23" spans="1:4" ht="16" thickBot="1" x14ac:dyDescent="0.4">
      <c r="B23" s="28" t="s">
        <v>5</v>
      </c>
      <c r="C23" s="11">
        <f>patrimonio*rendimento_carteira</f>
        <v>418.88456999243817</v>
      </c>
      <c r="D23" s="12"/>
    </row>
    <row r="24" spans="1:4" ht="15" thickBot="1" x14ac:dyDescent="0.4"/>
    <row r="25" spans="1:4" ht="21.5" thickBot="1" x14ac:dyDescent="0.4">
      <c r="B25" s="39" t="s">
        <v>11</v>
      </c>
      <c r="C25" s="40"/>
      <c r="D25" s="35" t="s">
        <v>12</v>
      </c>
    </row>
    <row r="26" spans="1:4" ht="16" thickBot="1" x14ac:dyDescent="0.4">
      <c r="A26" s="1">
        <v>2</v>
      </c>
      <c r="B26" s="29" t="s">
        <v>6</v>
      </c>
      <c r="C26" s="13">
        <f>FV($C$21,$A26*12,$C$19*-1)</f>
        <v>13613.813648822608</v>
      </c>
      <c r="D26" s="14">
        <f>C26*rendimento_carteira</f>
        <v>136.13813648822608</v>
      </c>
    </row>
    <row r="27" spans="1:4" ht="16" thickBot="1" x14ac:dyDescent="0.4">
      <c r="A27" s="1">
        <v>5</v>
      </c>
      <c r="B27" s="30" t="s">
        <v>7</v>
      </c>
      <c r="C27" s="15">
        <f t="shared" ref="C27:C30" si="0">FV($C$21,$A27*12,$C$19*-1)</f>
        <v>41888.456999243819</v>
      </c>
      <c r="D27" s="16">
        <f>C27*rendimento_carteira</f>
        <v>418.88456999243817</v>
      </c>
    </row>
    <row r="28" spans="1:4" ht="16" thickBot="1" x14ac:dyDescent="0.4">
      <c r="A28" s="1">
        <v>10</v>
      </c>
      <c r="B28" s="30" t="s">
        <v>8</v>
      </c>
      <c r="C28" s="15">
        <f t="shared" si="0"/>
        <v>121642.1062650861</v>
      </c>
      <c r="D28" s="16">
        <f>C28*rendimento_carteira</f>
        <v>1216.4210626508609</v>
      </c>
    </row>
    <row r="29" spans="1:4" ht="16" thickBot="1" x14ac:dyDescent="0.4">
      <c r="A29" s="1">
        <v>20</v>
      </c>
      <c r="B29" s="30" t="s">
        <v>9</v>
      </c>
      <c r="C29" s="15">
        <f t="shared" si="0"/>
        <v>562599.20004854025</v>
      </c>
      <c r="D29" s="16">
        <f>C29*rendimento_carteira</f>
        <v>5625.992000485403</v>
      </c>
    </row>
    <row r="30" spans="1:4" ht="16" thickBot="1" x14ac:dyDescent="0.4">
      <c r="A30" s="1">
        <v>30</v>
      </c>
      <c r="B30" s="31" t="s">
        <v>10</v>
      </c>
      <c r="C30" s="17">
        <f t="shared" si="0"/>
        <v>2161084.8275023573</v>
      </c>
      <c r="D30" s="18">
        <f>C30*rendimento_carteira</f>
        <v>21610.848275023574</v>
      </c>
    </row>
    <row r="32" spans="1:4" x14ac:dyDescent="0.35">
      <c r="B32" s="42" t="s">
        <v>17</v>
      </c>
      <c r="C32" s="44" t="s">
        <v>28</v>
      </c>
      <c r="D32" s="44"/>
    </row>
    <row r="33" spans="2:6" ht="15.5" x14ac:dyDescent="0.35">
      <c r="B33" s="43" t="s">
        <v>18</v>
      </c>
      <c r="C33" s="45">
        <f>aporte</f>
        <v>500</v>
      </c>
      <c r="D33" s="45"/>
    </row>
    <row r="35" spans="2:6" x14ac:dyDescent="0.35">
      <c r="B35" s="47" t="s">
        <v>19</v>
      </c>
      <c r="C35" s="47" t="s">
        <v>20</v>
      </c>
      <c r="D35" s="47" t="s">
        <v>21</v>
      </c>
    </row>
    <row r="36" spans="2:6" x14ac:dyDescent="0.35">
      <c r="B36" s="2" t="s">
        <v>22</v>
      </c>
      <c r="C36" s="46">
        <v>0.3</v>
      </c>
      <c r="D36" s="52">
        <f>C36*$C$33</f>
        <v>150</v>
      </c>
    </row>
    <row r="37" spans="2:6" x14ac:dyDescent="0.35">
      <c r="B37" s="2" t="s">
        <v>23</v>
      </c>
      <c r="C37" s="46">
        <v>0.5</v>
      </c>
      <c r="D37" s="52">
        <f t="shared" ref="D37:D41" si="1">C37*$C$33</f>
        <v>250</v>
      </c>
      <c r="F37" s="53"/>
    </row>
    <row r="38" spans="2:6" x14ac:dyDescent="0.35">
      <c r="B38" s="2" t="s">
        <v>24</v>
      </c>
      <c r="C38" s="46">
        <v>0.1</v>
      </c>
      <c r="D38" s="52">
        <f t="shared" si="1"/>
        <v>50</v>
      </c>
    </row>
    <row r="39" spans="2:6" x14ac:dyDescent="0.35">
      <c r="B39" s="2" t="s">
        <v>25</v>
      </c>
      <c r="C39" s="46">
        <v>0.1</v>
      </c>
      <c r="D39" s="52">
        <f t="shared" si="1"/>
        <v>50</v>
      </c>
    </row>
    <row r="40" spans="2:6" x14ac:dyDescent="0.35">
      <c r="B40" s="2" t="s">
        <v>26</v>
      </c>
      <c r="C40" s="46">
        <v>0</v>
      </c>
      <c r="D40" s="52">
        <f t="shared" si="1"/>
        <v>0</v>
      </c>
    </row>
    <row r="41" spans="2:6" x14ac:dyDescent="0.35">
      <c r="B41" s="2" t="s">
        <v>27</v>
      </c>
      <c r="C41" s="46">
        <v>0</v>
      </c>
      <c r="D41" s="52">
        <f t="shared" si="1"/>
        <v>0</v>
      </c>
    </row>
    <row r="42" spans="2:6" x14ac:dyDescent="0.35">
      <c r="B42" s="48"/>
      <c r="C42" s="49"/>
      <c r="D42" s="50">
        <f>SUM(D36:D41)</f>
        <v>500</v>
      </c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</sheetData>
  <mergeCells count="13">
    <mergeCell ref="C33:D33"/>
    <mergeCell ref="C15:D15"/>
    <mergeCell ref="C16:D16"/>
    <mergeCell ref="B18:D18"/>
    <mergeCell ref="B25:C25"/>
    <mergeCell ref="C32:D32"/>
    <mergeCell ref="B13:D13"/>
    <mergeCell ref="C19:D19"/>
    <mergeCell ref="C20:D20"/>
    <mergeCell ref="C21:D21"/>
    <mergeCell ref="C22:D22"/>
    <mergeCell ref="C23:D23"/>
    <mergeCell ref="C14:D14"/>
  </mergeCells>
  <dataValidations count="1">
    <dataValidation type="list" allowBlank="1" showInputMessage="1" showErrorMessage="1" sqref="C32" xr:uid="{B6295A14-EBD6-4E43-A155-61B2B9B6953F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E23B-EC55-4177-A6A6-699C399360C4}">
  <dimension ref="B2:C8"/>
  <sheetViews>
    <sheetView workbookViewId="0">
      <selection activeCell="G9" sqref="G9"/>
    </sheetView>
  </sheetViews>
  <sheetFormatPr defaultRowHeight="14.5" x14ac:dyDescent="0.35"/>
  <cols>
    <col min="2" max="2" width="11.453125" bestFit="1" customWidth="1"/>
    <col min="3" max="3" width="17.7265625" bestFit="1" customWidth="1"/>
  </cols>
  <sheetData>
    <row r="2" spans="2:3" x14ac:dyDescent="0.35">
      <c r="B2" s="51" t="s">
        <v>29</v>
      </c>
      <c r="C2" s="47" t="s">
        <v>19</v>
      </c>
    </row>
    <row r="3" spans="2:3" x14ac:dyDescent="0.35">
      <c r="B3" t="s">
        <v>28</v>
      </c>
      <c r="C3" s="2" t="s">
        <v>22</v>
      </c>
    </row>
    <row r="4" spans="2:3" x14ac:dyDescent="0.35">
      <c r="B4" t="s">
        <v>28</v>
      </c>
      <c r="C4" s="2" t="s">
        <v>23</v>
      </c>
    </row>
    <row r="5" spans="2:3" x14ac:dyDescent="0.35">
      <c r="B5" t="s">
        <v>28</v>
      </c>
      <c r="C5" s="2" t="s">
        <v>24</v>
      </c>
    </row>
    <row r="6" spans="2:3" x14ac:dyDescent="0.35">
      <c r="B6" t="s">
        <v>28</v>
      </c>
      <c r="C6" s="2" t="s">
        <v>25</v>
      </c>
    </row>
    <row r="7" spans="2:3" x14ac:dyDescent="0.35">
      <c r="B7" t="s">
        <v>28</v>
      </c>
      <c r="C7" s="2" t="s">
        <v>26</v>
      </c>
    </row>
    <row r="8" spans="2:3" x14ac:dyDescent="0.35">
      <c r="B8" t="s">
        <v>28</v>
      </c>
      <c r="C8" s="2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Planilha1</vt:lpstr>
      <vt:lpstr>Planilha2</vt:lpstr>
      <vt:lpstr>aporte</vt:lpstr>
      <vt:lpstr>patrimonio</vt:lpstr>
      <vt:lpstr>qte_anos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2025-08-06T12:08:54Z</dcterms:created>
  <dcterms:modified xsi:type="dcterms:W3CDTF">2025-08-06T20:14:03Z</dcterms:modified>
</cp:coreProperties>
</file>