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/Users/marisatimm/Library/Mobile Documents/com~apple~CloudDocs/HSLU/Semester 2/Generative AI/"/>
    </mc:Choice>
  </mc:AlternateContent>
  <xr:revisionPtr revIDLastSave="0" documentId="13_ncr:1_{F709AC8D-647D-3A41-BDB5-C8AE462CE4F5}" xr6:coauthVersionLast="47" xr6:coauthVersionMax="47" xr10:uidLastSave="{00000000-0000-0000-0000-000000000000}"/>
  <bookViews>
    <workbookView xWindow="29400" yWindow="-1860" windowWidth="38400" windowHeight="20980" xr2:uid="{51480FA3-91FE-1A44-AF12-E3CCF45F8EB0}"/>
  </bookViews>
  <sheets>
    <sheet name="Retrieval Quality" sheetId="1" r:id="rId1"/>
    <sheet name="technical_metrics" sheetId="4" r:id="rId2"/>
    <sheet name="Tabelle1" sheetId="2" r:id="rId3"/>
  </sheets>
  <definedNames>
    <definedName name="ExterneDaten_1" localSheetId="1" hidden="1">technical_metrics!$A$1:$E$98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G47" i="1"/>
  <c r="G42" i="1"/>
  <c r="G37" i="1"/>
  <c r="G32" i="1"/>
  <c r="G27" i="1"/>
  <c r="G22" i="1"/>
  <c r="G17" i="1"/>
  <c r="G12" i="1"/>
  <c r="G7" i="1"/>
  <c r="G2" i="1"/>
  <c r="F54" i="1"/>
  <c r="F53" i="1"/>
  <c r="F47" i="1"/>
  <c r="F7" i="1"/>
  <c r="F12" i="1"/>
  <c r="F17" i="1"/>
  <c r="F22" i="1"/>
  <c r="F27" i="1"/>
  <c r="F32" i="1"/>
  <c r="F37" i="1"/>
  <c r="F42" i="1"/>
  <c r="F2" i="1"/>
  <c r="E48" i="1"/>
  <c r="E49" i="1"/>
  <c r="E50" i="1"/>
  <c r="E51" i="1"/>
  <c r="E47" i="1"/>
  <c r="E43" i="1"/>
  <c r="E44" i="1"/>
  <c r="E45" i="1"/>
  <c r="E46" i="1"/>
  <c r="E42" i="1"/>
  <c r="E38" i="1"/>
  <c r="E39" i="1"/>
  <c r="E40" i="1"/>
  <c r="E41" i="1"/>
  <c r="E37" i="1"/>
  <c r="E33" i="1"/>
  <c r="E34" i="1"/>
  <c r="E35" i="1"/>
  <c r="E36" i="1"/>
  <c r="E32" i="1"/>
  <c r="E28" i="1"/>
  <c r="E29" i="1"/>
  <c r="E30" i="1"/>
  <c r="E31" i="1"/>
  <c r="E27" i="1"/>
  <c r="E23" i="1"/>
  <c r="E24" i="1"/>
  <c r="E25" i="1"/>
  <c r="E26" i="1"/>
  <c r="E22" i="1"/>
  <c r="E18" i="1"/>
  <c r="E19" i="1"/>
  <c r="E20" i="1"/>
  <c r="E21" i="1"/>
  <c r="E17" i="1"/>
  <c r="E13" i="1"/>
  <c r="E14" i="1"/>
  <c r="E15" i="1"/>
  <c r="E16" i="1"/>
  <c r="E12" i="1"/>
  <c r="E8" i="1"/>
  <c r="E9" i="1"/>
  <c r="E10" i="1"/>
  <c r="E11" i="1"/>
  <c r="E7" i="1"/>
  <c r="E3" i="1"/>
  <c r="E4" i="1"/>
  <c r="E5" i="1"/>
  <c r="E6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5C11B-58E5-7640-822E-57C30C9DB2C0}" keepAlive="1" name="Abfrage - technical_metrics" description="Verbindung mit der Abfrage 'technical_metrics' in der Arbeitsmappe." type="5" refreshedVersion="8" background="1" saveData="1">
    <dbPr connection="Provider=Microsoft.Mashup.OleDb.1;Data Source=$Workbook$;Location=technical_metrics;Extended Properties=&quot;&quot;" command="SELECT * FROM [technical_metrics]"/>
  </connection>
</connections>
</file>

<file path=xl/sharedStrings.xml><?xml version="1.0" encoding="utf-8"?>
<sst xmlns="http://schemas.openxmlformats.org/spreadsheetml/2006/main" count="240" uniqueCount="95">
  <si>
    <t>Query</t>
  </si>
  <si>
    <t>Answer</t>
  </si>
  <si>
    <t>Relevant Document</t>
  </si>
  <si>
    <t>Top k documents (5)</t>
  </si>
  <si>
    <t>Document match</t>
  </si>
  <si>
    <t>Retrieval</t>
  </si>
  <si>
    <t>Interchunk similarity</t>
  </si>
  <si>
    <t>No</t>
  </si>
  <si>
    <t>Document</t>
  </si>
  <si>
    <t>What does confounding mean?</t>
  </si>
  <si>
    <t>the relationship between the two</t>
  </si>
  <si>
    <t>1L
1E</t>
  </si>
  <si>
    <t>1L</t>
  </si>
  <si>
    <t>G</t>
  </si>
  <si>
    <t>Glossar</t>
  </si>
  <si>
    <t>1E</t>
  </si>
  <si>
    <t>Lecture 01 Introduction.pdf</t>
  </si>
  <si>
    <t>Exercise 01 Suggested Solutions.pdf</t>
  </si>
  <si>
    <t>2L</t>
  </si>
  <si>
    <t>Lecture 02 Principles.pdf</t>
  </si>
  <si>
    <t>2E</t>
  </si>
  <si>
    <t>Exercise 02 Suggested Solutions.pdf</t>
  </si>
  <si>
    <t>What is a cohort study?</t>
  </si>
  <si>
    <t xml:space="preserve">(Ott et al. 1998): Cohort study (cohort = group of people with comparable initial conditions): Identification and quantification of effects / verification of relationships: Cohort Comparison: Control: Cases et al. 1998): Cohort study (cohort = group of people with comparable initial conditions): Identification and quantification of effects / verification of relationships: Cohort Comparison: Control: Cases al. 1998): Cohort study (cohort = group of people with comparable initial conditions): Identification and quantification of effects / verification of relationships: Cohort Comparison: Control: Cases al. 1998): Cohort study (cohort = group of people with comparable initial conditions): Identification and quantification of effects / verification of relationships: Cohort Comparison: Control: Cases al. 1998): Co
</t>
  </si>
  <si>
    <t>3L</t>
  </si>
  <si>
    <t>Lecture 03 Introduction to Design of Experiments (DoE).pdf</t>
  </si>
  <si>
    <t>3E</t>
  </si>
  <si>
    <t>Exercise 03 Suggested solutions.pdf</t>
  </si>
  <si>
    <t>4L</t>
  </si>
  <si>
    <t>Lecture 04 Properties of DoE.pdf</t>
  </si>
  <si>
    <t>4E</t>
  </si>
  <si>
    <t>Exercise 04 Suggested solutions.pdf</t>
  </si>
  <si>
    <t>5L</t>
  </si>
  <si>
    <t>Lecture 05 Sampling.pdf</t>
  </si>
  <si>
    <t>How can secondary variance be controlled?</t>
  </si>
  <si>
    <t>variance. The secondary variance should be controlled and the error variance minimized.</t>
  </si>
  <si>
    <t>3L
3E</t>
  </si>
  <si>
    <t>5E</t>
  </si>
  <si>
    <t>Exercise 05 Suggested solutions.pdf</t>
  </si>
  <si>
    <t>6L</t>
  </si>
  <si>
    <t>Lecture 06 Effect size aamp; Power analysis.pdf</t>
  </si>
  <si>
    <t>6E</t>
  </si>
  <si>
    <t>Exercise 06 Suggested solutions.pdf</t>
  </si>
  <si>
    <t>7L</t>
  </si>
  <si>
    <t>Lecture 07 Paradigms.pdf</t>
  </si>
  <si>
    <t>7E</t>
  </si>
  <si>
    <t>Lecture 07 Addendum Introduction to Analysis of Variance (ANOVA).pdf</t>
  </si>
  <si>
    <t>How does trial and error work?</t>
  </si>
  <si>
    <t>trial and error is applied in the sense of "quick-and-dirty": Advantages Quick and easy to implement: Disadvantages Reproducible, scientific knowledge cannot be obtained</t>
  </si>
  <si>
    <t>4L
4E</t>
  </si>
  <si>
    <t>8L</t>
  </si>
  <si>
    <t>Lecture 08 AB Testing.pdf</t>
  </si>
  <si>
    <t>8E</t>
  </si>
  <si>
    <t>Exercise 08 AB Suggested solutions.pdf</t>
  </si>
  <si>
    <t>9L</t>
  </si>
  <si>
    <t>Lecture 09 Factorial Designs.pdf</t>
  </si>
  <si>
    <t>9E</t>
  </si>
  <si>
    <t>Exercise 09 Suggested solutions.pdf</t>
  </si>
  <si>
    <t>10L</t>
  </si>
  <si>
    <t>Lecture 10 Large data quantities.pdf</t>
  </si>
  <si>
    <t>What is the reason to draw samples?</t>
  </si>
  <si>
    <t>sample is drawn randomly.: Characteristics of a sample: Why draw samples?</t>
  </si>
  <si>
    <t>10E</t>
  </si>
  <si>
    <t>Exercise 10 Suggested solutions.pdf</t>
  </si>
  <si>
    <t>11L</t>
  </si>
  <si>
    <t>Lecture 11 Experiments in Social Media.pdf</t>
  </si>
  <si>
    <t>11E</t>
  </si>
  <si>
    <t>Exercise 11 Suggested Solutions.pdf</t>
  </si>
  <si>
    <t>What is statistical significance</t>
  </si>
  <si>
    <t>test the event significant?"</t>
  </si>
  <si>
    <t>What is the deductive approach?</t>
  </si>
  <si>
    <t>the process of making a general observation: and drawing conclusions in the form of a specific finding;: hypotheses</t>
  </si>
  <si>
    <t>What is A/B testing also called?</t>
  </si>
  <si>
    <t>A/B testing is used to optimize websites and applications, especially in terms of their management and content.</t>
  </si>
  <si>
    <t>Which method can be used to reduce the number of groups of an experiment?</t>
  </si>
  <si>
    <t>The more factors and the more characteristics, the larger the number</t>
  </si>
  <si>
    <t>What is one dimension of big data?</t>
  </si>
  <si>
    <t>large sample</t>
  </si>
  <si>
    <t>Relevant document in results</t>
  </si>
  <si>
    <t>Precision</t>
  </si>
  <si>
    <t>Interchunk Similarity</t>
  </si>
  <si>
    <t>timestamp</t>
  </si>
  <si>
    <t>query</t>
  </si>
  <si>
    <t>response_latency_s</t>
  </si>
  <si>
    <t>retrieval_latency_s</t>
  </si>
  <si>
    <t>avg_inter_chunk_similarity</t>
  </si>
  <si>
    <t>__app_start__</t>
  </si>
  <si>
    <t>What was the goal of the 1954 polio vaccination field trial?</t>
  </si>
  <si>
    <t>What is the importance of randomization in experimental research?</t>
  </si>
  <si>
    <t>Explain the difference between observational and experimental study designs.</t>
  </si>
  <si>
    <t>What is the difference between a full factorial design and a fractional factorial design?</t>
  </si>
  <si>
    <t>Which method can be used to reduce the number of groups compared to a full factorial design?</t>
  </si>
  <si>
    <t>Which method can be used to reduce the number of groups of an experiment</t>
  </si>
  <si>
    <t>What do the five V stand for?</t>
  </si>
  <si>
    <t>What do the 5 V stand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</si>
</sst>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0" xfId="1" applyFont="1" applyAlignment="1">
      <alignment horizontal="center" vertical="center"/>
    </xf>
    <xf numFmtId="22" fontId="0" fillId="0" borderId="0" xfId="0" applyNumberForma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2">
    <dxf>
      <numFmt numFmtId="0" formatCode="General"/>
    </dxf>
    <dxf>
      <numFmt numFmtId="164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DF77CCF-1B64-2C47-BA3C-AFFD9B11CBCC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query" tableColumnId="2"/>
      <queryTableField id="3" name="response_latency_s" tableColumnId="3"/>
      <queryTableField id="4" name="retrieval_latency_s" tableColumnId="4"/>
      <queryTableField id="5" name="avg_inter_chunk_similar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F073F8-F29A-6F47-B585-CF502B33BDAE}" name="technical_metrics" displayName="technical_metrics" ref="A1:E98" tableType="queryTable" totalsRowShown="0">
  <autoFilter ref="A1:E98" xr:uid="{2FF073F8-F29A-6F47-B585-CF502B33BDAE}"/>
  <tableColumns count="5">
    <tableColumn id="1" xr3:uid="{7D75366A-13DC-2843-82E6-0B77D55179D1}" uniqueName="1" name="timestamp" queryTableFieldId="1" dataDxfId="1"/>
    <tableColumn id="2" xr3:uid="{33A328FD-15E0-7742-8F6C-E5F57A533FBA}" uniqueName="2" name="query" queryTableFieldId="2" dataDxfId="0"/>
    <tableColumn id="3" xr3:uid="{9FBEBFBA-BABE-D442-9606-6A98A55A06D0}" uniqueName="3" name="response_latency_s" queryTableFieldId="3"/>
    <tableColumn id="4" xr3:uid="{A6BC5754-AF0E-F242-93CF-1CDE5D53E9C9}" uniqueName="4" name="retrieval_latency_s" queryTableFieldId="4"/>
    <tableColumn id="5" xr3:uid="{848CD352-2A43-D04F-9240-9BBAAA25E581}" uniqueName="5" name="avg_inter_chunk_similar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9D84-16CB-9341-AAEA-7E53A90FD657}">
  <dimension ref="A1:K55"/>
  <sheetViews>
    <sheetView tabSelected="1" workbookViewId="0">
      <selection activeCell="B2" sqref="B2:B6"/>
    </sheetView>
  </sheetViews>
  <sheetFormatPr defaultColWidth="10.875" defaultRowHeight="24.95" customHeight="1"/>
  <cols>
    <col min="1" max="2" width="70.625" style="4" customWidth="1"/>
    <col min="3" max="3" width="17.625" style="1" customWidth="1"/>
    <col min="4" max="4" width="27" style="1" customWidth="1"/>
    <col min="5" max="5" width="18" style="1" customWidth="1"/>
    <col min="6" max="6" width="10.875" style="1"/>
    <col min="7" max="7" width="19.125" style="2" customWidth="1"/>
    <col min="8" max="9" width="10.875" style="2"/>
    <col min="10" max="10" width="7.5" style="2" customWidth="1"/>
    <col min="11" max="11" width="36.625" style="2" customWidth="1"/>
    <col min="12" max="16384" width="10.875" style="2"/>
  </cols>
  <sheetData>
    <row r="1" spans="1:11" s="3" customFormat="1" ht="42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J1" s="3" t="s">
        <v>7</v>
      </c>
      <c r="K1" s="3" t="s">
        <v>8</v>
      </c>
    </row>
    <row r="2" spans="1:11" ht="24.95" customHeight="1">
      <c r="A2" s="10" t="s">
        <v>9</v>
      </c>
      <c r="B2" s="10" t="s">
        <v>10</v>
      </c>
      <c r="C2" s="11" t="s">
        <v>11</v>
      </c>
      <c r="D2" s="1" t="s">
        <v>12</v>
      </c>
      <c r="E2" s="1">
        <f>IF(ISNUMBER(SEARCH(D2, $C$2)), 1, 0)</f>
        <v>1</v>
      </c>
      <c r="F2" s="9">
        <f>IF(SUM(E2:E6)&gt;0,1,0)</f>
        <v>1</v>
      </c>
      <c r="G2" s="9">
        <f>technical_metrics!E64</f>
        <v>0.94009600000000004</v>
      </c>
      <c r="J2" s="2" t="s">
        <v>13</v>
      </c>
      <c r="K2" s="2" t="s">
        <v>14</v>
      </c>
    </row>
    <row r="3" spans="1:11" ht="24.95" customHeight="1">
      <c r="A3" s="10"/>
      <c r="B3" s="10"/>
      <c r="C3" s="9"/>
      <c r="D3" s="1" t="s">
        <v>15</v>
      </c>
      <c r="E3" s="1">
        <f t="shared" ref="E3:E6" si="0">IF(ISNUMBER(SEARCH(D3, $C$2)), 1, 0)</f>
        <v>1</v>
      </c>
      <c r="F3" s="9"/>
      <c r="G3" s="9"/>
      <c r="J3" s="2" t="s">
        <v>12</v>
      </c>
      <c r="K3" s="2" t="s">
        <v>16</v>
      </c>
    </row>
    <row r="4" spans="1:11" ht="24.95" customHeight="1">
      <c r="A4" s="10"/>
      <c r="B4" s="10"/>
      <c r="C4" s="9"/>
      <c r="D4" s="1" t="s">
        <v>15</v>
      </c>
      <c r="E4" s="1">
        <f t="shared" si="0"/>
        <v>1</v>
      </c>
      <c r="F4" s="9"/>
      <c r="G4" s="9"/>
      <c r="J4" s="2" t="s">
        <v>15</v>
      </c>
      <c r="K4" s="2" t="s">
        <v>17</v>
      </c>
    </row>
    <row r="5" spans="1:11" ht="24.95" customHeight="1">
      <c r="A5" s="10"/>
      <c r="B5" s="10"/>
      <c r="C5" s="9"/>
      <c r="D5" s="1" t="s">
        <v>15</v>
      </c>
      <c r="E5" s="1">
        <f t="shared" si="0"/>
        <v>1</v>
      </c>
      <c r="F5" s="9"/>
      <c r="G5" s="9"/>
      <c r="J5" s="2" t="s">
        <v>18</v>
      </c>
      <c r="K5" s="2" t="s">
        <v>19</v>
      </c>
    </row>
    <row r="6" spans="1:11" ht="24.95" customHeight="1">
      <c r="A6" s="10"/>
      <c r="B6" s="10"/>
      <c r="C6" s="9"/>
      <c r="D6" s="1" t="s">
        <v>15</v>
      </c>
      <c r="E6" s="1">
        <f t="shared" si="0"/>
        <v>1</v>
      </c>
      <c r="F6" s="9"/>
      <c r="G6" s="9"/>
      <c r="J6" s="2" t="s">
        <v>20</v>
      </c>
      <c r="K6" s="2" t="s">
        <v>21</v>
      </c>
    </row>
    <row r="7" spans="1:11" ht="24.95" customHeight="1">
      <c r="A7" s="10" t="s">
        <v>22</v>
      </c>
      <c r="B7" s="10" t="s">
        <v>23</v>
      </c>
      <c r="C7" s="9" t="s">
        <v>18</v>
      </c>
      <c r="D7" s="1" t="s">
        <v>18</v>
      </c>
      <c r="E7" s="1">
        <f>IF(ISNUMBER(SEARCH(D7, $C$7)), 1, 0)</f>
        <v>1</v>
      </c>
      <c r="F7" s="9">
        <f t="shared" ref="F7" si="1">IF(SUM(E7:E11)&gt;0,1,0)</f>
        <v>1</v>
      </c>
      <c r="G7" s="9">
        <f>technical_metrics!E66</f>
        <v>0.98422799999999999</v>
      </c>
      <c r="J7" s="2" t="s">
        <v>24</v>
      </c>
      <c r="K7" s="2" t="s">
        <v>25</v>
      </c>
    </row>
    <row r="8" spans="1:11" ht="24.95" customHeight="1">
      <c r="A8" s="10"/>
      <c r="B8" s="10"/>
      <c r="C8" s="9"/>
      <c r="D8" s="1" t="s">
        <v>18</v>
      </c>
      <c r="E8" s="1">
        <f t="shared" ref="E8:E16" si="2">IF(ISNUMBER(SEARCH(D8, $C$7)), 1, 0)</f>
        <v>1</v>
      </c>
      <c r="F8" s="9"/>
      <c r="G8" s="9"/>
      <c r="J8" s="2" t="s">
        <v>26</v>
      </c>
      <c r="K8" s="2" t="s">
        <v>27</v>
      </c>
    </row>
    <row r="9" spans="1:11" ht="24.95" customHeight="1">
      <c r="A9" s="10"/>
      <c r="B9" s="10"/>
      <c r="C9" s="9"/>
      <c r="D9" s="1" t="s">
        <v>18</v>
      </c>
      <c r="E9" s="1">
        <f t="shared" si="2"/>
        <v>1</v>
      </c>
      <c r="F9" s="9"/>
      <c r="G9" s="9"/>
      <c r="J9" s="2" t="s">
        <v>28</v>
      </c>
      <c r="K9" s="2" t="s">
        <v>29</v>
      </c>
    </row>
    <row r="10" spans="1:11" ht="24.95" customHeight="1">
      <c r="A10" s="10"/>
      <c r="B10" s="10"/>
      <c r="C10" s="9"/>
      <c r="D10" s="1" t="s">
        <v>18</v>
      </c>
      <c r="E10" s="1">
        <f t="shared" si="2"/>
        <v>1</v>
      </c>
      <c r="F10" s="9"/>
      <c r="G10" s="9"/>
      <c r="J10" s="2" t="s">
        <v>30</v>
      </c>
      <c r="K10" s="2" t="s">
        <v>31</v>
      </c>
    </row>
    <row r="11" spans="1:11" ht="24.95" customHeight="1">
      <c r="A11" s="10"/>
      <c r="B11" s="10"/>
      <c r="C11" s="9"/>
      <c r="D11" s="1" t="s">
        <v>18</v>
      </c>
      <c r="E11" s="1">
        <f t="shared" si="2"/>
        <v>1</v>
      </c>
      <c r="F11" s="9"/>
      <c r="G11" s="9"/>
      <c r="J11" s="2" t="s">
        <v>32</v>
      </c>
      <c r="K11" s="2" t="s">
        <v>33</v>
      </c>
    </row>
    <row r="12" spans="1:11" ht="24.95" customHeight="1">
      <c r="A12" s="10" t="s">
        <v>34</v>
      </c>
      <c r="B12" s="11" t="s">
        <v>35</v>
      </c>
      <c r="C12" s="11" t="s">
        <v>36</v>
      </c>
      <c r="D12" s="1" t="s">
        <v>26</v>
      </c>
      <c r="E12" s="1">
        <f>IF(ISNUMBER(SEARCH(D12, $C$12)), 1, 0)</f>
        <v>1</v>
      </c>
      <c r="F12" s="9">
        <f t="shared" ref="F12" si="3">IF(SUM(E12:E16)&gt;0,1,0)</f>
        <v>1</v>
      </c>
      <c r="G12" s="9">
        <f>technical_metrics!E68</f>
        <v>0.73668299999999998</v>
      </c>
      <c r="J12" s="2" t="s">
        <v>37</v>
      </c>
      <c r="K12" s="2" t="s">
        <v>38</v>
      </c>
    </row>
    <row r="13" spans="1:11" ht="24.95" customHeight="1">
      <c r="A13" s="10"/>
      <c r="B13" s="11"/>
      <c r="C13" s="9"/>
      <c r="D13" s="1" t="s">
        <v>24</v>
      </c>
      <c r="E13" s="1">
        <f t="shared" ref="E13:E21" si="4">IF(ISNUMBER(SEARCH(D13, $C$12)), 1, 0)</f>
        <v>1</v>
      </c>
      <c r="F13" s="9"/>
      <c r="G13" s="9"/>
      <c r="J13" s="2" t="s">
        <v>39</v>
      </c>
      <c r="K13" s="2" t="s">
        <v>40</v>
      </c>
    </row>
    <row r="14" spans="1:11" ht="24.95" customHeight="1">
      <c r="A14" s="10"/>
      <c r="B14" s="11"/>
      <c r="C14" s="9"/>
      <c r="D14" s="1" t="s">
        <v>24</v>
      </c>
      <c r="E14" s="1">
        <f t="shared" si="4"/>
        <v>1</v>
      </c>
      <c r="F14" s="9"/>
      <c r="G14" s="9"/>
      <c r="J14" s="2" t="s">
        <v>41</v>
      </c>
      <c r="K14" s="2" t="s">
        <v>42</v>
      </c>
    </row>
    <row r="15" spans="1:11" ht="24.95" customHeight="1">
      <c r="A15" s="10"/>
      <c r="B15" s="11"/>
      <c r="C15" s="9"/>
      <c r="D15" s="1" t="s">
        <v>24</v>
      </c>
      <c r="E15" s="1">
        <f t="shared" si="4"/>
        <v>1</v>
      </c>
      <c r="F15" s="9"/>
      <c r="G15" s="9"/>
      <c r="J15" s="2" t="s">
        <v>43</v>
      </c>
      <c r="K15" s="2" t="s">
        <v>44</v>
      </c>
    </row>
    <row r="16" spans="1:11" ht="24.95" customHeight="1">
      <c r="A16" s="10"/>
      <c r="B16" s="11"/>
      <c r="C16" s="9"/>
      <c r="D16" s="1" t="s">
        <v>26</v>
      </c>
      <c r="E16" s="1">
        <f t="shared" si="4"/>
        <v>1</v>
      </c>
      <c r="F16" s="9"/>
      <c r="G16" s="9"/>
      <c r="J16" s="2" t="s">
        <v>45</v>
      </c>
      <c r="K16" s="2" t="s">
        <v>46</v>
      </c>
    </row>
    <row r="17" spans="1:11" ht="24.95" customHeight="1">
      <c r="A17" s="10" t="s">
        <v>47</v>
      </c>
      <c r="B17" s="11" t="s">
        <v>48</v>
      </c>
      <c r="C17" s="11" t="s">
        <v>49</v>
      </c>
      <c r="D17" s="1" t="s">
        <v>30</v>
      </c>
      <c r="E17" s="1">
        <f>IF(ISNUMBER(SEARCH(D17, $C$17)), 1, 0)</f>
        <v>1</v>
      </c>
      <c r="F17" s="9">
        <f t="shared" ref="F17" si="5">IF(SUM(E17:E21)&gt;0,1,0)</f>
        <v>1</v>
      </c>
      <c r="G17" s="9">
        <f>technical_metrics!E72</f>
        <v>0.94585399999999997</v>
      </c>
      <c r="J17" s="2" t="s">
        <v>50</v>
      </c>
      <c r="K17" s="2" t="s">
        <v>51</v>
      </c>
    </row>
    <row r="18" spans="1:11" ht="24.95" customHeight="1">
      <c r="A18" s="10"/>
      <c r="B18" s="11"/>
      <c r="C18" s="9"/>
      <c r="D18" s="1" t="s">
        <v>30</v>
      </c>
      <c r="E18" s="1">
        <f t="shared" ref="E18:E26" si="6">IF(ISNUMBER(SEARCH(D18, $C$17)), 1, 0)</f>
        <v>1</v>
      </c>
      <c r="F18" s="9"/>
      <c r="G18" s="9"/>
      <c r="J18" s="2" t="s">
        <v>52</v>
      </c>
      <c r="K18" s="2" t="s">
        <v>53</v>
      </c>
    </row>
    <row r="19" spans="1:11" ht="24.95" customHeight="1">
      <c r="A19" s="10"/>
      <c r="B19" s="11"/>
      <c r="C19" s="9"/>
      <c r="D19" s="1" t="s">
        <v>30</v>
      </c>
      <c r="E19" s="1">
        <f t="shared" si="6"/>
        <v>1</v>
      </c>
      <c r="F19" s="9"/>
      <c r="G19" s="9"/>
      <c r="J19" s="2" t="s">
        <v>54</v>
      </c>
      <c r="K19" s="2" t="s">
        <v>55</v>
      </c>
    </row>
    <row r="20" spans="1:11" ht="24.95" customHeight="1">
      <c r="A20" s="10"/>
      <c r="B20" s="11"/>
      <c r="C20" s="9"/>
      <c r="D20" s="1" t="s">
        <v>30</v>
      </c>
      <c r="E20" s="1">
        <f t="shared" si="6"/>
        <v>1</v>
      </c>
      <c r="F20" s="9"/>
      <c r="G20" s="9"/>
      <c r="J20" s="2" t="s">
        <v>56</v>
      </c>
      <c r="K20" s="2" t="s">
        <v>57</v>
      </c>
    </row>
    <row r="21" spans="1:11" ht="24.95" customHeight="1">
      <c r="A21" s="10"/>
      <c r="B21" s="11"/>
      <c r="C21" s="9"/>
      <c r="D21" s="1" t="s">
        <v>30</v>
      </c>
      <c r="E21" s="1">
        <f t="shared" si="6"/>
        <v>1</v>
      </c>
      <c r="F21" s="9"/>
      <c r="G21" s="9"/>
      <c r="J21" s="2" t="s">
        <v>58</v>
      </c>
      <c r="K21" s="2" t="s">
        <v>59</v>
      </c>
    </row>
    <row r="22" spans="1:11" ht="24.95" customHeight="1">
      <c r="A22" s="9" t="s">
        <v>60</v>
      </c>
      <c r="B22" s="11" t="s">
        <v>61</v>
      </c>
      <c r="C22" s="9" t="s">
        <v>32</v>
      </c>
      <c r="D22" s="1" t="s">
        <v>32</v>
      </c>
      <c r="E22" s="1">
        <f>IF(ISNUMBER(SEARCH(D22, $C$22)), 1, 0)</f>
        <v>1</v>
      </c>
      <c r="F22" s="9">
        <f t="shared" ref="F22" si="7">IF(SUM(E22:E26)&gt;0,1,0)</f>
        <v>1</v>
      </c>
      <c r="G22" s="9">
        <f>technical_metrics!E74</f>
        <v>0.81020300000000001</v>
      </c>
      <c r="J22" s="2" t="s">
        <v>62</v>
      </c>
      <c r="K22" s="2" t="s">
        <v>63</v>
      </c>
    </row>
    <row r="23" spans="1:11" ht="24.95" customHeight="1">
      <c r="A23" s="9"/>
      <c r="B23" s="11"/>
      <c r="C23" s="9"/>
      <c r="D23" s="1" t="s">
        <v>32</v>
      </c>
      <c r="E23" s="1">
        <f t="shared" ref="E23:E31" si="8">IF(ISNUMBER(SEARCH(D23, $C$22)), 1, 0)</f>
        <v>1</v>
      </c>
      <c r="F23" s="9"/>
      <c r="G23" s="9"/>
      <c r="J23" s="2" t="s">
        <v>64</v>
      </c>
      <c r="K23" s="2" t="s">
        <v>65</v>
      </c>
    </row>
    <row r="24" spans="1:11" ht="24.95" customHeight="1">
      <c r="A24" s="9"/>
      <c r="B24" s="11"/>
      <c r="C24" s="9"/>
      <c r="D24" s="1" t="s">
        <v>32</v>
      </c>
      <c r="E24" s="1">
        <f t="shared" si="8"/>
        <v>1</v>
      </c>
      <c r="F24" s="9"/>
      <c r="G24" s="9"/>
      <c r="J24" s="2" t="s">
        <v>66</v>
      </c>
      <c r="K24" s="2" t="s">
        <v>67</v>
      </c>
    </row>
    <row r="25" spans="1:11" ht="24.95" customHeight="1">
      <c r="A25" s="9"/>
      <c r="B25" s="11"/>
      <c r="C25" s="9"/>
      <c r="D25" s="1" t="s">
        <v>32</v>
      </c>
      <c r="E25" s="1">
        <f t="shared" si="8"/>
        <v>1</v>
      </c>
      <c r="F25" s="9"/>
      <c r="G25" s="9"/>
    </row>
    <row r="26" spans="1:11" ht="24.95" customHeight="1">
      <c r="A26" s="9"/>
      <c r="B26" s="11"/>
      <c r="C26" s="9"/>
      <c r="D26" s="1" t="s">
        <v>32</v>
      </c>
      <c r="E26" s="1">
        <f t="shared" si="8"/>
        <v>1</v>
      </c>
      <c r="F26" s="9"/>
      <c r="G26" s="9"/>
    </row>
    <row r="27" spans="1:11" ht="24.95" customHeight="1">
      <c r="A27" s="11" t="s">
        <v>68</v>
      </c>
      <c r="B27" s="11" t="s">
        <v>69</v>
      </c>
      <c r="C27" s="9" t="s">
        <v>39</v>
      </c>
      <c r="D27" s="1" t="s">
        <v>18</v>
      </c>
      <c r="E27" s="1">
        <f>IF(ISNUMBER(SEARCH(D27, $C$27)), 1, 0)</f>
        <v>0</v>
      </c>
      <c r="F27" s="9">
        <f t="shared" ref="F27" si="9">IF(SUM(E27:E31)&gt;0,1,0)</f>
        <v>1</v>
      </c>
      <c r="G27" s="9">
        <f>technical_metrics!E76</f>
        <v>0.76406499999999999</v>
      </c>
    </row>
    <row r="28" spans="1:11" ht="24.95" customHeight="1">
      <c r="A28" s="11"/>
      <c r="B28" s="11"/>
      <c r="C28" s="9"/>
      <c r="D28" s="1" t="s">
        <v>18</v>
      </c>
      <c r="E28" s="1">
        <f t="shared" ref="E28:E46" si="10">IF(ISNUMBER(SEARCH(D28, $C$27)), 1, 0)</f>
        <v>0</v>
      </c>
      <c r="F28" s="9"/>
      <c r="G28" s="9"/>
    </row>
    <row r="29" spans="1:11" ht="24.95" customHeight="1">
      <c r="A29" s="11"/>
      <c r="B29" s="11"/>
      <c r="C29" s="9"/>
      <c r="D29" s="1" t="s">
        <v>18</v>
      </c>
      <c r="E29" s="1">
        <f t="shared" si="10"/>
        <v>0</v>
      </c>
      <c r="F29" s="9"/>
      <c r="G29" s="9"/>
    </row>
    <row r="30" spans="1:11" ht="24.95" customHeight="1">
      <c r="A30" s="11"/>
      <c r="B30" s="11"/>
      <c r="C30" s="9"/>
      <c r="D30" s="1" t="s">
        <v>39</v>
      </c>
      <c r="E30" s="1">
        <f t="shared" si="10"/>
        <v>1</v>
      </c>
      <c r="F30" s="9"/>
      <c r="G30" s="9"/>
    </row>
    <row r="31" spans="1:11" ht="24.95" customHeight="1">
      <c r="A31" s="11"/>
      <c r="B31" s="11"/>
      <c r="C31" s="9"/>
      <c r="D31" s="1" t="s">
        <v>18</v>
      </c>
      <c r="E31" s="1">
        <f t="shared" si="10"/>
        <v>0</v>
      </c>
      <c r="F31" s="9"/>
      <c r="G31" s="9"/>
    </row>
    <row r="32" spans="1:11" ht="24.95" customHeight="1">
      <c r="A32" s="10" t="s">
        <v>70</v>
      </c>
      <c r="B32" s="11" t="s">
        <v>71</v>
      </c>
      <c r="C32" s="9" t="s">
        <v>43</v>
      </c>
      <c r="D32" s="1" t="s">
        <v>43</v>
      </c>
      <c r="E32" s="1">
        <f>IF(ISNUMBER(SEARCH(D32, $C$32)), 1, 0)</f>
        <v>1</v>
      </c>
      <c r="F32" s="9">
        <f t="shared" ref="F32" si="11">IF(SUM(E32:E36)&gt;0,1,0)</f>
        <v>1</v>
      </c>
      <c r="G32" s="9">
        <f>technical_metrics!E78</f>
        <v>0.76559600000000005</v>
      </c>
    </row>
    <row r="33" spans="1:7" ht="24.95" customHeight="1">
      <c r="A33" s="10"/>
      <c r="B33" s="11"/>
      <c r="C33" s="9"/>
      <c r="D33" s="1" t="s">
        <v>18</v>
      </c>
      <c r="E33" s="1">
        <f t="shared" ref="E33:E36" si="12">IF(ISNUMBER(SEARCH(D33, $C$32)), 1, 0)</f>
        <v>0</v>
      </c>
      <c r="F33" s="9"/>
      <c r="G33" s="9"/>
    </row>
    <row r="34" spans="1:7" ht="24.95" customHeight="1">
      <c r="A34" s="10"/>
      <c r="B34" s="11"/>
      <c r="C34" s="9"/>
      <c r="D34" s="1" t="s">
        <v>18</v>
      </c>
      <c r="E34" s="1">
        <f t="shared" si="12"/>
        <v>0</v>
      </c>
      <c r="F34" s="9"/>
      <c r="G34" s="9"/>
    </row>
    <row r="35" spans="1:7" ht="24.95" customHeight="1">
      <c r="A35" s="10"/>
      <c r="B35" s="11"/>
      <c r="C35" s="9"/>
      <c r="D35" s="1" t="s">
        <v>18</v>
      </c>
      <c r="E35" s="1">
        <f t="shared" si="12"/>
        <v>0</v>
      </c>
      <c r="F35" s="9"/>
      <c r="G35" s="9"/>
    </row>
    <row r="36" spans="1:7" ht="24.95" customHeight="1">
      <c r="A36" s="10"/>
      <c r="B36" s="11"/>
      <c r="C36" s="9"/>
      <c r="D36" s="1" t="s">
        <v>18</v>
      </c>
      <c r="E36" s="1">
        <f t="shared" si="12"/>
        <v>0</v>
      </c>
      <c r="F36" s="9"/>
      <c r="G36" s="9"/>
    </row>
    <row r="37" spans="1:7" ht="24.95" customHeight="1">
      <c r="A37" s="10" t="s">
        <v>72</v>
      </c>
      <c r="B37" s="11" t="s">
        <v>73</v>
      </c>
      <c r="C37" s="9" t="s">
        <v>50</v>
      </c>
      <c r="D37" s="1" t="s">
        <v>43</v>
      </c>
      <c r="E37" s="1">
        <f>IF(ISNUMBER(SEARCH(D37, $C$37)), 1, 0)</f>
        <v>0</v>
      </c>
      <c r="F37" s="9">
        <f t="shared" ref="F37" si="13">IF(SUM(E37:E41)&gt;0,1,0)</f>
        <v>1</v>
      </c>
      <c r="G37" s="9">
        <f>technical_metrics!E80</f>
        <v>0.78846499999999997</v>
      </c>
    </row>
    <row r="38" spans="1:7" ht="24.95" customHeight="1">
      <c r="A38" s="10"/>
      <c r="B38" s="11"/>
      <c r="C38" s="9"/>
      <c r="D38" s="1" t="s">
        <v>50</v>
      </c>
      <c r="E38" s="1">
        <f t="shared" ref="E38:E41" si="14">IF(ISNUMBER(SEARCH(D38, $C$37)), 1, 0)</f>
        <v>1</v>
      </c>
      <c r="F38" s="9"/>
      <c r="G38" s="9"/>
    </row>
    <row r="39" spans="1:7" ht="24.95" customHeight="1">
      <c r="A39" s="10"/>
      <c r="B39" s="11"/>
      <c r="C39" s="9"/>
      <c r="D39" s="1" t="s">
        <v>43</v>
      </c>
      <c r="E39" s="1">
        <f t="shared" si="14"/>
        <v>0</v>
      </c>
      <c r="F39" s="9"/>
      <c r="G39" s="9"/>
    </row>
    <row r="40" spans="1:7" ht="24.95" customHeight="1">
      <c r="A40" s="10"/>
      <c r="B40" s="11"/>
      <c r="C40" s="9"/>
      <c r="D40" s="1" t="s">
        <v>50</v>
      </c>
      <c r="E40" s="1">
        <f t="shared" si="14"/>
        <v>1</v>
      </c>
      <c r="F40" s="9"/>
      <c r="G40" s="9"/>
    </row>
    <row r="41" spans="1:7" ht="24.95" customHeight="1">
      <c r="A41" s="10"/>
      <c r="B41" s="11"/>
      <c r="C41" s="9"/>
      <c r="D41" s="1" t="s">
        <v>43</v>
      </c>
      <c r="E41" s="1">
        <f t="shared" si="14"/>
        <v>0</v>
      </c>
      <c r="F41" s="9"/>
      <c r="G41" s="9"/>
    </row>
    <row r="42" spans="1:7" ht="24.95" customHeight="1">
      <c r="A42" s="11" t="s">
        <v>74</v>
      </c>
      <c r="B42" s="11" t="s">
        <v>75</v>
      </c>
      <c r="C42" s="9" t="s">
        <v>54</v>
      </c>
      <c r="D42" s="1" t="s">
        <v>54</v>
      </c>
      <c r="E42" s="1">
        <f>IF(ISNUMBER(SEARCH(D42, $C$42)), 1, 0)</f>
        <v>1</v>
      </c>
      <c r="F42" s="9">
        <f t="shared" ref="F42" si="15">IF(SUM(E42:E46)&gt;0,1,0)</f>
        <v>1</v>
      </c>
      <c r="G42" s="9">
        <f>technical_metrics!E84</f>
        <v>0.933666</v>
      </c>
    </row>
    <row r="43" spans="1:7" ht="24.95" customHeight="1">
      <c r="A43" s="11"/>
      <c r="B43" s="11"/>
      <c r="C43" s="9"/>
      <c r="D43" s="1" t="s">
        <v>54</v>
      </c>
      <c r="E43" s="1">
        <f t="shared" ref="E43:E51" si="16">IF(ISNUMBER(SEARCH(D43, $C$42)), 1, 0)</f>
        <v>1</v>
      </c>
      <c r="F43" s="9"/>
      <c r="G43" s="9"/>
    </row>
    <row r="44" spans="1:7" ht="24.95" customHeight="1">
      <c r="A44" s="11"/>
      <c r="B44" s="11"/>
      <c r="C44" s="9"/>
      <c r="D44" s="1" t="s">
        <v>54</v>
      </c>
      <c r="E44" s="1">
        <f t="shared" si="16"/>
        <v>1</v>
      </c>
      <c r="F44" s="9"/>
      <c r="G44" s="9"/>
    </row>
    <row r="45" spans="1:7" ht="24.95" customHeight="1">
      <c r="A45" s="11"/>
      <c r="B45" s="11"/>
      <c r="C45" s="9"/>
      <c r="D45" s="1" t="s">
        <v>54</v>
      </c>
      <c r="E45" s="1">
        <f t="shared" si="16"/>
        <v>1</v>
      </c>
      <c r="F45" s="9"/>
      <c r="G45" s="9"/>
    </row>
    <row r="46" spans="1:7" ht="24.95" customHeight="1">
      <c r="A46" s="11"/>
      <c r="B46" s="11"/>
      <c r="C46" s="9"/>
      <c r="D46" s="1" t="s">
        <v>54</v>
      </c>
      <c r="E46" s="1">
        <f t="shared" si="16"/>
        <v>1</v>
      </c>
      <c r="F46" s="9"/>
      <c r="G46" s="9"/>
    </row>
    <row r="47" spans="1:7" ht="24.95" customHeight="1">
      <c r="A47" s="10" t="s">
        <v>76</v>
      </c>
      <c r="B47" s="11" t="s">
        <v>77</v>
      </c>
      <c r="C47" s="9" t="s">
        <v>58</v>
      </c>
      <c r="D47" s="1" t="s">
        <v>58</v>
      </c>
      <c r="E47" s="1">
        <f>IF(ISNUMBER(SEARCH(D47, $C$47)), 1, 0)</f>
        <v>1</v>
      </c>
      <c r="F47" s="9">
        <f>IF(SUM(E47:E51)&gt;0,1,0)</f>
        <v>1</v>
      </c>
      <c r="G47" s="9">
        <f>technical_metrics!E92</f>
        <v>0.75901399999999997</v>
      </c>
    </row>
    <row r="48" spans="1:7" ht="24.95" customHeight="1">
      <c r="A48" s="10"/>
      <c r="B48" s="11"/>
      <c r="C48" s="9"/>
      <c r="D48" s="1" t="s">
        <v>58</v>
      </c>
      <c r="E48" s="1">
        <f t="shared" ref="E48:E51" si="17">IF(ISNUMBER(SEARCH(D48, $C$47)), 1, 0)</f>
        <v>1</v>
      </c>
      <c r="F48" s="9"/>
      <c r="G48" s="9"/>
    </row>
    <row r="49" spans="1:7" ht="24.95" customHeight="1">
      <c r="A49" s="10"/>
      <c r="B49" s="11"/>
      <c r="C49" s="9"/>
      <c r="D49" s="1" t="s">
        <v>58</v>
      </c>
      <c r="E49" s="1">
        <f t="shared" si="17"/>
        <v>1</v>
      </c>
      <c r="F49" s="9"/>
      <c r="G49" s="9"/>
    </row>
    <row r="50" spans="1:7" ht="24.95" customHeight="1">
      <c r="A50" s="10"/>
      <c r="B50" s="11"/>
      <c r="C50" s="9"/>
      <c r="D50" s="1" t="s">
        <v>58</v>
      </c>
      <c r="E50" s="1">
        <f t="shared" si="17"/>
        <v>1</v>
      </c>
      <c r="F50" s="9"/>
      <c r="G50" s="9"/>
    </row>
    <row r="51" spans="1:7" ht="24.95" customHeight="1">
      <c r="A51" s="10"/>
      <c r="B51" s="11"/>
      <c r="C51" s="9"/>
      <c r="D51" s="1" t="s">
        <v>58</v>
      </c>
      <c r="E51" s="1">
        <f t="shared" si="17"/>
        <v>1</v>
      </c>
      <c r="F51" s="9"/>
      <c r="G51" s="9"/>
    </row>
    <row r="53" spans="1:7" ht="24.95" customHeight="1">
      <c r="E53" s="8" t="s">
        <v>78</v>
      </c>
      <c r="F53" s="6">
        <f>SUM(F2:F51)/10</f>
        <v>1</v>
      </c>
    </row>
    <row r="54" spans="1:7" ht="24.95" customHeight="1">
      <c r="E54" s="8" t="s">
        <v>79</v>
      </c>
      <c r="F54" s="6">
        <f>SUM(E2:E51)/(10*5)</f>
        <v>0.78</v>
      </c>
    </row>
    <row r="55" spans="1:7" ht="24.95" customHeight="1">
      <c r="E55" s="8" t="s">
        <v>80</v>
      </c>
      <c r="F55" s="6">
        <f>AVERAGE(G2:G51)</f>
        <v>0.84278700000000006</v>
      </c>
    </row>
  </sheetData>
  <mergeCells count="50">
    <mergeCell ref="B32:B36"/>
    <mergeCell ref="C32:C36"/>
    <mergeCell ref="C22:C26"/>
    <mergeCell ref="B22:B26"/>
    <mergeCell ref="A22:A26"/>
    <mergeCell ref="A27:A31"/>
    <mergeCell ref="B27:B31"/>
    <mergeCell ref="C27:C31"/>
    <mergeCell ref="A42:A46"/>
    <mergeCell ref="B42:B46"/>
    <mergeCell ref="C42:C46"/>
    <mergeCell ref="A2:A6"/>
    <mergeCell ref="B2:B6"/>
    <mergeCell ref="C2:C6"/>
    <mergeCell ref="C7:C11"/>
    <mergeCell ref="B7:B11"/>
    <mergeCell ref="A7:A11"/>
    <mergeCell ref="A12:A16"/>
    <mergeCell ref="A17:A21"/>
    <mergeCell ref="B12:B16"/>
    <mergeCell ref="B17:B21"/>
    <mergeCell ref="C12:C16"/>
    <mergeCell ref="C17:C21"/>
    <mergeCell ref="A32:A36"/>
    <mergeCell ref="A47:A51"/>
    <mergeCell ref="B47:B51"/>
    <mergeCell ref="C47:C51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  <mergeCell ref="F47:F51"/>
    <mergeCell ref="A37:A41"/>
    <mergeCell ref="B37:B41"/>
    <mergeCell ref="C37:C41"/>
    <mergeCell ref="G2:G6"/>
    <mergeCell ref="G7:G11"/>
    <mergeCell ref="G12:G16"/>
    <mergeCell ref="G17:G21"/>
    <mergeCell ref="G22:G26"/>
    <mergeCell ref="G27:G31"/>
    <mergeCell ref="G32:G36"/>
    <mergeCell ref="G37:G41"/>
    <mergeCell ref="G42:G46"/>
    <mergeCell ref="G47:G51"/>
  </mergeCells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250C-4295-2743-883B-B17724186DC6}">
  <dimension ref="A1:E98"/>
  <sheetViews>
    <sheetView topLeftCell="A48" workbookViewId="0"/>
  </sheetViews>
  <sheetFormatPr defaultColWidth="11" defaultRowHeight="15.95"/>
  <cols>
    <col min="1" max="1" width="13" bestFit="1" customWidth="1"/>
    <col min="2" max="2" width="77.875" bestFit="1" customWidth="1"/>
    <col min="3" max="3" width="20.125" bestFit="1" customWidth="1"/>
    <col min="4" max="4" width="19.375" bestFit="1" customWidth="1"/>
    <col min="5" max="5" width="26" bestFit="1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s="7">
        <v>45955.411868449075</v>
      </c>
      <c r="B2" t="s">
        <v>86</v>
      </c>
      <c r="C2">
        <v>0</v>
      </c>
      <c r="D2">
        <v>0</v>
      </c>
      <c r="E2">
        <v>0</v>
      </c>
    </row>
    <row r="3" spans="1:5">
      <c r="A3" s="7">
        <v>45955.412205474538</v>
      </c>
      <c r="B3" t="s">
        <v>86</v>
      </c>
      <c r="C3">
        <v>0</v>
      </c>
      <c r="D3">
        <v>0</v>
      </c>
      <c r="E3">
        <v>0</v>
      </c>
    </row>
    <row r="4" spans="1:5">
      <c r="A4" s="7">
        <v>45955.422950081018</v>
      </c>
      <c r="B4" t="s">
        <v>86</v>
      </c>
      <c r="C4">
        <v>0</v>
      </c>
      <c r="D4">
        <v>0</v>
      </c>
      <c r="E4">
        <v>0</v>
      </c>
    </row>
    <row r="5" spans="1:5">
      <c r="A5" s="7">
        <v>45955.422953067129</v>
      </c>
      <c r="B5" t="s">
        <v>86</v>
      </c>
      <c r="C5">
        <v>0</v>
      </c>
      <c r="D5">
        <v>0</v>
      </c>
      <c r="E5">
        <v>0</v>
      </c>
    </row>
    <row r="6" spans="1:5">
      <c r="A6" s="7">
        <v>45955.423591284722</v>
      </c>
      <c r="B6" t="s">
        <v>86</v>
      </c>
      <c r="C6">
        <v>0</v>
      </c>
      <c r="D6">
        <v>0</v>
      </c>
      <c r="E6">
        <v>0</v>
      </c>
    </row>
    <row r="7" spans="1:5">
      <c r="A7" s="7">
        <v>45955.423788657405</v>
      </c>
      <c r="B7" t="s">
        <v>86</v>
      </c>
      <c r="C7">
        <v>0</v>
      </c>
      <c r="D7">
        <v>0</v>
      </c>
      <c r="E7">
        <v>0</v>
      </c>
    </row>
    <row r="8" spans="1:5">
      <c r="A8" s="7">
        <v>45955.424089872686</v>
      </c>
      <c r="B8" t="s">
        <v>86</v>
      </c>
      <c r="C8">
        <v>0</v>
      </c>
      <c r="D8">
        <v>0</v>
      </c>
      <c r="E8">
        <v>0</v>
      </c>
    </row>
    <row r="9" spans="1:5">
      <c r="A9" s="7">
        <v>45955.424113182868</v>
      </c>
      <c r="B9" t="s">
        <v>86</v>
      </c>
      <c r="C9">
        <v>0</v>
      </c>
      <c r="D9">
        <v>0</v>
      </c>
      <c r="E9">
        <v>0</v>
      </c>
    </row>
    <row r="10" spans="1:5">
      <c r="A10" s="7">
        <v>45955.424724814817</v>
      </c>
      <c r="B10" t="s">
        <v>86</v>
      </c>
      <c r="C10">
        <v>0</v>
      </c>
      <c r="D10">
        <v>0</v>
      </c>
      <c r="E10">
        <v>0</v>
      </c>
    </row>
    <row r="11" spans="1:5">
      <c r="A11" s="7">
        <v>45955.424794386578</v>
      </c>
      <c r="B11" t="s">
        <v>86</v>
      </c>
      <c r="C11">
        <v>0</v>
      </c>
      <c r="D11">
        <v>0</v>
      </c>
      <c r="E11">
        <v>0</v>
      </c>
    </row>
    <row r="12" spans="1:5">
      <c r="A12" s="7">
        <v>45955.424908749999</v>
      </c>
      <c r="B12" t="s">
        <v>86</v>
      </c>
      <c r="C12">
        <v>0</v>
      </c>
      <c r="D12">
        <v>0</v>
      </c>
      <c r="E12">
        <v>0</v>
      </c>
    </row>
    <row r="13" spans="1:5">
      <c r="A13" s="7">
        <v>45955.424926250002</v>
      </c>
      <c r="B13" t="s">
        <v>86</v>
      </c>
      <c r="C13">
        <v>0</v>
      </c>
      <c r="D13">
        <v>0</v>
      </c>
      <c r="E13">
        <v>0</v>
      </c>
    </row>
    <row r="14" spans="1:5">
      <c r="A14" s="7">
        <v>45955.425142372682</v>
      </c>
      <c r="B14" t="s">
        <v>86</v>
      </c>
      <c r="C14">
        <v>0</v>
      </c>
      <c r="D14">
        <v>0</v>
      </c>
      <c r="E14">
        <v>0</v>
      </c>
    </row>
    <row r="15" spans="1:5">
      <c r="A15" s="7">
        <v>45955.426200902781</v>
      </c>
      <c r="B15" t="s">
        <v>86</v>
      </c>
      <c r="C15">
        <v>0</v>
      </c>
      <c r="D15">
        <v>0</v>
      </c>
      <c r="E15">
        <v>0</v>
      </c>
    </row>
    <row r="16" spans="1:5">
      <c r="A16" s="7">
        <v>45955.426327974536</v>
      </c>
      <c r="B16" t="s">
        <v>87</v>
      </c>
      <c r="C16">
        <v>11</v>
      </c>
      <c r="D16">
        <v>1</v>
      </c>
      <c r="E16">
        <v>0.76946499999999995</v>
      </c>
    </row>
    <row r="17" spans="1:5">
      <c r="A17" s="7">
        <v>45955.427066574077</v>
      </c>
      <c r="B17" t="s">
        <v>86</v>
      </c>
      <c r="C17">
        <v>0</v>
      </c>
      <c r="D17">
        <v>0</v>
      </c>
      <c r="E17">
        <v>0</v>
      </c>
    </row>
    <row r="18" spans="1:5">
      <c r="A18" s="7">
        <v>45955.42712108796</v>
      </c>
      <c r="B18" t="s">
        <v>87</v>
      </c>
      <c r="C18">
        <v>5</v>
      </c>
      <c r="D18">
        <v>0</v>
      </c>
      <c r="E18">
        <v>0.76946499999999995</v>
      </c>
    </row>
    <row r="19" spans="1:5">
      <c r="A19" s="7">
        <v>45955.429783020831</v>
      </c>
      <c r="B19" t="s">
        <v>86</v>
      </c>
      <c r="C19">
        <v>0</v>
      </c>
      <c r="D19">
        <v>0</v>
      </c>
      <c r="E19">
        <v>0</v>
      </c>
    </row>
    <row r="20" spans="1:5">
      <c r="A20" s="7">
        <v>45955.429860046293</v>
      </c>
      <c r="B20" t="s">
        <v>88</v>
      </c>
      <c r="C20">
        <v>7</v>
      </c>
      <c r="D20">
        <v>2</v>
      </c>
      <c r="E20">
        <v>0.81652199999999997</v>
      </c>
    </row>
    <row r="21" spans="1:5">
      <c r="A21" s="7">
        <v>45955.435002673614</v>
      </c>
      <c r="B21" t="s">
        <v>86</v>
      </c>
      <c r="C21">
        <v>0</v>
      </c>
      <c r="D21">
        <v>0</v>
      </c>
      <c r="E21">
        <v>0</v>
      </c>
    </row>
    <row r="22" spans="1:5">
      <c r="A22" s="7">
        <v>45955.43511460648</v>
      </c>
      <c r="B22" t="s">
        <v>89</v>
      </c>
      <c r="C22">
        <v>10</v>
      </c>
      <c r="D22">
        <v>1</v>
      </c>
      <c r="E22">
        <v>0.96773900000000002</v>
      </c>
    </row>
    <row r="23" spans="1:5">
      <c r="A23" s="7">
        <v>45955.437754074075</v>
      </c>
      <c r="B23" t="s">
        <v>86</v>
      </c>
      <c r="C23">
        <v>0</v>
      </c>
      <c r="D23">
        <v>0</v>
      </c>
      <c r="E23">
        <v>0</v>
      </c>
    </row>
    <row r="24" spans="1:5">
      <c r="A24" s="7">
        <v>45955.437808912036</v>
      </c>
      <c r="B24" t="s">
        <v>86</v>
      </c>
      <c r="C24">
        <v>0</v>
      </c>
      <c r="D24">
        <v>0</v>
      </c>
      <c r="E24">
        <v>0</v>
      </c>
    </row>
    <row r="25" spans="1:5">
      <c r="A25" s="7">
        <v>45955.43784017361</v>
      </c>
      <c r="B25" t="s">
        <v>86</v>
      </c>
      <c r="C25">
        <v>0</v>
      </c>
      <c r="D25">
        <v>0</v>
      </c>
      <c r="E25">
        <v>0</v>
      </c>
    </row>
    <row r="26" spans="1:5">
      <c r="A26" s="7">
        <v>45955.438365567126</v>
      </c>
      <c r="B26" t="s">
        <v>86</v>
      </c>
      <c r="C26">
        <v>0</v>
      </c>
      <c r="D26">
        <v>0</v>
      </c>
      <c r="E26">
        <v>0</v>
      </c>
    </row>
    <row r="27" spans="1:5">
      <c r="A27" s="7">
        <v>45955.43949128472</v>
      </c>
      <c r="B27" t="s">
        <v>86</v>
      </c>
      <c r="C27">
        <v>0</v>
      </c>
      <c r="D27">
        <v>0</v>
      </c>
      <c r="E27">
        <v>0</v>
      </c>
    </row>
    <row r="28" spans="1:5">
      <c r="A28" s="7">
        <v>45955.439603842591</v>
      </c>
      <c r="B28" t="s">
        <v>89</v>
      </c>
      <c r="C28">
        <v>10</v>
      </c>
      <c r="D28">
        <v>0</v>
      </c>
      <c r="E28">
        <v>0.96773900000000002</v>
      </c>
    </row>
    <row r="29" spans="1:5">
      <c r="A29" s="7">
        <v>45955.442968634263</v>
      </c>
      <c r="B29" t="s">
        <v>86</v>
      </c>
      <c r="C29">
        <v>0</v>
      </c>
      <c r="D29">
        <v>0</v>
      </c>
      <c r="E29">
        <v>0</v>
      </c>
    </row>
    <row r="30" spans="1:5">
      <c r="A30" s="7">
        <v>45955.443001446758</v>
      </c>
      <c r="B30" t="s">
        <v>86</v>
      </c>
      <c r="C30">
        <v>0</v>
      </c>
      <c r="D30">
        <v>0</v>
      </c>
      <c r="E30">
        <v>0</v>
      </c>
    </row>
    <row r="31" spans="1:5">
      <c r="A31" s="7">
        <v>45955.443255081016</v>
      </c>
      <c r="B31" t="s">
        <v>86</v>
      </c>
      <c r="C31">
        <v>0</v>
      </c>
      <c r="D31">
        <v>0</v>
      </c>
      <c r="E31">
        <v>0</v>
      </c>
    </row>
    <row r="32" spans="1:5">
      <c r="A32" s="7">
        <v>45955.443389780092</v>
      </c>
      <c r="B32" t="s">
        <v>89</v>
      </c>
      <c r="C32">
        <v>12</v>
      </c>
      <c r="D32">
        <v>3</v>
      </c>
      <c r="E32">
        <v>0.96773900000000002</v>
      </c>
    </row>
    <row r="33" spans="1:5">
      <c r="A33" s="7">
        <v>45955.445003483794</v>
      </c>
      <c r="B33" t="s">
        <v>86</v>
      </c>
      <c r="C33">
        <v>0</v>
      </c>
      <c r="D33">
        <v>0</v>
      </c>
      <c r="E33">
        <v>0</v>
      </c>
    </row>
    <row r="34" spans="1:5">
      <c r="A34" s="7">
        <v>45955.445348171299</v>
      </c>
      <c r="B34" t="s">
        <v>86</v>
      </c>
      <c r="C34">
        <v>0</v>
      </c>
      <c r="D34">
        <v>0</v>
      </c>
      <c r="E34">
        <v>0</v>
      </c>
    </row>
    <row r="35" spans="1:5">
      <c r="A35" s="7">
        <v>45955.446697916668</v>
      </c>
      <c r="B35" t="s">
        <v>89</v>
      </c>
      <c r="C35">
        <v>23</v>
      </c>
      <c r="D35">
        <v>0</v>
      </c>
      <c r="E35">
        <v>0.68922099999999997</v>
      </c>
    </row>
    <row r="36" spans="1:5">
      <c r="A36" s="7">
        <v>45955.448156585648</v>
      </c>
      <c r="B36" t="s">
        <v>86</v>
      </c>
      <c r="C36">
        <v>0</v>
      </c>
      <c r="D36">
        <v>0</v>
      </c>
      <c r="E36">
        <v>0</v>
      </c>
    </row>
    <row r="37" spans="1:5">
      <c r="A37" s="7">
        <v>45955.44842685185</v>
      </c>
      <c r="B37" t="s">
        <v>9</v>
      </c>
      <c r="C37">
        <v>23</v>
      </c>
      <c r="D37">
        <v>15</v>
      </c>
      <c r="E37">
        <v>0.94009600000000004</v>
      </c>
    </row>
    <row r="38" spans="1:5">
      <c r="A38" s="7">
        <v>45955.457114409721</v>
      </c>
      <c r="B38" t="s">
        <v>86</v>
      </c>
      <c r="C38">
        <v>0</v>
      </c>
      <c r="D38">
        <v>0</v>
      </c>
      <c r="E38">
        <v>0</v>
      </c>
    </row>
    <row r="39" spans="1:5">
      <c r="A39" s="7">
        <v>45955.457189131943</v>
      </c>
      <c r="B39" t="s">
        <v>86</v>
      </c>
      <c r="C39">
        <v>0</v>
      </c>
      <c r="D39">
        <v>0</v>
      </c>
      <c r="E39">
        <v>0</v>
      </c>
    </row>
    <row r="40" spans="1:5">
      <c r="A40" s="7">
        <v>45955.45721479167</v>
      </c>
      <c r="B40" t="s">
        <v>86</v>
      </c>
      <c r="C40">
        <v>0</v>
      </c>
      <c r="D40">
        <v>0</v>
      </c>
      <c r="E40">
        <v>0</v>
      </c>
    </row>
    <row r="41" spans="1:5">
      <c r="A41" s="7">
        <v>45955.457674664351</v>
      </c>
      <c r="B41" t="s">
        <v>86</v>
      </c>
      <c r="C41">
        <v>0</v>
      </c>
      <c r="D41">
        <v>0</v>
      </c>
      <c r="E41">
        <v>0</v>
      </c>
    </row>
    <row r="42" spans="1:5">
      <c r="A42" s="7">
        <v>45955.458842939814</v>
      </c>
      <c r="B42" t="s">
        <v>86</v>
      </c>
      <c r="C42">
        <v>0</v>
      </c>
      <c r="D42">
        <v>0</v>
      </c>
      <c r="E42">
        <v>0</v>
      </c>
    </row>
    <row r="43" spans="1:5">
      <c r="A43" s="7">
        <v>45955.459083993053</v>
      </c>
      <c r="B43" t="s">
        <v>9</v>
      </c>
      <c r="C43">
        <v>21</v>
      </c>
      <c r="D43">
        <v>0</v>
      </c>
      <c r="E43">
        <v>0.94009600000000004</v>
      </c>
    </row>
    <row r="44" spans="1:5">
      <c r="A44" s="7">
        <v>45955.459738078702</v>
      </c>
      <c r="B44" t="s">
        <v>86</v>
      </c>
      <c r="C44">
        <v>0</v>
      </c>
      <c r="D44">
        <v>0</v>
      </c>
      <c r="E44">
        <v>0</v>
      </c>
    </row>
    <row r="45" spans="1:5">
      <c r="A45" s="7">
        <v>45955.459799085649</v>
      </c>
      <c r="B45" t="s">
        <v>86</v>
      </c>
      <c r="C45">
        <v>0</v>
      </c>
      <c r="D45">
        <v>0</v>
      </c>
      <c r="E45">
        <v>0</v>
      </c>
    </row>
    <row r="46" spans="1:5">
      <c r="A46" s="7">
        <v>45955.467112534723</v>
      </c>
      <c r="B46" t="s">
        <v>86</v>
      </c>
      <c r="C46">
        <v>0</v>
      </c>
      <c r="D46">
        <v>0</v>
      </c>
      <c r="E46">
        <v>0</v>
      </c>
    </row>
    <row r="47" spans="1:5">
      <c r="A47" s="7">
        <v>45955.467172013887</v>
      </c>
      <c r="B47" t="s">
        <v>86</v>
      </c>
      <c r="C47">
        <v>0</v>
      </c>
      <c r="D47">
        <v>0</v>
      </c>
      <c r="E47">
        <v>0</v>
      </c>
    </row>
    <row r="48" spans="1:5">
      <c r="A48" s="7">
        <v>45955.471012372684</v>
      </c>
      <c r="B48" t="s">
        <v>86</v>
      </c>
      <c r="C48">
        <v>0</v>
      </c>
      <c r="D48">
        <v>0</v>
      </c>
      <c r="E48">
        <v>0</v>
      </c>
    </row>
    <row r="49" spans="1:5">
      <c r="A49" s="7">
        <v>45955.472170057874</v>
      </c>
      <c r="B49" t="s">
        <v>86</v>
      </c>
      <c r="C49">
        <v>0</v>
      </c>
      <c r="D49">
        <v>0</v>
      </c>
      <c r="E49">
        <v>0</v>
      </c>
    </row>
    <row r="50" spans="1:5">
      <c r="A50" s="7">
        <v>45955.473032708331</v>
      </c>
      <c r="B50" t="s">
        <v>86</v>
      </c>
      <c r="C50">
        <v>0</v>
      </c>
      <c r="D50">
        <v>0</v>
      </c>
      <c r="E50">
        <v>0</v>
      </c>
    </row>
    <row r="51" spans="1:5">
      <c r="A51" s="7">
        <v>45955.473064548612</v>
      </c>
      <c r="B51" t="s">
        <v>86</v>
      </c>
      <c r="C51">
        <v>0</v>
      </c>
      <c r="D51">
        <v>0</v>
      </c>
      <c r="E51">
        <v>0</v>
      </c>
    </row>
    <row r="52" spans="1:5">
      <c r="A52" s="7">
        <v>45955.47325865741</v>
      </c>
      <c r="B52" t="s">
        <v>86</v>
      </c>
      <c r="C52">
        <v>0</v>
      </c>
      <c r="D52">
        <v>0</v>
      </c>
      <c r="E52">
        <v>0</v>
      </c>
    </row>
    <row r="53" spans="1:5">
      <c r="A53" s="7">
        <v>45955.47421255787</v>
      </c>
      <c r="B53" t="s">
        <v>86</v>
      </c>
      <c r="C53">
        <v>0</v>
      </c>
      <c r="D53">
        <v>0</v>
      </c>
      <c r="E53">
        <v>0</v>
      </c>
    </row>
    <row r="54" spans="1:5">
      <c r="A54" s="7">
        <v>45955.475249675925</v>
      </c>
      <c r="B54" t="s">
        <v>9</v>
      </c>
      <c r="C54">
        <v>89</v>
      </c>
      <c r="D54">
        <v>0</v>
      </c>
      <c r="E54">
        <v>0.94009600000000004</v>
      </c>
    </row>
    <row r="55" spans="1:5">
      <c r="A55" s="7">
        <v>45955.475645740742</v>
      </c>
      <c r="B55" t="s">
        <v>86</v>
      </c>
      <c r="C55">
        <v>0</v>
      </c>
      <c r="D55">
        <v>0</v>
      </c>
      <c r="E55">
        <v>0</v>
      </c>
    </row>
    <row r="56" spans="1:5">
      <c r="A56" s="7">
        <v>45955.476074305552</v>
      </c>
      <c r="B56" t="s">
        <v>86</v>
      </c>
      <c r="C56">
        <v>0</v>
      </c>
      <c r="D56">
        <v>0</v>
      </c>
      <c r="E56">
        <v>0</v>
      </c>
    </row>
    <row r="57" spans="1:5">
      <c r="A57" s="7">
        <v>45955.476154201388</v>
      </c>
      <c r="B57" t="s">
        <v>86</v>
      </c>
      <c r="C57">
        <v>0</v>
      </c>
      <c r="D57">
        <v>0</v>
      </c>
      <c r="E57">
        <v>0</v>
      </c>
    </row>
    <row r="58" spans="1:5">
      <c r="A58" s="7">
        <v>45955.47640013889</v>
      </c>
      <c r="B58" t="s">
        <v>86</v>
      </c>
      <c r="C58">
        <v>0</v>
      </c>
      <c r="D58">
        <v>0</v>
      </c>
      <c r="E58">
        <v>0</v>
      </c>
    </row>
    <row r="59" spans="1:5">
      <c r="A59" s="7">
        <v>45955.480558680552</v>
      </c>
      <c r="B59" t="s">
        <v>86</v>
      </c>
      <c r="C59">
        <v>0</v>
      </c>
      <c r="D59">
        <v>0</v>
      </c>
      <c r="E59">
        <v>0</v>
      </c>
    </row>
    <row r="60" spans="1:5">
      <c r="A60" s="7">
        <v>45955.480920046299</v>
      </c>
      <c r="B60" t="s">
        <v>86</v>
      </c>
      <c r="C60">
        <v>0</v>
      </c>
      <c r="D60">
        <v>0</v>
      </c>
      <c r="E60">
        <v>0</v>
      </c>
    </row>
    <row r="61" spans="1:5">
      <c r="A61" s="7">
        <v>45955.48094209491</v>
      </c>
      <c r="B61" t="s">
        <v>86</v>
      </c>
      <c r="C61">
        <v>0</v>
      </c>
      <c r="D61">
        <v>0</v>
      </c>
      <c r="E61">
        <v>0</v>
      </c>
    </row>
    <row r="62" spans="1:5">
      <c r="A62" s="7">
        <v>45955.481119155091</v>
      </c>
      <c r="B62" t="s">
        <v>86</v>
      </c>
      <c r="C62">
        <v>0</v>
      </c>
      <c r="D62">
        <v>0</v>
      </c>
      <c r="E62">
        <v>0</v>
      </c>
    </row>
    <row r="63" spans="1:5">
      <c r="A63" s="7">
        <v>45955.481944409723</v>
      </c>
      <c r="B63" t="s">
        <v>86</v>
      </c>
      <c r="C63">
        <v>0</v>
      </c>
      <c r="D63">
        <v>0</v>
      </c>
      <c r="E63">
        <v>0</v>
      </c>
    </row>
    <row r="64" spans="1:5">
      <c r="A64" s="7">
        <v>45955.482042476855</v>
      </c>
      <c r="B64" t="s">
        <v>9</v>
      </c>
      <c r="C64">
        <v>8</v>
      </c>
      <c r="D64">
        <v>0</v>
      </c>
      <c r="E64">
        <v>0.94009600000000004</v>
      </c>
    </row>
    <row r="65" spans="1:5">
      <c r="A65" s="7">
        <v>45955.482360127316</v>
      </c>
      <c r="B65" t="s">
        <v>86</v>
      </c>
      <c r="C65">
        <v>0</v>
      </c>
      <c r="D65">
        <v>0</v>
      </c>
      <c r="E65">
        <v>0</v>
      </c>
    </row>
    <row r="66" spans="1:5">
      <c r="A66" s="7">
        <v>45955.48252784722</v>
      </c>
      <c r="B66" t="s">
        <v>22</v>
      </c>
      <c r="C66">
        <v>14</v>
      </c>
      <c r="D66">
        <v>1</v>
      </c>
      <c r="E66">
        <v>0.98422799999999999</v>
      </c>
    </row>
    <row r="67" spans="1:5">
      <c r="A67" s="7">
        <v>45955.483131990739</v>
      </c>
      <c r="B67" t="s">
        <v>86</v>
      </c>
      <c r="C67">
        <v>0</v>
      </c>
      <c r="D67">
        <v>0</v>
      </c>
      <c r="E67">
        <v>0</v>
      </c>
    </row>
    <row r="68" spans="1:5">
      <c r="A68" s="7">
        <v>45955.483206620367</v>
      </c>
      <c r="B68" t="s">
        <v>34</v>
      </c>
      <c r="C68">
        <v>6</v>
      </c>
      <c r="D68">
        <v>1</v>
      </c>
      <c r="E68">
        <v>0.73668299999999998</v>
      </c>
    </row>
    <row r="69" spans="1:5">
      <c r="A69" s="7">
        <v>45955.493976446756</v>
      </c>
      <c r="B69" t="s">
        <v>86</v>
      </c>
      <c r="C69">
        <v>0</v>
      </c>
      <c r="D69">
        <v>0</v>
      </c>
      <c r="E69">
        <v>0</v>
      </c>
    </row>
    <row r="70" spans="1:5">
      <c r="A70" s="7">
        <v>45955.494085868057</v>
      </c>
      <c r="B70" t="s">
        <v>90</v>
      </c>
      <c r="C70">
        <v>9</v>
      </c>
      <c r="D70">
        <v>1</v>
      </c>
      <c r="E70">
        <v>0.95424699999999996</v>
      </c>
    </row>
    <row r="71" spans="1:5">
      <c r="A71" s="7">
        <v>45955.495224525461</v>
      </c>
      <c r="B71" t="s">
        <v>86</v>
      </c>
      <c r="C71">
        <v>0</v>
      </c>
      <c r="D71">
        <v>0</v>
      </c>
      <c r="E71">
        <v>0</v>
      </c>
    </row>
    <row r="72" spans="1:5">
      <c r="A72" s="7">
        <v>45955.495309212965</v>
      </c>
      <c r="B72" t="s">
        <v>47</v>
      </c>
      <c r="C72">
        <v>7</v>
      </c>
      <c r="D72">
        <v>1</v>
      </c>
      <c r="E72">
        <v>0.94585399999999997</v>
      </c>
    </row>
    <row r="73" spans="1:5">
      <c r="A73" s="7">
        <v>45955.496061365739</v>
      </c>
      <c r="B73" t="s">
        <v>86</v>
      </c>
      <c r="C73">
        <v>0</v>
      </c>
      <c r="D73">
        <v>0</v>
      </c>
      <c r="E73">
        <v>0</v>
      </c>
    </row>
    <row r="74" spans="1:5">
      <c r="A74" s="7">
        <v>45955.496108854168</v>
      </c>
      <c r="B74" t="s">
        <v>60</v>
      </c>
      <c r="C74">
        <v>4</v>
      </c>
      <c r="D74">
        <v>0</v>
      </c>
      <c r="E74">
        <v>0.81020300000000001</v>
      </c>
    </row>
    <row r="75" spans="1:5">
      <c r="A75" s="7">
        <v>45955.496684039354</v>
      </c>
      <c r="B75" t="s">
        <v>86</v>
      </c>
      <c r="C75">
        <v>0</v>
      </c>
      <c r="D75">
        <v>0</v>
      </c>
      <c r="E75">
        <v>0</v>
      </c>
    </row>
    <row r="76" spans="1:5">
      <c r="A76" s="7">
        <v>45955.496738611109</v>
      </c>
      <c r="B76" t="s">
        <v>68</v>
      </c>
      <c r="C76">
        <v>5</v>
      </c>
      <c r="D76">
        <v>0</v>
      </c>
      <c r="E76">
        <v>0.76406499999999999</v>
      </c>
    </row>
    <row r="77" spans="1:5">
      <c r="A77" s="7">
        <v>45955.497342187497</v>
      </c>
      <c r="B77" t="s">
        <v>86</v>
      </c>
      <c r="C77">
        <v>0</v>
      </c>
      <c r="D77">
        <v>0</v>
      </c>
      <c r="E77">
        <v>0</v>
      </c>
    </row>
    <row r="78" spans="1:5">
      <c r="A78" s="7">
        <v>45955.497390682867</v>
      </c>
      <c r="B78" t="s">
        <v>70</v>
      </c>
      <c r="C78">
        <v>4</v>
      </c>
      <c r="D78">
        <v>0</v>
      </c>
      <c r="E78">
        <v>0.76559600000000005</v>
      </c>
    </row>
    <row r="79" spans="1:5">
      <c r="A79" s="7">
        <v>45955.498509976853</v>
      </c>
      <c r="B79" t="s">
        <v>86</v>
      </c>
      <c r="C79">
        <v>0</v>
      </c>
      <c r="D79">
        <v>0</v>
      </c>
      <c r="E79">
        <v>0</v>
      </c>
    </row>
    <row r="80" spans="1:5">
      <c r="A80" s="7">
        <v>45955.498557951389</v>
      </c>
      <c r="B80" t="s">
        <v>72</v>
      </c>
      <c r="C80">
        <v>4</v>
      </c>
      <c r="D80">
        <v>1</v>
      </c>
      <c r="E80">
        <v>0.78846499999999997</v>
      </c>
    </row>
    <row r="81" spans="1:5">
      <c r="A81" s="7">
        <v>45955.500327650465</v>
      </c>
      <c r="B81" t="s">
        <v>86</v>
      </c>
      <c r="C81">
        <v>0</v>
      </c>
      <c r="D81">
        <v>0</v>
      </c>
      <c r="E81">
        <v>0</v>
      </c>
    </row>
    <row r="82" spans="1:5">
      <c r="A82" s="7">
        <v>45955.500383981482</v>
      </c>
      <c r="B82" t="s">
        <v>91</v>
      </c>
      <c r="C82">
        <v>5</v>
      </c>
      <c r="D82">
        <v>0</v>
      </c>
      <c r="E82">
        <v>0.98427500000000001</v>
      </c>
    </row>
    <row r="83" spans="1:5">
      <c r="A83" s="7">
        <v>45955.500530752317</v>
      </c>
      <c r="B83" t="s">
        <v>86</v>
      </c>
      <c r="C83">
        <v>0</v>
      </c>
      <c r="D83">
        <v>0</v>
      </c>
      <c r="E83">
        <v>0</v>
      </c>
    </row>
    <row r="84" spans="1:5">
      <c r="A84" s="7">
        <v>45955.500583668982</v>
      </c>
      <c r="B84" t="s">
        <v>92</v>
      </c>
      <c r="C84">
        <v>5</v>
      </c>
      <c r="D84">
        <v>1</v>
      </c>
      <c r="E84">
        <v>0.933666</v>
      </c>
    </row>
    <row r="85" spans="1:5">
      <c r="A85" s="7">
        <v>45955.502312222219</v>
      </c>
      <c r="B85" t="s">
        <v>86</v>
      </c>
      <c r="C85">
        <v>0</v>
      </c>
      <c r="D85">
        <v>0</v>
      </c>
      <c r="E85">
        <v>0</v>
      </c>
    </row>
    <row r="86" spans="1:5">
      <c r="A86" s="7">
        <v>45955.50235826389</v>
      </c>
      <c r="B86" t="s">
        <v>93</v>
      </c>
      <c r="C86">
        <v>4</v>
      </c>
      <c r="D86">
        <v>0</v>
      </c>
      <c r="E86">
        <v>0.46155800000000002</v>
      </c>
    </row>
    <row r="87" spans="1:5">
      <c r="A87" s="7">
        <v>45955.50247929398</v>
      </c>
      <c r="B87" t="s">
        <v>86</v>
      </c>
      <c r="C87">
        <v>0</v>
      </c>
      <c r="D87">
        <v>0</v>
      </c>
      <c r="E87">
        <v>0</v>
      </c>
    </row>
    <row r="88" spans="1:5">
      <c r="A88" s="7">
        <v>45955.502520648151</v>
      </c>
      <c r="B88" t="s">
        <v>94</v>
      </c>
      <c r="C88">
        <v>4</v>
      </c>
      <c r="D88">
        <v>0</v>
      </c>
      <c r="E88">
        <v>0.46155800000000002</v>
      </c>
    </row>
    <row r="89" spans="1:5">
      <c r="A89" s="7">
        <v>45955.502657025463</v>
      </c>
      <c r="B89" t="s">
        <v>86</v>
      </c>
      <c r="C89">
        <v>0</v>
      </c>
      <c r="D89">
        <v>0</v>
      </c>
      <c r="E89">
        <v>0</v>
      </c>
    </row>
    <row r="90" spans="1:5">
      <c r="A90" s="7">
        <v>45955.502705289349</v>
      </c>
      <c r="B90" t="s">
        <v>93</v>
      </c>
      <c r="C90">
        <v>4</v>
      </c>
      <c r="D90">
        <v>0</v>
      </c>
      <c r="E90">
        <v>0.46155800000000002</v>
      </c>
    </row>
    <row r="91" spans="1:5">
      <c r="A91" s="7">
        <v>45955.503144988426</v>
      </c>
      <c r="B91" t="s">
        <v>86</v>
      </c>
      <c r="C91">
        <v>0</v>
      </c>
      <c r="D91">
        <v>0</v>
      </c>
      <c r="E91">
        <v>0</v>
      </c>
    </row>
    <row r="92" spans="1:5">
      <c r="A92" s="7">
        <v>45955.503200381943</v>
      </c>
      <c r="B92" t="s">
        <v>76</v>
      </c>
      <c r="C92">
        <v>5</v>
      </c>
      <c r="D92">
        <v>0</v>
      </c>
      <c r="E92">
        <v>0.75901399999999997</v>
      </c>
    </row>
    <row r="93" spans="1:5">
      <c r="A93" s="7">
        <v>45955.51604263889</v>
      </c>
      <c r="B93" t="s">
        <v>86</v>
      </c>
      <c r="C93">
        <v>0</v>
      </c>
      <c r="D93">
        <v>0</v>
      </c>
      <c r="E93">
        <v>0</v>
      </c>
    </row>
    <row r="94" spans="1:5">
      <c r="A94" s="7">
        <v>45955.516177233796</v>
      </c>
      <c r="B94" t="s">
        <v>86</v>
      </c>
      <c r="C94">
        <v>0</v>
      </c>
      <c r="D94">
        <v>0</v>
      </c>
      <c r="E94">
        <v>0</v>
      </c>
    </row>
    <row r="95" spans="1:5">
      <c r="A95" s="7">
        <v>45955.516204953703</v>
      </c>
      <c r="B95" t="s">
        <v>86</v>
      </c>
      <c r="C95">
        <v>0</v>
      </c>
      <c r="D95">
        <v>0</v>
      </c>
      <c r="E95">
        <v>0</v>
      </c>
    </row>
    <row r="96" spans="1:5">
      <c r="A96" s="7">
        <v>45955.516642314811</v>
      </c>
      <c r="B96" t="s">
        <v>86</v>
      </c>
      <c r="C96">
        <v>0</v>
      </c>
      <c r="D96">
        <v>0</v>
      </c>
      <c r="E96">
        <v>0</v>
      </c>
    </row>
    <row r="97" spans="1:5">
      <c r="A97" s="7">
        <v>45955.518262175923</v>
      </c>
      <c r="B97" t="s">
        <v>86</v>
      </c>
      <c r="C97">
        <v>0</v>
      </c>
      <c r="D97">
        <v>0</v>
      </c>
      <c r="E97">
        <v>0</v>
      </c>
    </row>
    <row r="98" spans="1:5">
      <c r="A98" s="7">
        <v>45955.518374953703</v>
      </c>
      <c r="B98" t="s">
        <v>76</v>
      </c>
      <c r="C98">
        <v>10</v>
      </c>
      <c r="D98">
        <v>0</v>
      </c>
      <c r="E98">
        <v>0.75901399999999997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B469-3156-2440-B55B-36671AA6C134}">
  <dimension ref="A1"/>
  <sheetViews>
    <sheetView workbookViewId="0"/>
  </sheetViews>
  <sheetFormatPr defaultColWidth="11" defaultRowHeight="15.9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079C88B38CF84FAA7635091B1C8719" ma:contentTypeVersion="3" ma:contentTypeDescription="Ein neues Dokument erstellen." ma:contentTypeScope="" ma:versionID="a41730d7f41753c47b34a8754dd61504">
  <xsd:schema xmlns:xsd="http://www.w3.org/2001/XMLSchema" xmlns:xs="http://www.w3.org/2001/XMLSchema" xmlns:p="http://schemas.microsoft.com/office/2006/metadata/properties" xmlns:ns2="307cf28e-0956-43db-8fbf-ab650ed7239e" targetNamespace="http://schemas.microsoft.com/office/2006/metadata/properties" ma:root="true" ma:fieldsID="30ae59d8a7c495ca420f022beadacbb8" ns2:_="">
    <xsd:import namespace="307cf28e-0956-43db-8fbf-ab650ed723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f28e-0956-43db-8fbf-ab650ed72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12C756-6211-4554-9CC0-5A85D52ECE8A}"/>
</file>

<file path=customXml/itemProps2.xml><?xml version="1.0" encoding="utf-8"?>
<ds:datastoreItem xmlns:ds="http://schemas.openxmlformats.org/officeDocument/2006/customXml" ds:itemID="{ADF55313-E553-437B-B991-5831B91FE22D}"/>
</file>

<file path=customXml/itemProps3.xml><?xml version="1.0" encoding="utf-8"?>
<ds:datastoreItem xmlns:ds="http://schemas.openxmlformats.org/officeDocument/2006/customXml" ds:itemID="{58AC2EBF-0260-0C4D-A5F9-7491ADBCBF87}"/>
</file>

<file path=customXml/itemProps4.xml><?xml version="1.0" encoding="utf-8"?>
<ds:datastoreItem xmlns:ds="http://schemas.openxmlformats.org/officeDocument/2006/customXml" ds:itemID="{0DF2F470-8180-4A5E-8B30-DE6112AE1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Marisa Timm</dc:creator>
  <cp:keywords/>
  <dc:description/>
  <cp:lastModifiedBy>Stutz Marion W.MSCIDS_F25.2401</cp:lastModifiedBy>
  <cp:revision/>
  <dcterms:created xsi:type="dcterms:W3CDTF">2025-10-25T10:02:09Z</dcterms:created>
  <dcterms:modified xsi:type="dcterms:W3CDTF">2025-10-26T13:46:37Z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0x0101004B079C88B38CF84FAA7635091B1C8719</vt:lpwstr>
  </property>
</Properties>
</file>