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onniemcgee/Dropbox/2019 Fall/2019Regionals/"/>
    </mc:Choice>
  </mc:AlternateContent>
  <bookViews>
    <workbookView xWindow="280" yWindow="1180" windowWidth="28120" windowHeight="149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6" i="1" l="1"/>
  <c r="O168" i="1"/>
  <c r="P172" i="1"/>
  <c r="P183" i="1"/>
  <c r="O246" i="1"/>
  <c r="O224" i="1"/>
  <c r="P222" i="1"/>
  <c r="O192" i="1"/>
  <c r="P192" i="1"/>
  <c r="O180" i="1"/>
  <c r="P180" i="1"/>
  <c r="O170" i="1"/>
  <c r="P156" i="1"/>
  <c r="P157" i="1"/>
  <c r="O158" i="1"/>
  <c r="P158" i="1"/>
  <c r="P159" i="1"/>
  <c r="O160" i="1"/>
  <c r="P160" i="1"/>
  <c r="P161" i="1"/>
  <c r="P162" i="1"/>
  <c r="P163" i="1"/>
  <c r="P164" i="1"/>
  <c r="P165" i="1"/>
  <c r="P166" i="1"/>
  <c r="O127" i="1"/>
  <c r="P132" i="1"/>
  <c r="O132" i="1"/>
  <c r="O81" i="1"/>
  <c r="O79" i="1"/>
  <c r="P79" i="1"/>
  <c r="P77" i="1"/>
  <c r="P76" i="1"/>
  <c r="P75" i="1"/>
  <c r="P74" i="1"/>
  <c r="P73" i="1"/>
  <c r="O72" i="1"/>
  <c r="O70" i="1"/>
  <c r="P68" i="1"/>
  <c r="P69" i="1"/>
  <c r="P70" i="1"/>
  <c r="P71" i="1"/>
  <c r="P72" i="1"/>
  <c r="O73" i="1"/>
  <c r="P55" i="1"/>
  <c r="P46" i="1"/>
  <c r="O47" i="1"/>
  <c r="P47" i="1"/>
  <c r="O48" i="1"/>
  <c r="P48" i="1"/>
  <c r="P49" i="1"/>
  <c r="P50" i="1"/>
  <c r="P51" i="1"/>
  <c r="P52" i="1"/>
  <c r="P53" i="1"/>
  <c r="P54" i="1"/>
  <c r="O55" i="1"/>
  <c r="O27" i="1"/>
  <c r="O40" i="1"/>
  <c r="O37" i="1"/>
  <c r="O36" i="1"/>
  <c r="P35" i="1"/>
  <c r="P36" i="1"/>
  <c r="P37" i="1"/>
  <c r="P38" i="1"/>
  <c r="P39" i="1"/>
  <c r="P24" i="1"/>
  <c r="P25" i="1"/>
  <c r="P26" i="1"/>
  <c r="P27" i="1"/>
  <c r="P28" i="1"/>
  <c r="P29" i="1"/>
  <c r="P30" i="1"/>
  <c r="P31" i="1"/>
  <c r="P32" i="1"/>
  <c r="P33" i="1"/>
  <c r="P34" i="1"/>
  <c r="P13" i="1"/>
  <c r="P14" i="1"/>
  <c r="P15" i="1"/>
  <c r="P16" i="1"/>
  <c r="P17" i="1"/>
  <c r="P18" i="1"/>
  <c r="P19" i="1"/>
  <c r="P20" i="1"/>
  <c r="P21" i="1"/>
  <c r="P22" i="1"/>
  <c r="P23" i="1"/>
  <c r="P2" i="1"/>
  <c r="P3" i="1"/>
  <c r="P4" i="1"/>
  <c r="P5" i="1"/>
  <c r="P6" i="1"/>
  <c r="P7" i="1"/>
  <c r="P8" i="1"/>
  <c r="P9" i="1"/>
  <c r="P10" i="1"/>
  <c r="P11" i="1"/>
  <c r="P12" i="1"/>
  <c r="O278" i="1"/>
  <c r="O267" i="1"/>
  <c r="O223" i="1"/>
  <c r="O201" i="1"/>
  <c r="P40" i="1"/>
  <c r="P41" i="1"/>
  <c r="P42" i="1"/>
  <c r="P43" i="1"/>
  <c r="P44" i="1"/>
  <c r="P45" i="1"/>
</calcChain>
</file>

<file path=xl/sharedStrings.xml><?xml version="1.0" encoding="utf-8"?>
<sst xmlns="http://schemas.openxmlformats.org/spreadsheetml/2006/main" count="1446" uniqueCount="87">
  <si>
    <t>Name</t>
  </si>
  <si>
    <t>School</t>
  </si>
  <si>
    <t>Grade</t>
  </si>
  <si>
    <t>Round</t>
  </si>
  <si>
    <t>Dive</t>
  </si>
  <si>
    <t>Position</t>
  </si>
  <si>
    <t>DD</t>
  </si>
  <si>
    <t>Judge1</t>
  </si>
  <si>
    <t>Judge2</t>
  </si>
  <si>
    <t>Judge3</t>
  </si>
  <si>
    <t>Judge4</t>
  </si>
  <si>
    <t>Judge5</t>
  </si>
  <si>
    <t>RoundScore</t>
  </si>
  <si>
    <t>TotalScore</t>
  </si>
  <si>
    <t>Stevens</t>
  </si>
  <si>
    <t>Memorial</t>
  </si>
  <si>
    <t>C</t>
  </si>
  <si>
    <t>Tuck</t>
  </si>
  <si>
    <t>Palmer</t>
  </si>
  <si>
    <t>Grapevine</t>
  </si>
  <si>
    <t>Devereaux</t>
  </si>
  <si>
    <t>Pike</t>
  </si>
  <si>
    <t>Guziec</t>
  </si>
  <si>
    <t>Neumann</t>
  </si>
  <si>
    <t>C_Heritage</t>
  </si>
  <si>
    <t>Kniering</t>
  </si>
  <si>
    <t>Reedy</t>
  </si>
  <si>
    <t>Harper</t>
  </si>
  <si>
    <t>HP</t>
  </si>
  <si>
    <t>Faoro</t>
  </si>
  <si>
    <t>Lovejoy</t>
  </si>
  <si>
    <t>Coughlen</t>
  </si>
  <si>
    <t>Kukich</t>
  </si>
  <si>
    <t>Creekview</t>
  </si>
  <si>
    <t>Brinkman</t>
  </si>
  <si>
    <t>Wakeland</t>
  </si>
  <si>
    <t>Gender</t>
  </si>
  <si>
    <t>F</t>
  </si>
  <si>
    <t>Adams</t>
  </si>
  <si>
    <t>Tabor</t>
  </si>
  <si>
    <t>Nelson</t>
  </si>
  <si>
    <t>Centennial</t>
  </si>
  <si>
    <t>Diver</t>
  </si>
  <si>
    <t>A</t>
  </si>
  <si>
    <t>B</t>
  </si>
  <si>
    <t>D</t>
  </si>
  <si>
    <t>E</t>
  </si>
  <si>
    <t>G</t>
  </si>
  <si>
    <t>H</t>
  </si>
  <si>
    <t>I</t>
  </si>
  <si>
    <t>J</t>
  </si>
  <si>
    <t>K</t>
  </si>
  <si>
    <t>L</t>
  </si>
  <si>
    <t>M</t>
  </si>
  <si>
    <t>N</t>
  </si>
  <si>
    <t>Alto</t>
  </si>
  <si>
    <t>Solis</t>
  </si>
  <si>
    <t>F_Heritage</t>
  </si>
  <si>
    <t>Doody</t>
  </si>
  <si>
    <t>Jardine</t>
  </si>
  <si>
    <t>Turner</t>
  </si>
  <si>
    <t>Truty</t>
  </si>
  <si>
    <t>Independence</t>
  </si>
  <si>
    <t>Ferrer</t>
  </si>
  <si>
    <t>Smith</t>
  </si>
  <si>
    <t>Prudhomme</t>
  </si>
  <si>
    <t>Ogden</t>
  </si>
  <si>
    <t>Mercado</t>
  </si>
  <si>
    <t>Pacheco</t>
  </si>
  <si>
    <t>North</t>
  </si>
  <si>
    <t>Wolford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</si>
  <si>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</si>
  <si>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</si>
  <si>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</si>
  <si>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</si>
  <si>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</si>
  <si>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</si>
  <si>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</si>
  <si>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</si>
  <si>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</si>
  <si>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</si>
  <si>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</si>
  <si>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</si>
  <si>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Phillips</t>
  </si>
  <si>
    <t>Prud'Homme</t>
  </si>
  <si>
    <t>Free</t>
  </si>
  <si>
    <t>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</si>
</sst>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7"/>
  <sheetViews>
    <sheetView tabSelected="1" topLeftCell="A124" workbookViewId="0">
      <selection activeCell="P86" sqref="P86"/>
    </sheetView>
  </sheetViews>
  <sheetFormatPr baseColWidth="10" defaultRowHeight="16" x14ac:dyDescent="0.2"/>
  <cols>
    <col min="4" max="4" width="12.6640625" bestFit="1" customWidth="1"/>
  </cols>
  <sheetData>
    <row r="1" spans="1:16" x14ac:dyDescent="0.2">
      <c r="A1" t="s">
        <v>0</v>
      </c>
      <c r="B1" t="s">
        <v>36</v>
      </c>
      <c r="C1" t="s">
        <v>42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">
      <c r="A2" t="s">
        <v>14</v>
      </c>
      <c r="B2" t="s">
        <v>37</v>
      </c>
      <c r="C2" t="s">
        <v>43</v>
      </c>
      <c r="D2" t="s">
        <v>15</v>
      </c>
      <c r="E2">
        <v>10</v>
      </c>
      <c r="F2">
        <v>1</v>
      </c>
      <c r="G2">
        <v>103</v>
      </c>
      <c r="H2" t="s">
        <v>21</v>
      </c>
      <c r="I2" s="1">
        <v>1.7</v>
      </c>
      <c r="J2" s="1">
        <v>3.5</v>
      </c>
      <c r="K2" s="1">
        <v>4.5</v>
      </c>
      <c r="L2" s="1">
        <v>4.5</v>
      </c>
      <c r="M2" s="1">
        <v>4.5</v>
      </c>
      <c r="N2" s="1">
        <v>4.5</v>
      </c>
      <c r="O2" s="2">
        <v>22.95</v>
      </c>
      <c r="P2" s="2">
        <f>O2</f>
        <v>22.95</v>
      </c>
    </row>
    <row r="3" spans="1:16" x14ac:dyDescent="0.2">
      <c r="A3" t="s">
        <v>14</v>
      </c>
      <c r="B3" t="s">
        <v>37</v>
      </c>
      <c r="C3" t="s">
        <v>43</v>
      </c>
      <c r="D3" t="s">
        <v>15</v>
      </c>
      <c r="E3">
        <v>10</v>
      </c>
      <c r="F3">
        <v>2</v>
      </c>
      <c r="G3">
        <v>104</v>
      </c>
      <c r="H3" t="s">
        <v>17</v>
      </c>
      <c r="I3" s="1">
        <v>2.2000000000000002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2">
        <v>13.2</v>
      </c>
      <c r="P3" s="2">
        <f>O3+P2</f>
        <v>36.15</v>
      </c>
    </row>
    <row r="4" spans="1:16" x14ac:dyDescent="0.2">
      <c r="A4" t="s">
        <v>14</v>
      </c>
      <c r="B4" t="s">
        <v>37</v>
      </c>
      <c r="C4" t="s">
        <v>43</v>
      </c>
      <c r="D4" t="s">
        <v>15</v>
      </c>
      <c r="E4">
        <v>10</v>
      </c>
      <c r="F4">
        <v>3</v>
      </c>
      <c r="G4">
        <v>5122</v>
      </c>
      <c r="H4" t="s">
        <v>85</v>
      </c>
      <c r="I4" s="1">
        <v>1.9</v>
      </c>
      <c r="J4" s="1">
        <v>3</v>
      </c>
      <c r="K4" s="1">
        <v>3</v>
      </c>
      <c r="L4" s="1">
        <v>3.5</v>
      </c>
      <c r="M4" s="1">
        <v>3.5</v>
      </c>
      <c r="N4" s="1">
        <v>3.5</v>
      </c>
      <c r="O4" s="2">
        <v>19</v>
      </c>
      <c r="P4" s="2">
        <f t="shared" ref="P4:P12" si="0">O4+P3</f>
        <v>55.15</v>
      </c>
    </row>
    <row r="5" spans="1:16" x14ac:dyDescent="0.2">
      <c r="A5" t="s">
        <v>14</v>
      </c>
      <c r="B5" t="s">
        <v>37</v>
      </c>
      <c r="C5" t="s">
        <v>43</v>
      </c>
      <c r="D5" t="s">
        <v>15</v>
      </c>
      <c r="E5">
        <v>10</v>
      </c>
      <c r="F5">
        <v>4</v>
      </c>
      <c r="G5" s="3">
        <v>201</v>
      </c>
      <c r="H5" t="s">
        <v>86</v>
      </c>
      <c r="I5" s="1">
        <v>1.7</v>
      </c>
      <c r="J5" s="1">
        <v>3.5</v>
      </c>
      <c r="K5" s="1">
        <v>3.5</v>
      </c>
      <c r="L5" s="1">
        <v>4</v>
      </c>
      <c r="M5" s="1">
        <v>4</v>
      </c>
      <c r="N5" s="1">
        <v>3</v>
      </c>
      <c r="O5" s="2">
        <v>18.7</v>
      </c>
      <c r="P5" s="2">
        <f t="shared" si="0"/>
        <v>73.849999999999994</v>
      </c>
    </row>
    <row r="6" spans="1:16" x14ac:dyDescent="0.2">
      <c r="A6" t="s">
        <v>14</v>
      </c>
      <c r="B6" t="s">
        <v>37</v>
      </c>
      <c r="C6" t="s">
        <v>43</v>
      </c>
      <c r="D6" t="s">
        <v>15</v>
      </c>
      <c r="E6">
        <v>10</v>
      </c>
      <c r="F6">
        <v>5</v>
      </c>
      <c r="G6">
        <v>202</v>
      </c>
      <c r="H6" t="s">
        <v>86</v>
      </c>
      <c r="I6" s="1">
        <v>1.7</v>
      </c>
      <c r="J6" s="1">
        <v>5</v>
      </c>
      <c r="K6" s="1">
        <v>4.5</v>
      </c>
      <c r="L6" s="1">
        <v>4.5</v>
      </c>
      <c r="M6" s="1">
        <v>5</v>
      </c>
      <c r="N6" s="1">
        <v>4.5</v>
      </c>
      <c r="O6" s="2">
        <v>23.8</v>
      </c>
      <c r="P6" s="2">
        <f t="shared" si="0"/>
        <v>97.649999999999991</v>
      </c>
    </row>
    <row r="7" spans="1:16" x14ac:dyDescent="0.2">
      <c r="A7" t="s">
        <v>14</v>
      </c>
      <c r="B7" t="s">
        <v>37</v>
      </c>
      <c r="C7" t="s">
        <v>43</v>
      </c>
      <c r="D7" t="s">
        <v>15</v>
      </c>
      <c r="E7">
        <v>10</v>
      </c>
      <c r="F7">
        <v>6</v>
      </c>
      <c r="G7">
        <v>302</v>
      </c>
      <c r="H7" t="s">
        <v>21</v>
      </c>
      <c r="I7" s="1">
        <v>1.7</v>
      </c>
      <c r="J7" s="1">
        <v>4</v>
      </c>
      <c r="K7" s="1">
        <v>5</v>
      </c>
      <c r="L7" s="1">
        <v>5</v>
      </c>
      <c r="M7" s="1">
        <v>5.5</v>
      </c>
      <c r="N7" s="1">
        <v>4</v>
      </c>
      <c r="O7" s="2">
        <v>23.8</v>
      </c>
      <c r="P7" s="2">
        <f t="shared" si="0"/>
        <v>121.44999999999999</v>
      </c>
    </row>
    <row r="8" spans="1:16" x14ac:dyDescent="0.2">
      <c r="A8" t="s">
        <v>14</v>
      </c>
      <c r="B8" t="s">
        <v>37</v>
      </c>
      <c r="C8" t="s">
        <v>43</v>
      </c>
      <c r="D8" t="s">
        <v>15</v>
      </c>
      <c r="E8">
        <v>10</v>
      </c>
      <c r="F8">
        <v>7</v>
      </c>
      <c r="G8">
        <v>301</v>
      </c>
      <c r="H8" t="s">
        <v>17</v>
      </c>
      <c r="I8" s="1">
        <v>1.6</v>
      </c>
      <c r="J8" s="1">
        <v>3.5</v>
      </c>
      <c r="K8" s="1">
        <v>3</v>
      </c>
      <c r="L8" s="1">
        <v>3</v>
      </c>
      <c r="M8" s="1">
        <v>3</v>
      </c>
      <c r="N8" s="1">
        <v>2.5</v>
      </c>
      <c r="O8" s="2">
        <v>14.4</v>
      </c>
      <c r="P8" s="2">
        <f t="shared" si="0"/>
        <v>135.85</v>
      </c>
    </row>
    <row r="9" spans="1:16" x14ac:dyDescent="0.2">
      <c r="A9" t="s">
        <v>14</v>
      </c>
      <c r="B9" t="s">
        <v>37</v>
      </c>
      <c r="C9" t="s">
        <v>43</v>
      </c>
      <c r="D9" t="s">
        <v>15</v>
      </c>
      <c r="E9">
        <v>10</v>
      </c>
      <c r="F9">
        <v>8</v>
      </c>
      <c r="G9">
        <v>401</v>
      </c>
      <c r="H9" t="s">
        <v>21</v>
      </c>
      <c r="I9" s="1">
        <v>1.5</v>
      </c>
      <c r="J9" s="1">
        <v>4</v>
      </c>
      <c r="K9" s="1">
        <v>5</v>
      </c>
      <c r="L9" s="1">
        <v>4.5</v>
      </c>
      <c r="M9" s="1">
        <v>4.5</v>
      </c>
      <c r="N9" s="1">
        <v>4</v>
      </c>
      <c r="O9" s="2">
        <v>19.5</v>
      </c>
      <c r="P9" s="2">
        <f t="shared" si="0"/>
        <v>155.35</v>
      </c>
    </row>
    <row r="10" spans="1:16" x14ac:dyDescent="0.2">
      <c r="A10" t="s">
        <v>14</v>
      </c>
      <c r="B10" t="s">
        <v>37</v>
      </c>
      <c r="C10" t="s">
        <v>43</v>
      </c>
      <c r="D10" t="s">
        <v>15</v>
      </c>
      <c r="E10">
        <v>10</v>
      </c>
      <c r="F10">
        <v>9</v>
      </c>
      <c r="G10">
        <v>402</v>
      </c>
      <c r="H10" t="s">
        <v>17</v>
      </c>
      <c r="I10" s="1">
        <v>1.6</v>
      </c>
      <c r="J10" s="1">
        <v>4</v>
      </c>
      <c r="K10" s="1">
        <v>4</v>
      </c>
      <c r="L10" s="1">
        <v>4.5</v>
      </c>
      <c r="M10" s="1">
        <v>4</v>
      </c>
      <c r="N10" s="1">
        <v>4</v>
      </c>
      <c r="O10" s="2">
        <v>19.2</v>
      </c>
      <c r="P10" s="2">
        <f t="shared" si="0"/>
        <v>174.54999999999998</v>
      </c>
    </row>
    <row r="11" spans="1:16" x14ac:dyDescent="0.2">
      <c r="A11" t="s">
        <v>14</v>
      </c>
      <c r="B11" t="s">
        <v>37</v>
      </c>
      <c r="C11" t="s">
        <v>43</v>
      </c>
      <c r="D11" t="s">
        <v>15</v>
      </c>
      <c r="E11">
        <v>10</v>
      </c>
      <c r="F11">
        <v>10</v>
      </c>
      <c r="G11">
        <v>101</v>
      </c>
      <c r="H11" t="s">
        <v>17</v>
      </c>
      <c r="I11" s="1">
        <v>1.3</v>
      </c>
      <c r="J11" s="1">
        <v>4.5</v>
      </c>
      <c r="K11" s="1">
        <v>5</v>
      </c>
      <c r="L11" s="1">
        <v>5</v>
      </c>
      <c r="M11" s="1">
        <v>5</v>
      </c>
      <c r="N11" s="1">
        <v>4.5</v>
      </c>
      <c r="O11" s="2">
        <v>18.850000000000001</v>
      </c>
      <c r="P11" s="2">
        <f t="shared" si="0"/>
        <v>193.39999999999998</v>
      </c>
    </row>
    <row r="12" spans="1:16" x14ac:dyDescent="0.2">
      <c r="A12" t="s">
        <v>14</v>
      </c>
      <c r="B12" t="s">
        <v>37</v>
      </c>
      <c r="C12" t="s">
        <v>43</v>
      </c>
      <c r="D12" t="s">
        <v>15</v>
      </c>
      <c r="E12">
        <v>10</v>
      </c>
      <c r="F12">
        <v>11</v>
      </c>
      <c r="G12">
        <v>5221</v>
      </c>
      <c r="H12" t="s">
        <v>85</v>
      </c>
      <c r="I12" s="1">
        <v>1.7</v>
      </c>
      <c r="J12" s="1">
        <v>4.5</v>
      </c>
      <c r="K12" s="1">
        <v>4</v>
      </c>
      <c r="L12" s="1">
        <v>4.5</v>
      </c>
      <c r="M12" s="1">
        <v>4.5</v>
      </c>
      <c r="N12" s="1">
        <v>4</v>
      </c>
      <c r="O12" s="2">
        <v>22.1</v>
      </c>
      <c r="P12" s="2">
        <f t="shared" si="0"/>
        <v>215.49999999999997</v>
      </c>
    </row>
    <row r="13" spans="1:16" x14ac:dyDescent="0.2">
      <c r="A13" t="s">
        <v>18</v>
      </c>
      <c r="B13" t="s">
        <v>37</v>
      </c>
      <c r="C13" t="s">
        <v>44</v>
      </c>
      <c r="D13" t="s">
        <v>19</v>
      </c>
      <c r="E13">
        <v>11</v>
      </c>
      <c r="F13">
        <v>1</v>
      </c>
      <c r="G13">
        <v>101</v>
      </c>
      <c r="H13" t="s">
        <v>21</v>
      </c>
      <c r="I13" s="1">
        <v>1.3</v>
      </c>
      <c r="J13" s="1">
        <v>5.5</v>
      </c>
      <c r="K13" s="1">
        <v>6</v>
      </c>
      <c r="L13" s="1">
        <v>5</v>
      </c>
      <c r="M13" s="1">
        <v>6</v>
      </c>
      <c r="N13" s="1">
        <v>5.5</v>
      </c>
      <c r="O13" s="2">
        <v>22.1</v>
      </c>
      <c r="P13" s="2">
        <f>O13</f>
        <v>22.1</v>
      </c>
    </row>
    <row r="14" spans="1:16" x14ac:dyDescent="0.2">
      <c r="A14" t="s">
        <v>18</v>
      </c>
      <c r="B14" t="s">
        <v>37</v>
      </c>
      <c r="C14" t="s">
        <v>44</v>
      </c>
      <c r="D14" t="s">
        <v>19</v>
      </c>
      <c r="E14">
        <v>11</v>
      </c>
      <c r="F14">
        <v>2</v>
      </c>
      <c r="G14">
        <v>103</v>
      </c>
      <c r="H14" t="s">
        <v>17</v>
      </c>
      <c r="I14" s="1">
        <v>1.6</v>
      </c>
      <c r="J14" s="1">
        <v>5.5</v>
      </c>
      <c r="K14" s="1">
        <v>6</v>
      </c>
      <c r="L14" s="1">
        <v>5.5</v>
      </c>
      <c r="M14" s="1">
        <v>5</v>
      </c>
      <c r="N14" s="1">
        <v>5.5</v>
      </c>
      <c r="O14" s="2">
        <v>26.4</v>
      </c>
      <c r="P14" s="2">
        <f>P13+O14</f>
        <v>48.5</v>
      </c>
    </row>
    <row r="15" spans="1:16" x14ac:dyDescent="0.2">
      <c r="A15" t="s">
        <v>18</v>
      </c>
      <c r="B15" t="s">
        <v>37</v>
      </c>
      <c r="C15" t="s">
        <v>44</v>
      </c>
      <c r="D15" t="s">
        <v>19</v>
      </c>
      <c r="E15">
        <v>11</v>
      </c>
      <c r="F15">
        <v>3</v>
      </c>
      <c r="G15">
        <v>201</v>
      </c>
      <c r="H15" t="s">
        <v>17</v>
      </c>
      <c r="I15" s="1">
        <v>1.5</v>
      </c>
      <c r="J15" s="1">
        <v>5.5</v>
      </c>
      <c r="K15" s="1">
        <v>5.5</v>
      </c>
      <c r="L15" s="1">
        <v>4.5</v>
      </c>
      <c r="M15" s="1">
        <v>5.5</v>
      </c>
      <c r="N15" s="1">
        <v>4.5</v>
      </c>
      <c r="O15" s="2">
        <v>23.25</v>
      </c>
      <c r="P15" s="2">
        <f t="shared" ref="P15:P23" si="1">P14+O15</f>
        <v>71.75</v>
      </c>
    </row>
    <row r="16" spans="1:16" x14ac:dyDescent="0.2">
      <c r="A16" t="s">
        <v>18</v>
      </c>
      <c r="B16" t="s">
        <v>37</v>
      </c>
      <c r="C16" t="s">
        <v>44</v>
      </c>
      <c r="D16" t="s">
        <v>19</v>
      </c>
      <c r="E16">
        <v>11</v>
      </c>
      <c r="F16">
        <v>4</v>
      </c>
      <c r="G16">
        <v>202</v>
      </c>
      <c r="H16" t="s">
        <v>86</v>
      </c>
      <c r="I16" s="1">
        <v>1.7</v>
      </c>
      <c r="J16" s="1">
        <v>5.5</v>
      </c>
      <c r="K16" s="1">
        <v>5.5</v>
      </c>
      <c r="L16" s="1">
        <v>5</v>
      </c>
      <c r="M16" s="1">
        <v>5</v>
      </c>
      <c r="N16" s="1">
        <v>5</v>
      </c>
      <c r="O16" s="2">
        <v>26.35</v>
      </c>
      <c r="P16" s="2">
        <f t="shared" si="1"/>
        <v>98.1</v>
      </c>
    </row>
    <row r="17" spans="1:16" x14ac:dyDescent="0.2">
      <c r="A17" t="s">
        <v>18</v>
      </c>
      <c r="B17" t="s">
        <v>37</v>
      </c>
      <c r="C17" t="s">
        <v>44</v>
      </c>
      <c r="D17" t="s">
        <v>19</v>
      </c>
      <c r="E17">
        <v>11</v>
      </c>
      <c r="F17">
        <v>5</v>
      </c>
      <c r="G17" s="3">
        <v>5122</v>
      </c>
      <c r="H17" t="s">
        <v>85</v>
      </c>
      <c r="I17" s="1">
        <v>1.9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2">
        <v>22.8</v>
      </c>
      <c r="P17" s="2">
        <f t="shared" si="1"/>
        <v>120.89999999999999</v>
      </c>
    </row>
    <row r="18" spans="1:16" x14ac:dyDescent="0.2">
      <c r="A18" t="s">
        <v>18</v>
      </c>
      <c r="B18" t="s">
        <v>37</v>
      </c>
      <c r="C18" t="s">
        <v>44</v>
      </c>
      <c r="D18" t="s">
        <v>19</v>
      </c>
      <c r="E18">
        <v>11</v>
      </c>
      <c r="F18">
        <v>6</v>
      </c>
      <c r="G18">
        <v>301</v>
      </c>
      <c r="H18" t="s">
        <v>17</v>
      </c>
      <c r="I18" s="1">
        <v>1.6</v>
      </c>
      <c r="J18" s="1">
        <v>6</v>
      </c>
      <c r="K18" s="1">
        <v>6</v>
      </c>
      <c r="L18" s="1">
        <v>5</v>
      </c>
      <c r="M18" s="1">
        <v>6</v>
      </c>
      <c r="N18" s="1">
        <v>5.5</v>
      </c>
      <c r="O18" s="2">
        <v>28</v>
      </c>
      <c r="P18" s="2">
        <f t="shared" si="1"/>
        <v>148.89999999999998</v>
      </c>
    </row>
    <row r="19" spans="1:16" x14ac:dyDescent="0.2">
      <c r="A19" t="s">
        <v>18</v>
      </c>
      <c r="B19" t="s">
        <v>37</v>
      </c>
      <c r="C19" t="s">
        <v>44</v>
      </c>
      <c r="D19" t="s">
        <v>19</v>
      </c>
      <c r="E19">
        <v>11</v>
      </c>
      <c r="F19">
        <v>7</v>
      </c>
      <c r="G19">
        <v>302</v>
      </c>
      <c r="H19" t="s">
        <v>17</v>
      </c>
      <c r="I19" s="1">
        <v>1.6</v>
      </c>
      <c r="J19" s="1">
        <v>5.5</v>
      </c>
      <c r="K19" s="1">
        <v>5.5</v>
      </c>
      <c r="L19" s="1">
        <v>4.5</v>
      </c>
      <c r="M19" s="1">
        <v>5</v>
      </c>
      <c r="N19" s="1">
        <v>5</v>
      </c>
      <c r="O19" s="2">
        <v>24.8</v>
      </c>
      <c r="P19" s="2">
        <f t="shared" si="1"/>
        <v>173.7</v>
      </c>
    </row>
    <row r="20" spans="1:16" x14ac:dyDescent="0.2">
      <c r="A20" t="s">
        <v>18</v>
      </c>
      <c r="B20" t="s">
        <v>37</v>
      </c>
      <c r="C20" t="s">
        <v>44</v>
      </c>
      <c r="D20" t="s">
        <v>19</v>
      </c>
      <c r="E20">
        <v>11</v>
      </c>
      <c r="F20">
        <v>8</v>
      </c>
      <c r="G20">
        <v>401</v>
      </c>
      <c r="H20" t="s">
        <v>21</v>
      </c>
      <c r="I20" s="1">
        <v>1.5</v>
      </c>
      <c r="J20" s="1">
        <v>6.5</v>
      </c>
      <c r="K20" s="1">
        <v>6</v>
      </c>
      <c r="L20" s="1">
        <v>6</v>
      </c>
      <c r="M20" s="1">
        <v>5</v>
      </c>
      <c r="N20" s="1">
        <v>6</v>
      </c>
      <c r="O20" s="2">
        <v>27</v>
      </c>
      <c r="P20" s="2">
        <f t="shared" si="1"/>
        <v>200.7</v>
      </c>
    </row>
    <row r="21" spans="1:16" x14ac:dyDescent="0.2">
      <c r="A21" t="s">
        <v>18</v>
      </c>
      <c r="B21" t="s">
        <v>37</v>
      </c>
      <c r="C21" t="s">
        <v>44</v>
      </c>
      <c r="D21" t="s">
        <v>19</v>
      </c>
      <c r="E21">
        <v>11</v>
      </c>
      <c r="F21">
        <v>9</v>
      </c>
      <c r="G21">
        <v>402</v>
      </c>
      <c r="H21" t="s">
        <v>17</v>
      </c>
      <c r="I21" s="1">
        <v>0.6</v>
      </c>
      <c r="J21" s="1">
        <v>6</v>
      </c>
      <c r="K21" s="1">
        <v>6</v>
      </c>
      <c r="L21" s="1">
        <v>5.5</v>
      </c>
      <c r="M21" s="1">
        <v>6</v>
      </c>
      <c r="N21" s="1">
        <v>5.5</v>
      </c>
      <c r="O21" s="2">
        <v>28</v>
      </c>
      <c r="P21" s="2">
        <f t="shared" si="1"/>
        <v>228.7</v>
      </c>
    </row>
    <row r="22" spans="1:16" x14ac:dyDescent="0.2">
      <c r="A22" t="s">
        <v>18</v>
      </c>
      <c r="B22" t="s">
        <v>37</v>
      </c>
      <c r="C22" t="s">
        <v>44</v>
      </c>
      <c r="D22" t="s">
        <v>19</v>
      </c>
      <c r="E22">
        <v>11</v>
      </c>
      <c r="F22">
        <v>10</v>
      </c>
      <c r="G22">
        <v>403</v>
      </c>
      <c r="H22" t="s">
        <v>17</v>
      </c>
      <c r="I22" s="1">
        <v>2.2000000000000002</v>
      </c>
      <c r="J22" s="1">
        <v>4</v>
      </c>
      <c r="K22" s="1">
        <v>4.5</v>
      </c>
      <c r="L22" s="1">
        <v>4</v>
      </c>
      <c r="M22" s="1">
        <v>4</v>
      </c>
      <c r="N22" s="1">
        <v>4</v>
      </c>
      <c r="O22" s="2">
        <v>26.4</v>
      </c>
      <c r="P22" s="2">
        <f t="shared" si="1"/>
        <v>255.1</v>
      </c>
    </row>
    <row r="23" spans="1:16" x14ac:dyDescent="0.2">
      <c r="A23" t="s">
        <v>18</v>
      </c>
      <c r="B23" t="s">
        <v>37</v>
      </c>
      <c r="C23" t="s">
        <v>44</v>
      </c>
      <c r="D23" t="s">
        <v>19</v>
      </c>
      <c r="E23">
        <v>11</v>
      </c>
      <c r="F23">
        <v>11</v>
      </c>
      <c r="G23">
        <v>5221</v>
      </c>
      <c r="H23" t="s">
        <v>85</v>
      </c>
      <c r="I23" s="1">
        <v>1.7</v>
      </c>
      <c r="J23" s="1">
        <v>5.5</v>
      </c>
      <c r="K23" s="1">
        <v>6</v>
      </c>
      <c r="L23" s="1">
        <v>5</v>
      </c>
      <c r="M23" s="1">
        <v>5</v>
      </c>
      <c r="N23" s="1">
        <v>5.5</v>
      </c>
      <c r="O23" s="2">
        <v>27.2</v>
      </c>
      <c r="P23" s="2">
        <f t="shared" si="1"/>
        <v>282.3</v>
      </c>
    </row>
    <row r="24" spans="1:16" x14ac:dyDescent="0.2">
      <c r="A24" t="s">
        <v>20</v>
      </c>
      <c r="B24" t="s">
        <v>37</v>
      </c>
      <c r="C24" t="s">
        <v>16</v>
      </c>
      <c r="D24" t="s">
        <v>24</v>
      </c>
      <c r="E24">
        <v>10</v>
      </c>
      <c r="F24">
        <v>1</v>
      </c>
      <c r="G24">
        <v>401</v>
      </c>
      <c r="H24" t="s">
        <v>21</v>
      </c>
      <c r="I24" s="1">
        <v>1.5</v>
      </c>
      <c r="J24" s="1">
        <v>6.5</v>
      </c>
      <c r="K24" s="1">
        <v>7</v>
      </c>
      <c r="L24" s="1">
        <v>7</v>
      </c>
      <c r="M24" s="1">
        <v>7</v>
      </c>
      <c r="N24" s="1">
        <v>6.5</v>
      </c>
      <c r="O24" s="2">
        <v>30.75</v>
      </c>
      <c r="P24" s="2">
        <f>O24</f>
        <v>30.75</v>
      </c>
    </row>
    <row r="25" spans="1:16" x14ac:dyDescent="0.2">
      <c r="A25" t="s">
        <v>20</v>
      </c>
      <c r="B25" t="s">
        <v>37</v>
      </c>
      <c r="C25" t="s">
        <v>16</v>
      </c>
      <c r="D25" t="s">
        <v>24</v>
      </c>
      <c r="E25">
        <v>10</v>
      </c>
      <c r="F25">
        <v>2</v>
      </c>
      <c r="G25">
        <v>403</v>
      </c>
      <c r="H25" t="s">
        <v>21</v>
      </c>
      <c r="I25" s="1">
        <v>2.4</v>
      </c>
      <c r="J25" s="1">
        <v>4</v>
      </c>
      <c r="K25" s="1">
        <v>4</v>
      </c>
      <c r="L25" s="1">
        <v>4</v>
      </c>
      <c r="M25" s="1">
        <v>3.5</v>
      </c>
      <c r="N25" s="1">
        <v>4</v>
      </c>
      <c r="O25" s="2">
        <v>28.8</v>
      </c>
      <c r="P25" s="2">
        <f>P24+O25</f>
        <v>59.55</v>
      </c>
    </row>
    <row r="26" spans="1:16" x14ac:dyDescent="0.2">
      <c r="A26" t="s">
        <v>20</v>
      </c>
      <c r="B26" t="s">
        <v>37</v>
      </c>
      <c r="C26" t="s">
        <v>16</v>
      </c>
      <c r="D26" t="s">
        <v>24</v>
      </c>
      <c r="E26">
        <v>10</v>
      </c>
      <c r="F26">
        <v>3</v>
      </c>
      <c r="G26">
        <v>201</v>
      </c>
      <c r="H26" t="s">
        <v>21</v>
      </c>
      <c r="I26" s="1">
        <v>1.6</v>
      </c>
      <c r="J26" s="1">
        <v>6</v>
      </c>
      <c r="K26" s="1">
        <v>6.5</v>
      </c>
      <c r="L26" s="1">
        <v>6</v>
      </c>
      <c r="M26" s="1">
        <v>7</v>
      </c>
      <c r="N26" s="1">
        <v>6</v>
      </c>
      <c r="O26" s="2">
        <v>29.6</v>
      </c>
      <c r="P26" s="2">
        <f t="shared" ref="P26:P34" si="2">P25+O26</f>
        <v>89.15</v>
      </c>
    </row>
    <row r="27" spans="1:16" x14ac:dyDescent="0.2">
      <c r="A27" t="s">
        <v>20</v>
      </c>
      <c r="B27" t="s">
        <v>37</v>
      </c>
      <c r="C27" t="s">
        <v>16</v>
      </c>
      <c r="D27" t="s">
        <v>24</v>
      </c>
      <c r="E27">
        <v>10</v>
      </c>
      <c r="F27">
        <v>4</v>
      </c>
      <c r="G27">
        <v>203</v>
      </c>
      <c r="H27" t="s">
        <v>21</v>
      </c>
      <c r="I27" s="1">
        <v>2.2999999999999998</v>
      </c>
      <c r="J27" s="1">
        <v>5</v>
      </c>
      <c r="K27" s="1">
        <v>5</v>
      </c>
      <c r="L27" s="1">
        <v>5</v>
      </c>
      <c r="M27" s="1">
        <v>4</v>
      </c>
      <c r="N27" s="1">
        <v>4.5</v>
      </c>
      <c r="O27" s="2">
        <f>14.5*2.3</f>
        <v>33.349999999999994</v>
      </c>
      <c r="P27" s="2">
        <f t="shared" si="2"/>
        <v>122.5</v>
      </c>
    </row>
    <row r="28" spans="1:16" x14ac:dyDescent="0.2">
      <c r="A28" t="s">
        <v>20</v>
      </c>
      <c r="B28" t="s">
        <v>37</v>
      </c>
      <c r="C28" t="s">
        <v>16</v>
      </c>
      <c r="D28" t="s">
        <v>24</v>
      </c>
      <c r="E28">
        <v>10</v>
      </c>
      <c r="F28">
        <v>5</v>
      </c>
      <c r="G28">
        <v>5225</v>
      </c>
      <c r="H28" t="s">
        <v>85</v>
      </c>
      <c r="I28" s="1">
        <v>2.7</v>
      </c>
      <c r="J28" s="1">
        <v>5</v>
      </c>
      <c r="K28" s="1">
        <v>6</v>
      </c>
      <c r="L28" s="1">
        <v>5.5</v>
      </c>
      <c r="M28" s="1">
        <v>5.5</v>
      </c>
      <c r="N28" s="1">
        <v>4.5</v>
      </c>
      <c r="O28" s="2">
        <v>43.2</v>
      </c>
      <c r="P28" s="2">
        <f t="shared" si="2"/>
        <v>165.7</v>
      </c>
    </row>
    <row r="29" spans="1:16" x14ac:dyDescent="0.2">
      <c r="A29" t="s">
        <v>20</v>
      </c>
      <c r="B29" t="s">
        <v>37</v>
      </c>
      <c r="C29" t="s">
        <v>16</v>
      </c>
      <c r="D29" t="s">
        <v>24</v>
      </c>
      <c r="E29">
        <v>10</v>
      </c>
      <c r="F29">
        <v>6</v>
      </c>
      <c r="G29">
        <v>301</v>
      </c>
      <c r="H29" t="s">
        <v>21</v>
      </c>
      <c r="I29" s="1">
        <v>1.7</v>
      </c>
      <c r="J29" s="1">
        <v>6.5</v>
      </c>
      <c r="K29" s="1">
        <v>7</v>
      </c>
      <c r="L29" s="1">
        <v>7</v>
      </c>
      <c r="M29" s="1">
        <v>7</v>
      </c>
      <c r="N29" s="1">
        <v>7</v>
      </c>
      <c r="O29" s="2">
        <v>35.700000000000003</v>
      </c>
      <c r="P29" s="2">
        <f t="shared" si="2"/>
        <v>201.39999999999998</v>
      </c>
    </row>
    <row r="30" spans="1:16" x14ac:dyDescent="0.2">
      <c r="A30" t="s">
        <v>20</v>
      </c>
      <c r="B30" t="s">
        <v>37</v>
      </c>
      <c r="C30" t="s">
        <v>16</v>
      </c>
      <c r="D30" t="s">
        <v>24</v>
      </c>
      <c r="E30">
        <v>10</v>
      </c>
      <c r="F30">
        <v>7</v>
      </c>
      <c r="G30">
        <v>303</v>
      </c>
      <c r="H30" t="s">
        <v>17</v>
      </c>
      <c r="I30" s="1">
        <v>2.1</v>
      </c>
      <c r="J30" s="1">
        <v>6.5</v>
      </c>
      <c r="K30" s="1">
        <v>6.5</v>
      </c>
      <c r="L30" s="1">
        <v>6</v>
      </c>
      <c r="M30" s="1">
        <v>6.5</v>
      </c>
      <c r="N30" s="1">
        <v>6.5</v>
      </c>
      <c r="O30" s="2">
        <v>40.950000000000003</v>
      </c>
      <c r="P30" s="2">
        <f t="shared" si="2"/>
        <v>242.34999999999997</v>
      </c>
    </row>
    <row r="31" spans="1:16" x14ac:dyDescent="0.2">
      <c r="A31" t="s">
        <v>20</v>
      </c>
      <c r="B31" t="s">
        <v>37</v>
      </c>
      <c r="C31" t="s">
        <v>16</v>
      </c>
      <c r="D31" t="s">
        <v>24</v>
      </c>
      <c r="E31">
        <v>10</v>
      </c>
      <c r="F31">
        <v>8</v>
      </c>
      <c r="G31">
        <v>103</v>
      </c>
      <c r="H31" t="s">
        <v>21</v>
      </c>
      <c r="I31" s="1">
        <v>1.7</v>
      </c>
      <c r="J31" s="1">
        <v>6.5</v>
      </c>
      <c r="K31" s="1">
        <v>7</v>
      </c>
      <c r="L31" s="1">
        <v>7</v>
      </c>
      <c r="M31" s="1">
        <v>7.5</v>
      </c>
      <c r="N31" s="1">
        <v>7.5</v>
      </c>
      <c r="O31" s="2">
        <v>36.549999999999997</v>
      </c>
      <c r="P31" s="2">
        <f t="shared" si="2"/>
        <v>278.89999999999998</v>
      </c>
    </row>
    <row r="32" spans="1:16" x14ac:dyDescent="0.2">
      <c r="A32" t="s">
        <v>20</v>
      </c>
      <c r="B32" t="s">
        <v>37</v>
      </c>
      <c r="C32" t="s">
        <v>16</v>
      </c>
      <c r="D32" t="s">
        <v>24</v>
      </c>
      <c r="E32">
        <v>10</v>
      </c>
      <c r="F32">
        <v>9</v>
      </c>
      <c r="G32">
        <v>104</v>
      </c>
      <c r="H32" t="s">
        <v>21</v>
      </c>
      <c r="I32" s="1">
        <v>2.2999999999999998</v>
      </c>
      <c r="J32" s="1">
        <v>6.5</v>
      </c>
      <c r="K32" s="1">
        <v>6</v>
      </c>
      <c r="L32" s="1">
        <v>5.5</v>
      </c>
      <c r="M32" s="1">
        <v>5.5</v>
      </c>
      <c r="N32" s="1">
        <v>5.5</v>
      </c>
      <c r="O32" s="2">
        <v>39.1</v>
      </c>
      <c r="P32" s="2">
        <f t="shared" si="2"/>
        <v>318</v>
      </c>
    </row>
    <row r="33" spans="1:16" x14ac:dyDescent="0.2">
      <c r="A33" t="s">
        <v>20</v>
      </c>
      <c r="B33" t="s">
        <v>37</v>
      </c>
      <c r="C33" t="s">
        <v>16</v>
      </c>
      <c r="D33" t="s">
        <v>24</v>
      </c>
      <c r="E33">
        <v>10</v>
      </c>
      <c r="F33">
        <v>10</v>
      </c>
      <c r="G33">
        <v>105</v>
      </c>
      <c r="H33" t="s">
        <v>17</v>
      </c>
      <c r="I33" s="1">
        <v>2.4</v>
      </c>
      <c r="J33" s="1">
        <v>6</v>
      </c>
      <c r="K33" s="1">
        <v>6.5</v>
      </c>
      <c r="L33" s="1">
        <v>6</v>
      </c>
      <c r="M33" s="1">
        <v>6</v>
      </c>
      <c r="N33" s="1">
        <v>6</v>
      </c>
      <c r="O33" s="2">
        <v>43.2</v>
      </c>
      <c r="P33" s="2">
        <f t="shared" si="2"/>
        <v>361.2</v>
      </c>
    </row>
    <row r="34" spans="1:16" x14ac:dyDescent="0.2">
      <c r="A34" t="s">
        <v>20</v>
      </c>
      <c r="B34" t="s">
        <v>37</v>
      </c>
      <c r="C34" t="s">
        <v>16</v>
      </c>
      <c r="D34" t="s">
        <v>24</v>
      </c>
      <c r="E34">
        <v>10</v>
      </c>
      <c r="F34">
        <v>11</v>
      </c>
      <c r="G34">
        <v>5132</v>
      </c>
      <c r="H34" t="s">
        <v>85</v>
      </c>
      <c r="I34" s="1">
        <v>2.2000000000000002</v>
      </c>
      <c r="J34" s="1">
        <v>5.5</v>
      </c>
      <c r="K34" s="1">
        <v>7</v>
      </c>
      <c r="L34" s="1">
        <v>6</v>
      </c>
      <c r="M34" s="1">
        <v>6</v>
      </c>
      <c r="N34" s="1">
        <v>6</v>
      </c>
      <c r="O34" s="2">
        <v>39.6</v>
      </c>
      <c r="P34" s="2">
        <f t="shared" si="2"/>
        <v>400.8</v>
      </c>
    </row>
    <row r="35" spans="1:16" x14ac:dyDescent="0.2">
      <c r="A35" t="s">
        <v>22</v>
      </c>
      <c r="B35" t="s">
        <v>37</v>
      </c>
      <c r="C35" t="s">
        <v>45</v>
      </c>
      <c r="D35" t="s">
        <v>15</v>
      </c>
      <c r="E35">
        <v>9</v>
      </c>
      <c r="F35">
        <v>1</v>
      </c>
      <c r="G35">
        <v>103</v>
      </c>
      <c r="H35" t="s">
        <v>21</v>
      </c>
      <c r="I35" s="1">
        <v>1.7</v>
      </c>
      <c r="J35" s="1">
        <v>6.5</v>
      </c>
      <c r="K35" s="1">
        <v>5.5</v>
      </c>
      <c r="L35" s="1">
        <v>6</v>
      </c>
      <c r="M35" s="1">
        <v>6.5</v>
      </c>
      <c r="N35" s="1">
        <v>6</v>
      </c>
      <c r="O35" s="2">
        <v>31.45</v>
      </c>
      <c r="P35" s="2">
        <f>O35</f>
        <v>31.45</v>
      </c>
    </row>
    <row r="36" spans="1:16" x14ac:dyDescent="0.2">
      <c r="A36" t="s">
        <v>22</v>
      </c>
      <c r="B36" t="s">
        <v>37</v>
      </c>
      <c r="C36" t="s">
        <v>45</v>
      </c>
      <c r="D36" t="s">
        <v>15</v>
      </c>
      <c r="E36">
        <v>9</v>
      </c>
      <c r="F36">
        <v>2</v>
      </c>
      <c r="G36">
        <v>104</v>
      </c>
      <c r="H36" t="s">
        <v>17</v>
      </c>
      <c r="I36" s="1">
        <v>2.2000000000000002</v>
      </c>
      <c r="J36" s="1">
        <v>6</v>
      </c>
      <c r="K36" s="1">
        <v>6</v>
      </c>
      <c r="L36" s="1">
        <v>6</v>
      </c>
      <c r="M36" s="1">
        <v>5.5</v>
      </c>
      <c r="N36" s="1">
        <v>6</v>
      </c>
      <c r="O36" s="2">
        <f>(6*3)*2.2</f>
        <v>39.6</v>
      </c>
      <c r="P36" s="2">
        <f>O36+P35</f>
        <v>71.05</v>
      </c>
    </row>
    <row r="37" spans="1:16" x14ac:dyDescent="0.2">
      <c r="A37" t="s">
        <v>22</v>
      </c>
      <c r="B37" t="s">
        <v>37</v>
      </c>
      <c r="C37" t="s">
        <v>45</v>
      </c>
      <c r="D37" t="s">
        <v>15</v>
      </c>
      <c r="E37">
        <v>9</v>
      </c>
      <c r="F37">
        <v>3</v>
      </c>
      <c r="G37">
        <v>201</v>
      </c>
      <c r="H37" t="s">
        <v>21</v>
      </c>
      <c r="I37" s="1">
        <v>1.6</v>
      </c>
      <c r="J37" s="1">
        <v>6.5</v>
      </c>
      <c r="K37" s="1">
        <v>6</v>
      </c>
      <c r="L37" s="1">
        <v>6</v>
      </c>
      <c r="M37" s="1">
        <v>7</v>
      </c>
      <c r="N37" s="1">
        <v>6</v>
      </c>
      <c r="O37" s="2">
        <f>18.5*I37</f>
        <v>29.6</v>
      </c>
      <c r="P37" s="2">
        <f t="shared" ref="P37:P45" si="3">O37+P36</f>
        <v>100.65</v>
      </c>
    </row>
    <row r="38" spans="1:16" x14ac:dyDescent="0.2">
      <c r="A38" t="s">
        <v>22</v>
      </c>
      <c r="B38" t="s">
        <v>37</v>
      </c>
      <c r="C38" t="s">
        <v>45</v>
      </c>
      <c r="D38" t="s">
        <v>15</v>
      </c>
      <c r="E38">
        <v>9</v>
      </c>
      <c r="F38">
        <v>4</v>
      </c>
      <c r="G38">
        <v>203</v>
      </c>
      <c r="H38" t="s">
        <v>17</v>
      </c>
      <c r="I38" s="1">
        <v>2</v>
      </c>
      <c r="J38" s="1">
        <v>4.5</v>
      </c>
      <c r="K38" s="1">
        <v>5</v>
      </c>
      <c r="L38" s="1">
        <v>6</v>
      </c>
      <c r="M38" s="1">
        <v>4.5</v>
      </c>
      <c r="N38" s="1">
        <v>5.5</v>
      </c>
      <c r="O38" s="2">
        <v>30</v>
      </c>
      <c r="P38" s="2">
        <f t="shared" si="3"/>
        <v>130.65</v>
      </c>
    </row>
    <row r="39" spans="1:16" x14ac:dyDescent="0.2">
      <c r="A39" t="s">
        <v>22</v>
      </c>
      <c r="B39" t="s">
        <v>37</v>
      </c>
      <c r="C39" t="s">
        <v>45</v>
      </c>
      <c r="D39" t="s">
        <v>15</v>
      </c>
      <c r="E39">
        <v>9</v>
      </c>
      <c r="F39">
        <v>5</v>
      </c>
      <c r="G39">
        <v>5122</v>
      </c>
      <c r="H39" t="s">
        <v>85</v>
      </c>
      <c r="I39" s="1">
        <v>1.9</v>
      </c>
      <c r="J39" s="1">
        <v>6.5</v>
      </c>
      <c r="K39" s="1">
        <v>6</v>
      </c>
      <c r="L39" s="1">
        <v>6</v>
      </c>
      <c r="M39" s="1">
        <v>6</v>
      </c>
      <c r="N39" s="1">
        <v>6</v>
      </c>
      <c r="O39" s="2">
        <v>34</v>
      </c>
      <c r="P39" s="2">
        <f t="shared" si="3"/>
        <v>164.65</v>
      </c>
    </row>
    <row r="40" spans="1:16" x14ac:dyDescent="0.2">
      <c r="A40" t="s">
        <v>22</v>
      </c>
      <c r="B40" t="s">
        <v>37</v>
      </c>
      <c r="C40" t="s">
        <v>45</v>
      </c>
      <c r="D40" t="s">
        <v>15</v>
      </c>
      <c r="E40">
        <v>9</v>
      </c>
      <c r="F40">
        <v>6</v>
      </c>
      <c r="G40">
        <v>301</v>
      </c>
      <c r="H40" t="s">
        <v>21</v>
      </c>
      <c r="I40" s="1">
        <v>1.7</v>
      </c>
      <c r="J40" s="1">
        <v>6</v>
      </c>
      <c r="K40" s="1">
        <v>5.5</v>
      </c>
      <c r="L40" s="1">
        <v>6</v>
      </c>
      <c r="M40" s="1">
        <v>6</v>
      </c>
      <c r="N40" s="1">
        <v>5.5</v>
      </c>
      <c r="O40" s="2">
        <f>17.5*I40</f>
        <v>29.75</v>
      </c>
      <c r="P40" s="2">
        <f t="shared" si="3"/>
        <v>194.4</v>
      </c>
    </row>
    <row r="41" spans="1:16" x14ac:dyDescent="0.2">
      <c r="A41" t="s">
        <v>22</v>
      </c>
      <c r="B41" t="s">
        <v>37</v>
      </c>
      <c r="C41" t="s">
        <v>45</v>
      </c>
      <c r="D41" t="s">
        <v>15</v>
      </c>
      <c r="E41">
        <v>9</v>
      </c>
      <c r="F41">
        <v>7</v>
      </c>
      <c r="G41">
        <v>303</v>
      </c>
      <c r="H41" t="s">
        <v>17</v>
      </c>
      <c r="I41" s="1">
        <v>2.1</v>
      </c>
      <c r="J41" s="1">
        <v>5</v>
      </c>
      <c r="K41" s="1">
        <v>5.5</v>
      </c>
      <c r="L41" s="1">
        <v>5</v>
      </c>
      <c r="M41" s="1">
        <v>4.5</v>
      </c>
      <c r="N41" s="1">
        <v>5.5</v>
      </c>
      <c r="O41" s="2">
        <v>32.549999999999997</v>
      </c>
      <c r="P41" s="2">
        <f t="shared" si="3"/>
        <v>226.95</v>
      </c>
    </row>
    <row r="42" spans="1:16" x14ac:dyDescent="0.2">
      <c r="A42" t="s">
        <v>22</v>
      </c>
      <c r="B42" t="s">
        <v>37</v>
      </c>
      <c r="C42" t="s">
        <v>45</v>
      </c>
      <c r="D42" t="s">
        <v>15</v>
      </c>
      <c r="E42">
        <v>9</v>
      </c>
      <c r="F42">
        <v>8</v>
      </c>
      <c r="G42">
        <v>401</v>
      </c>
      <c r="H42" t="s">
        <v>86</v>
      </c>
      <c r="I42" s="1">
        <v>1.8</v>
      </c>
      <c r="J42" s="1">
        <v>5.5</v>
      </c>
      <c r="K42" s="1">
        <v>7</v>
      </c>
      <c r="L42" s="1">
        <v>6</v>
      </c>
      <c r="M42" s="1">
        <v>6.5</v>
      </c>
      <c r="N42" s="1">
        <v>6</v>
      </c>
      <c r="O42" s="2">
        <v>33.299999999999997</v>
      </c>
      <c r="P42" s="2">
        <f t="shared" si="3"/>
        <v>260.25</v>
      </c>
    </row>
    <row r="43" spans="1:16" x14ac:dyDescent="0.2">
      <c r="A43" t="s">
        <v>22</v>
      </c>
      <c r="B43" t="s">
        <v>37</v>
      </c>
      <c r="C43" t="s">
        <v>45</v>
      </c>
      <c r="D43" t="s">
        <v>15</v>
      </c>
      <c r="E43">
        <v>9</v>
      </c>
      <c r="F43">
        <v>9</v>
      </c>
      <c r="G43">
        <v>403</v>
      </c>
      <c r="H43" t="s">
        <v>17</v>
      </c>
      <c r="I43" s="1">
        <v>2.2000000000000002</v>
      </c>
      <c r="J43" s="1">
        <v>6.5</v>
      </c>
      <c r="K43" s="1">
        <v>6</v>
      </c>
      <c r="L43" s="1">
        <v>6</v>
      </c>
      <c r="M43" s="1">
        <v>6</v>
      </c>
      <c r="N43" s="1">
        <v>6</v>
      </c>
      <c r="O43" s="2">
        <v>39.6</v>
      </c>
      <c r="P43" s="2">
        <f t="shared" si="3"/>
        <v>299.85000000000002</v>
      </c>
    </row>
    <row r="44" spans="1:16" x14ac:dyDescent="0.2">
      <c r="A44" t="s">
        <v>22</v>
      </c>
      <c r="B44" t="s">
        <v>37</v>
      </c>
      <c r="C44" t="s">
        <v>45</v>
      </c>
      <c r="D44" t="s">
        <v>15</v>
      </c>
      <c r="E44">
        <v>9</v>
      </c>
      <c r="F44">
        <v>10</v>
      </c>
      <c r="G44">
        <v>5221</v>
      </c>
      <c r="H44" t="s">
        <v>85</v>
      </c>
      <c r="I44" s="1">
        <v>1.7</v>
      </c>
      <c r="J44" s="1">
        <v>7</v>
      </c>
      <c r="K44" s="1">
        <v>6</v>
      </c>
      <c r="L44" s="1">
        <v>6.5</v>
      </c>
      <c r="M44" s="1">
        <v>6</v>
      </c>
      <c r="N44" s="1">
        <v>7</v>
      </c>
      <c r="O44" s="2">
        <v>33.15</v>
      </c>
      <c r="P44" s="2">
        <f t="shared" si="3"/>
        <v>333</v>
      </c>
    </row>
    <row r="45" spans="1:16" x14ac:dyDescent="0.2">
      <c r="A45" t="s">
        <v>22</v>
      </c>
      <c r="B45" t="s">
        <v>37</v>
      </c>
      <c r="C45" t="s">
        <v>45</v>
      </c>
      <c r="D45" t="s">
        <v>15</v>
      </c>
      <c r="E45">
        <v>9</v>
      </c>
      <c r="F45">
        <v>11</v>
      </c>
      <c r="G45">
        <v>5223</v>
      </c>
      <c r="H45" t="s">
        <v>85</v>
      </c>
      <c r="I45" s="1">
        <v>2.2999999999999998</v>
      </c>
      <c r="J45" s="1">
        <v>6.5</v>
      </c>
      <c r="K45" s="1">
        <v>6.5</v>
      </c>
      <c r="L45" s="1">
        <v>6.5</v>
      </c>
      <c r="M45" s="1">
        <v>6</v>
      </c>
      <c r="N45" s="1">
        <v>6.5</v>
      </c>
      <c r="O45" s="2">
        <v>44.85</v>
      </c>
      <c r="P45" s="2">
        <f t="shared" si="3"/>
        <v>377.85</v>
      </c>
    </row>
    <row r="46" spans="1:16" x14ac:dyDescent="0.2">
      <c r="A46" t="s">
        <v>23</v>
      </c>
      <c r="B46" t="s">
        <v>37</v>
      </c>
      <c r="C46" t="s">
        <v>46</v>
      </c>
      <c r="D46" t="s">
        <v>24</v>
      </c>
      <c r="E46">
        <v>9</v>
      </c>
      <c r="F46">
        <v>1</v>
      </c>
      <c r="G46">
        <v>401</v>
      </c>
      <c r="H46" t="s">
        <v>21</v>
      </c>
      <c r="I46" s="1">
        <v>1.5</v>
      </c>
      <c r="J46" s="1">
        <v>5</v>
      </c>
      <c r="K46" s="1">
        <v>6</v>
      </c>
      <c r="L46" s="1">
        <v>5.5</v>
      </c>
      <c r="M46" s="1">
        <v>6</v>
      </c>
      <c r="N46" s="1">
        <v>5.5</v>
      </c>
      <c r="O46" s="2">
        <v>25.5</v>
      </c>
      <c r="P46" s="2">
        <f>O46</f>
        <v>25.5</v>
      </c>
    </row>
    <row r="47" spans="1:16" x14ac:dyDescent="0.2">
      <c r="A47" t="s">
        <v>23</v>
      </c>
      <c r="B47" t="s">
        <v>37</v>
      </c>
      <c r="C47" t="s">
        <v>46</v>
      </c>
      <c r="D47" t="s">
        <v>24</v>
      </c>
      <c r="E47">
        <v>9</v>
      </c>
      <c r="F47">
        <v>2</v>
      </c>
      <c r="G47">
        <v>402</v>
      </c>
      <c r="H47" t="s">
        <v>17</v>
      </c>
      <c r="I47" s="1">
        <v>1.6</v>
      </c>
      <c r="J47" s="1">
        <v>4.5</v>
      </c>
      <c r="K47" s="1">
        <v>5</v>
      </c>
      <c r="L47" s="1">
        <v>5</v>
      </c>
      <c r="M47" s="1">
        <v>5</v>
      </c>
      <c r="N47" s="1">
        <v>4.5</v>
      </c>
      <c r="O47" s="2">
        <f>(4.5+5+5)*1.6</f>
        <v>23.200000000000003</v>
      </c>
      <c r="P47" s="2">
        <f>P46+O47</f>
        <v>48.7</v>
      </c>
    </row>
    <row r="48" spans="1:16" x14ac:dyDescent="0.2">
      <c r="A48" t="s">
        <v>23</v>
      </c>
      <c r="B48" t="s">
        <v>37</v>
      </c>
      <c r="C48" t="s">
        <v>46</v>
      </c>
      <c r="D48" t="s">
        <v>24</v>
      </c>
      <c r="E48">
        <v>9</v>
      </c>
      <c r="F48">
        <v>3</v>
      </c>
      <c r="G48">
        <v>201</v>
      </c>
      <c r="H48" t="s">
        <v>21</v>
      </c>
      <c r="I48" s="1">
        <v>1.6</v>
      </c>
      <c r="J48" s="1">
        <v>5.5</v>
      </c>
      <c r="K48" s="1">
        <v>5</v>
      </c>
      <c r="L48" s="1">
        <v>5</v>
      </c>
      <c r="M48" s="1">
        <v>5.5</v>
      </c>
      <c r="N48" s="1">
        <v>4.5</v>
      </c>
      <c r="O48" s="2">
        <f>I48*15.5</f>
        <v>24.8</v>
      </c>
      <c r="P48" s="2">
        <f t="shared" ref="P48:P56" si="4">P47+O48</f>
        <v>73.5</v>
      </c>
    </row>
    <row r="49" spans="1:16" x14ac:dyDescent="0.2">
      <c r="A49" t="s">
        <v>23</v>
      </c>
      <c r="B49" t="s">
        <v>37</v>
      </c>
      <c r="C49" t="s">
        <v>46</v>
      </c>
      <c r="D49" t="s">
        <v>24</v>
      </c>
      <c r="E49">
        <v>9</v>
      </c>
      <c r="F49">
        <v>4</v>
      </c>
      <c r="G49">
        <v>203</v>
      </c>
      <c r="H49" t="s">
        <v>17</v>
      </c>
      <c r="I49" s="1">
        <v>2</v>
      </c>
      <c r="J49" s="1">
        <v>4.5</v>
      </c>
      <c r="K49" s="1">
        <v>0.5</v>
      </c>
      <c r="L49" s="1">
        <v>4.5</v>
      </c>
      <c r="M49" s="1">
        <v>4</v>
      </c>
      <c r="N49" s="1">
        <v>4</v>
      </c>
      <c r="O49" s="2">
        <v>26</v>
      </c>
      <c r="P49" s="2">
        <f t="shared" si="4"/>
        <v>99.5</v>
      </c>
    </row>
    <row r="50" spans="1:16" x14ac:dyDescent="0.2">
      <c r="A50" t="s">
        <v>23</v>
      </c>
      <c r="B50" t="s">
        <v>37</v>
      </c>
      <c r="C50" t="s">
        <v>46</v>
      </c>
      <c r="D50" t="s">
        <v>24</v>
      </c>
      <c r="E50">
        <v>9</v>
      </c>
      <c r="F50">
        <v>5</v>
      </c>
      <c r="G50">
        <v>5221</v>
      </c>
      <c r="H50" t="s">
        <v>85</v>
      </c>
      <c r="I50" s="1">
        <v>1.7</v>
      </c>
      <c r="J50" s="1">
        <v>5</v>
      </c>
      <c r="K50" s="1">
        <v>5.5</v>
      </c>
      <c r="L50" s="1">
        <v>4.5</v>
      </c>
      <c r="M50" s="1">
        <v>5</v>
      </c>
      <c r="N50" s="1">
        <v>5</v>
      </c>
      <c r="O50" s="2">
        <v>25.5</v>
      </c>
      <c r="P50" s="2">
        <f t="shared" si="4"/>
        <v>125</v>
      </c>
    </row>
    <row r="51" spans="1:16" x14ac:dyDescent="0.2">
      <c r="A51" t="s">
        <v>23</v>
      </c>
      <c r="B51" t="s">
        <v>37</v>
      </c>
      <c r="C51" t="s">
        <v>46</v>
      </c>
      <c r="D51" t="s">
        <v>24</v>
      </c>
      <c r="E51">
        <v>9</v>
      </c>
      <c r="F51">
        <v>6</v>
      </c>
      <c r="G51">
        <v>301</v>
      </c>
      <c r="H51" t="s">
        <v>17</v>
      </c>
      <c r="I51" s="1">
        <v>1.6</v>
      </c>
      <c r="J51" s="1">
        <v>4.5</v>
      </c>
      <c r="K51" s="1">
        <v>5</v>
      </c>
      <c r="L51" s="1">
        <v>5</v>
      </c>
      <c r="M51" s="1">
        <v>5.5</v>
      </c>
      <c r="N51" s="1">
        <v>5</v>
      </c>
      <c r="O51" s="2">
        <v>24</v>
      </c>
      <c r="P51" s="2">
        <f t="shared" si="4"/>
        <v>149</v>
      </c>
    </row>
    <row r="52" spans="1:16" x14ac:dyDescent="0.2">
      <c r="A52" t="s">
        <v>23</v>
      </c>
      <c r="B52" t="s">
        <v>37</v>
      </c>
      <c r="C52" t="s">
        <v>46</v>
      </c>
      <c r="D52" t="s">
        <v>24</v>
      </c>
      <c r="E52">
        <v>9</v>
      </c>
      <c r="F52">
        <v>7</v>
      </c>
      <c r="G52">
        <v>302</v>
      </c>
      <c r="H52" t="s">
        <v>17</v>
      </c>
      <c r="I52" s="1">
        <v>1.6</v>
      </c>
      <c r="J52" s="1">
        <v>4.5</v>
      </c>
      <c r="K52" s="1">
        <v>5</v>
      </c>
      <c r="L52" s="1">
        <v>5</v>
      </c>
      <c r="M52" s="1">
        <v>4.5</v>
      </c>
      <c r="N52" s="1">
        <v>4.5</v>
      </c>
      <c r="O52" s="2">
        <v>22.4</v>
      </c>
      <c r="P52" s="2">
        <f t="shared" si="4"/>
        <v>171.4</v>
      </c>
    </row>
    <row r="53" spans="1:16" x14ac:dyDescent="0.2">
      <c r="A53" t="s">
        <v>23</v>
      </c>
      <c r="B53" t="s">
        <v>37</v>
      </c>
      <c r="C53" t="s">
        <v>46</v>
      </c>
      <c r="D53" t="s">
        <v>24</v>
      </c>
      <c r="E53">
        <v>9</v>
      </c>
      <c r="F53">
        <v>8</v>
      </c>
      <c r="G53">
        <v>101</v>
      </c>
      <c r="H53" t="s">
        <v>21</v>
      </c>
      <c r="I53" s="1">
        <v>1.3</v>
      </c>
      <c r="J53" s="1">
        <v>4.5</v>
      </c>
      <c r="K53" s="1">
        <v>5.5</v>
      </c>
      <c r="L53" s="1">
        <v>4.5</v>
      </c>
      <c r="M53" s="1">
        <v>5</v>
      </c>
      <c r="N53" s="1">
        <v>4.5</v>
      </c>
      <c r="O53" s="2">
        <v>18.2</v>
      </c>
      <c r="P53" s="2">
        <f t="shared" si="4"/>
        <v>189.6</v>
      </c>
    </row>
    <row r="54" spans="1:16" x14ac:dyDescent="0.2">
      <c r="A54" t="s">
        <v>23</v>
      </c>
      <c r="B54" t="s">
        <v>37</v>
      </c>
      <c r="C54" t="s">
        <v>46</v>
      </c>
      <c r="D54" t="s">
        <v>24</v>
      </c>
      <c r="E54">
        <v>9</v>
      </c>
      <c r="F54">
        <v>9</v>
      </c>
      <c r="G54">
        <v>103</v>
      </c>
      <c r="H54" t="s">
        <v>17</v>
      </c>
      <c r="I54" s="1">
        <v>1.6</v>
      </c>
      <c r="J54" s="1">
        <v>5.5</v>
      </c>
      <c r="K54" s="1">
        <v>6</v>
      </c>
      <c r="L54" s="1">
        <v>5.5</v>
      </c>
      <c r="M54" s="1">
        <v>6</v>
      </c>
      <c r="N54" s="1">
        <v>5.5</v>
      </c>
      <c r="O54" s="2">
        <v>27.2</v>
      </c>
      <c r="P54" s="2">
        <f t="shared" si="4"/>
        <v>216.79999999999998</v>
      </c>
    </row>
    <row r="55" spans="1:16" x14ac:dyDescent="0.2">
      <c r="A55" t="s">
        <v>23</v>
      </c>
      <c r="B55" t="s">
        <v>37</v>
      </c>
      <c r="C55" t="s">
        <v>46</v>
      </c>
      <c r="D55" t="s">
        <v>24</v>
      </c>
      <c r="E55">
        <v>9</v>
      </c>
      <c r="F55">
        <v>10</v>
      </c>
      <c r="G55">
        <v>104</v>
      </c>
      <c r="H55" t="s">
        <v>17</v>
      </c>
      <c r="I55" s="1">
        <v>2.2000000000000002</v>
      </c>
      <c r="O55" s="2">
        <f>P55-P54</f>
        <v>19.800000000000011</v>
      </c>
      <c r="P55" s="2">
        <f>P56-O56</f>
        <v>236.6</v>
      </c>
    </row>
    <row r="56" spans="1:16" x14ac:dyDescent="0.2">
      <c r="A56" t="s">
        <v>23</v>
      </c>
      <c r="B56" t="s">
        <v>37</v>
      </c>
      <c r="C56" t="s">
        <v>46</v>
      </c>
      <c r="D56" t="s">
        <v>24</v>
      </c>
      <c r="E56">
        <v>9</v>
      </c>
      <c r="F56">
        <v>11</v>
      </c>
      <c r="G56">
        <v>5231</v>
      </c>
      <c r="H56" t="s">
        <v>85</v>
      </c>
      <c r="I56" s="1">
        <v>2.1</v>
      </c>
      <c r="J56" s="1">
        <v>4</v>
      </c>
      <c r="K56" s="1">
        <v>4</v>
      </c>
      <c r="L56" s="1">
        <v>3.5</v>
      </c>
      <c r="M56" s="1">
        <v>5</v>
      </c>
      <c r="N56" s="1">
        <v>3</v>
      </c>
      <c r="O56" s="2">
        <v>24.15</v>
      </c>
      <c r="P56" s="2">
        <v>260.75</v>
      </c>
    </row>
    <row r="57" spans="1:16" x14ac:dyDescent="0.2">
      <c r="A57" t="s">
        <v>25</v>
      </c>
      <c r="B57" t="s">
        <v>37</v>
      </c>
      <c r="C57" t="s">
        <v>37</v>
      </c>
      <c r="D57" t="s">
        <v>26</v>
      </c>
      <c r="E57">
        <v>10</v>
      </c>
      <c r="F57">
        <v>1</v>
      </c>
      <c r="G57">
        <v>104</v>
      </c>
      <c r="H57" t="s">
        <v>17</v>
      </c>
      <c r="I57" s="1">
        <v>2.2000000000000002</v>
      </c>
      <c r="O57" s="2">
        <v>22.95</v>
      </c>
      <c r="P57" s="2">
        <v>22.95</v>
      </c>
    </row>
    <row r="58" spans="1:16" x14ac:dyDescent="0.2">
      <c r="A58" t="s">
        <v>25</v>
      </c>
      <c r="B58" t="s">
        <v>37</v>
      </c>
      <c r="C58" t="s">
        <v>37</v>
      </c>
      <c r="D58" t="s">
        <v>26</v>
      </c>
      <c r="E58">
        <v>10</v>
      </c>
      <c r="F58">
        <v>2</v>
      </c>
      <c r="G58">
        <v>103</v>
      </c>
      <c r="H58" t="s">
        <v>21</v>
      </c>
      <c r="I58" s="1">
        <v>1.7</v>
      </c>
      <c r="J58" s="1">
        <v>4.5</v>
      </c>
      <c r="K58" s="1">
        <v>4.5</v>
      </c>
      <c r="L58" s="1">
        <v>4.5</v>
      </c>
      <c r="M58" s="1">
        <v>4.5</v>
      </c>
      <c r="N58" s="1">
        <v>4.5</v>
      </c>
      <c r="O58" s="2">
        <v>22.95</v>
      </c>
      <c r="P58" s="2">
        <v>40.5</v>
      </c>
    </row>
    <row r="59" spans="1:16" x14ac:dyDescent="0.2">
      <c r="A59" t="s">
        <v>25</v>
      </c>
      <c r="B59" t="s">
        <v>37</v>
      </c>
      <c r="C59" t="s">
        <v>37</v>
      </c>
      <c r="D59" t="s">
        <v>26</v>
      </c>
      <c r="E59">
        <v>10</v>
      </c>
      <c r="F59">
        <v>3</v>
      </c>
      <c r="G59">
        <v>5122</v>
      </c>
      <c r="H59" t="s">
        <v>85</v>
      </c>
      <c r="I59" s="1">
        <v>1.9</v>
      </c>
      <c r="J59" s="1">
        <v>4</v>
      </c>
      <c r="K59" s="1">
        <v>4.5</v>
      </c>
      <c r="L59" s="1">
        <v>4.5</v>
      </c>
      <c r="M59" s="1">
        <v>4.5</v>
      </c>
      <c r="N59" s="1">
        <v>4</v>
      </c>
      <c r="O59" s="2">
        <v>24.7</v>
      </c>
      <c r="P59" s="2">
        <v>65.2</v>
      </c>
    </row>
    <row r="60" spans="1:16" x14ac:dyDescent="0.2">
      <c r="A60" t="s">
        <v>25</v>
      </c>
      <c r="B60" t="s">
        <v>37</v>
      </c>
      <c r="C60" t="s">
        <v>37</v>
      </c>
      <c r="D60" t="s">
        <v>26</v>
      </c>
      <c r="E60">
        <v>10</v>
      </c>
      <c r="F60">
        <v>4</v>
      </c>
      <c r="G60">
        <v>401</v>
      </c>
      <c r="H60" t="s">
        <v>21</v>
      </c>
      <c r="I60" s="1">
        <v>1.5</v>
      </c>
      <c r="J60" s="1">
        <v>5.5</v>
      </c>
      <c r="K60" s="1">
        <v>5.5</v>
      </c>
      <c r="L60" s="1">
        <v>5.5</v>
      </c>
      <c r="M60" s="1">
        <v>6</v>
      </c>
      <c r="N60" s="1">
        <v>5</v>
      </c>
      <c r="O60" s="2">
        <v>24.75</v>
      </c>
      <c r="P60" s="2">
        <v>89.95</v>
      </c>
    </row>
    <row r="61" spans="1:16" x14ac:dyDescent="0.2">
      <c r="A61" t="s">
        <v>25</v>
      </c>
      <c r="B61" t="s">
        <v>37</v>
      </c>
      <c r="C61" t="s">
        <v>37</v>
      </c>
      <c r="D61" t="s">
        <v>26</v>
      </c>
      <c r="E61">
        <v>10</v>
      </c>
      <c r="F61">
        <v>5</v>
      </c>
      <c r="G61">
        <v>403</v>
      </c>
      <c r="H61" t="s">
        <v>17</v>
      </c>
      <c r="I61" s="1">
        <v>2.2000000000000002</v>
      </c>
      <c r="J61" s="1">
        <v>3.5</v>
      </c>
      <c r="K61" s="1">
        <v>3.5</v>
      </c>
      <c r="L61" s="1">
        <v>4</v>
      </c>
      <c r="M61" s="1">
        <v>3.5</v>
      </c>
      <c r="N61" s="1">
        <v>3</v>
      </c>
      <c r="O61" s="2">
        <v>23.1</v>
      </c>
      <c r="P61" s="2">
        <v>113.05</v>
      </c>
    </row>
    <row r="62" spans="1:16" x14ac:dyDescent="0.2">
      <c r="A62" t="s">
        <v>25</v>
      </c>
      <c r="B62" t="s">
        <v>37</v>
      </c>
      <c r="C62" t="s">
        <v>37</v>
      </c>
      <c r="D62" t="s">
        <v>26</v>
      </c>
      <c r="E62">
        <v>10</v>
      </c>
      <c r="F62">
        <v>6</v>
      </c>
      <c r="G62">
        <v>201</v>
      </c>
      <c r="H62" t="s">
        <v>21</v>
      </c>
      <c r="I62" s="1">
        <v>1.6</v>
      </c>
      <c r="J62" s="1">
        <v>4</v>
      </c>
      <c r="K62" s="1">
        <v>4</v>
      </c>
      <c r="L62" s="1">
        <v>4</v>
      </c>
      <c r="M62" s="1">
        <v>4.5</v>
      </c>
      <c r="N62" s="1">
        <v>4</v>
      </c>
      <c r="O62" s="2">
        <v>19.2</v>
      </c>
      <c r="P62" s="2">
        <v>132.25</v>
      </c>
    </row>
    <row r="63" spans="1:16" x14ac:dyDescent="0.2">
      <c r="A63" t="s">
        <v>25</v>
      </c>
      <c r="B63" t="s">
        <v>37</v>
      </c>
      <c r="C63" t="s">
        <v>37</v>
      </c>
      <c r="D63" t="s">
        <v>26</v>
      </c>
      <c r="E63">
        <v>10</v>
      </c>
      <c r="F63">
        <v>7</v>
      </c>
      <c r="G63">
        <v>202</v>
      </c>
      <c r="H63" t="s">
        <v>86</v>
      </c>
      <c r="I63" s="1">
        <v>1.7</v>
      </c>
      <c r="J63" s="1">
        <v>4.5</v>
      </c>
      <c r="K63" s="1">
        <v>4.5</v>
      </c>
      <c r="L63" s="1">
        <v>4.5</v>
      </c>
      <c r="M63" s="1">
        <v>4.5</v>
      </c>
      <c r="N63" s="1">
        <v>4.5</v>
      </c>
      <c r="O63" s="2">
        <v>22.95</v>
      </c>
      <c r="P63" s="2">
        <v>155.19999999999999</v>
      </c>
    </row>
    <row r="64" spans="1:16" x14ac:dyDescent="0.2">
      <c r="A64" t="s">
        <v>25</v>
      </c>
      <c r="B64" t="s">
        <v>37</v>
      </c>
      <c r="C64" t="s">
        <v>37</v>
      </c>
      <c r="D64" t="s">
        <v>26</v>
      </c>
      <c r="E64">
        <v>10</v>
      </c>
      <c r="F64">
        <v>8</v>
      </c>
      <c r="G64">
        <v>301</v>
      </c>
      <c r="H64" t="s">
        <v>17</v>
      </c>
      <c r="I64" s="1">
        <v>1.6</v>
      </c>
      <c r="J64" s="1">
        <v>4</v>
      </c>
      <c r="K64" s="1">
        <v>4</v>
      </c>
      <c r="L64" s="1">
        <v>4.5</v>
      </c>
      <c r="M64" s="1">
        <v>4</v>
      </c>
      <c r="N64" s="1">
        <v>4</v>
      </c>
      <c r="O64" s="2">
        <v>19.2</v>
      </c>
      <c r="P64" s="2">
        <v>174.4</v>
      </c>
    </row>
    <row r="65" spans="1:16" x14ac:dyDescent="0.2">
      <c r="A65" t="s">
        <v>25</v>
      </c>
      <c r="B65" t="s">
        <v>37</v>
      </c>
      <c r="C65" t="s">
        <v>37</v>
      </c>
      <c r="D65" t="s">
        <v>26</v>
      </c>
      <c r="E65">
        <v>10</v>
      </c>
      <c r="F65">
        <v>9</v>
      </c>
      <c r="G65">
        <v>302</v>
      </c>
      <c r="H65" t="s">
        <v>17</v>
      </c>
      <c r="I65" s="1">
        <v>1.6</v>
      </c>
      <c r="J65" s="1">
        <v>4</v>
      </c>
      <c r="K65" s="1">
        <v>4</v>
      </c>
      <c r="L65" s="1">
        <v>4.5</v>
      </c>
      <c r="M65" s="1">
        <v>5</v>
      </c>
      <c r="N65" s="1">
        <v>4</v>
      </c>
      <c r="O65" s="2">
        <v>20</v>
      </c>
      <c r="P65" s="2">
        <v>194.4</v>
      </c>
    </row>
    <row r="66" spans="1:16" x14ac:dyDescent="0.2">
      <c r="A66" t="s">
        <v>25</v>
      </c>
      <c r="B66" t="s">
        <v>37</v>
      </c>
      <c r="C66" t="s">
        <v>37</v>
      </c>
      <c r="D66" t="s">
        <v>26</v>
      </c>
      <c r="E66">
        <v>10</v>
      </c>
      <c r="F66">
        <v>10</v>
      </c>
      <c r="G66">
        <v>5231</v>
      </c>
      <c r="H66" t="s">
        <v>85</v>
      </c>
      <c r="I66" s="1">
        <v>2.1</v>
      </c>
      <c r="J66" s="1">
        <v>4.5</v>
      </c>
      <c r="K66" s="1">
        <v>4.5</v>
      </c>
      <c r="L66" s="1">
        <v>4</v>
      </c>
      <c r="M66" s="1">
        <v>4.5</v>
      </c>
      <c r="N66" s="1">
        <v>4</v>
      </c>
      <c r="O66" s="2">
        <v>27.3</v>
      </c>
      <c r="P66" s="2">
        <v>221.7</v>
      </c>
    </row>
    <row r="67" spans="1:16" x14ac:dyDescent="0.2">
      <c r="A67" t="s">
        <v>25</v>
      </c>
      <c r="B67" t="s">
        <v>37</v>
      </c>
      <c r="C67" t="s">
        <v>37</v>
      </c>
      <c r="D67" t="s">
        <v>26</v>
      </c>
      <c r="E67">
        <v>10</v>
      </c>
      <c r="F67">
        <v>11</v>
      </c>
      <c r="G67">
        <v>402</v>
      </c>
      <c r="H67" t="s">
        <v>17</v>
      </c>
      <c r="I67" s="1">
        <v>1.6</v>
      </c>
      <c r="J67" s="1">
        <v>4.5</v>
      </c>
      <c r="K67" s="1">
        <v>5</v>
      </c>
      <c r="L67" s="1">
        <v>5</v>
      </c>
      <c r="M67" s="1">
        <v>4.5</v>
      </c>
      <c r="N67" s="1">
        <v>5</v>
      </c>
      <c r="O67" s="2">
        <v>23.2</v>
      </c>
      <c r="P67" s="2">
        <v>244.9</v>
      </c>
    </row>
    <row r="68" spans="1:16" x14ac:dyDescent="0.2">
      <c r="A68" t="s">
        <v>27</v>
      </c>
      <c r="B68" t="s">
        <v>37</v>
      </c>
      <c r="C68" t="s">
        <v>47</v>
      </c>
      <c r="D68" t="s">
        <v>28</v>
      </c>
      <c r="E68">
        <v>11</v>
      </c>
      <c r="F68">
        <v>1</v>
      </c>
      <c r="G68">
        <v>101</v>
      </c>
      <c r="H68" t="s">
        <v>21</v>
      </c>
      <c r="I68" s="1">
        <v>1.3</v>
      </c>
      <c r="J68" s="1">
        <v>5</v>
      </c>
      <c r="K68" s="1">
        <v>6</v>
      </c>
      <c r="L68" s="1">
        <v>5</v>
      </c>
      <c r="M68" s="1">
        <v>5.5</v>
      </c>
      <c r="N68" s="1">
        <v>6</v>
      </c>
      <c r="O68" s="2">
        <v>21.45</v>
      </c>
      <c r="P68" s="2">
        <f>O68</f>
        <v>21.45</v>
      </c>
    </row>
    <row r="69" spans="1:16" x14ac:dyDescent="0.2">
      <c r="A69" t="s">
        <v>27</v>
      </c>
      <c r="B69" t="s">
        <v>37</v>
      </c>
      <c r="C69" t="s">
        <v>47</v>
      </c>
      <c r="D69" t="s">
        <v>28</v>
      </c>
      <c r="E69">
        <v>11</v>
      </c>
      <c r="F69">
        <v>2</v>
      </c>
      <c r="G69">
        <v>201</v>
      </c>
      <c r="H69" t="s">
        <v>21</v>
      </c>
      <c r="I69" s="1">
        <v>1.6</v>
      </c>
      <c r="J69" s="1">
        <v>5.5</v>
      </c>
      <c r="K69" s="1">
        <v>4.5</v>
      </c>
      <c r="L69" s="1">
        <v>5</v>
      </c>
      <c r="M69" s="1">
        <v>5.5</v>
      </c>
      <c r="N69" s="1">
        <v>5.5</v>
      </c>
      <c r="O69" s="2">
        <v>25.6</v>
      </c>
      <c r="P69" s="2">
        <f>O69+P68</f>
        <v>47.05</v>
      </c>
    </row>
    <row r="70" spans="1:16" x14ac:dyDescent="0.2">
      <c r="A70" t="s">
        <v>27</v>
      </c>
      <c r="B70" t="s">
        <v>37</v>
      </c>
      <c r="C70" t="s">
        <v>47</v>
      </c>
      <c r="D70" t="s">
        <v>28</v>
      </c>
      <c r="E70">
        <v>11</v>
      </c>
      <c r="F70">
        <v>3</v>
      </c>
      <c r="G70">
        <v>203</v>
      </c>
      <c r="H70" t="s">
        <v>17</v>
      </c>
      <c r="I70" s="1">
        <v>2</v>
      </c>
      <c r="J70" s="1">
        <v>5</v>
      </c>
      <c r="K70" s="1">
        <v>4.5</v>
      </c>
      <c r="L70" s="1">
        <v>5</v>
      </c>
      <c r="M70" s="1">
        <v>4.5</v>
      </c>
      <c r="N70" s="1">
        <v>5</v>
      </c>
      <c r="O70" s="2">
        <f>14.5*I70</f>
        <v>29</v>
      </c>
      <c r="P70" s="2">
        <f t="shared" ref="P70:P72" si="5">O70+P69</f>
        <v>76.05</v>
      </c>
    </row>
    <row r="71" spans="1:16" x14ac:dyDescent="0.2">
      <c r="A71" t="s">
        <v>27</v>
      </c>
      <c r="B71" t="s">
        <v>37</v>
      </c>
      <c r="C71" t="s">
        <v>47</v>
      </c>
      <c r="D71" t="s">
        <v>28</v>
      </c>
      <c r="E71">
        <v>11</v>
      </c>
      <c r="F71">
        <v>4</v>
      </c>
      <c r="G71">
        <v>5231</v>
      </c>
      <c r="H71" t="s">
        <v>85</v>
      </c>
      <c r="I71" s="1">
        <v>2.1</v>
      </c>
      <c r="J71" s="1">
        <v>4</v>
      </c>
      <c r="K71" s="1">
        <v>2.5</v>
      </c>
      <c r="L71" s="1">
        <v>4.5</v>
      </c>
      <c r="M71" s="1">
        <v>3</v>
      </c>
      <c r="N71" s="1">
        <v>3.5</v>
      </c>
      <c r="O71" s="2">
        <v>22.02</v>
      </c>
      <c r="P71" s="2">
        <f t="shared" si="5"/>
        <v>98.07</v>
      </c>
    </row>
    <row r="72" spans="1:16" x14ac:dyDescent="0.2">
      <c r="A72" t="s">
        <v>27</v>
      </c>
      <c r="B72" t="s">
        <v>37</v>
      </c>
      <c r="C72" t="s">
        <v>47</v>
      </c>
      <c r="D72" t="s">
        <v>28</v>
      </c>
      <c r="E72">
        <v>11</v>
      </c>
      <c r="F72">
        <v>5</v>
      </c>
      <c r="G72">
        <v>403</v>
      </c>
      <c r="H72" t="s">
        <v>17</v>
      </c>
      <c r="I72" s="1">
        <v>2.2000000000000002</v>
      </c>
      <c r="J72" s="1">
        <v>6.5</v>
      </c>
      <c r="K72" s="1">
        <v>5.5</v>
      </c>
      <c r="L72" s="1">
        <v>5.5</v>
      </c>
      <c r="M72" s="1">
        <v>6</v>
      </c>
      <c r="N72" s="1">
        <v>5</v>
      </c>
      <c r="O72" s="2">
        <f>17*I72</f>
        <v>37.400000000000006</v>
      </c>
      <c r="P72" s="2">
        <f t="shared" si="5"/>
        <v>135.47</v>
      </c>
    </row>
    <row r="73" spans="1:16" x14ac:dyDescent="0.2">
      <c r="A73" t="s">
        <v>27</v>
      </c>
      <c r="B73" t="s">
        <v>37</v>
      </c>
      <c r="C73" t="s">
        <v>47</v>
      </c>
      <c r="D73" t="s">
        <v>28</v>
      </c>
      <c r="E73">
        <v>11</v>
      </c>
      <c r="F73">
        <v>6</v>
      </c>
      <c r="G73">
        <v>301</v>
      </c>
      <c r="H73" t="s">
        <v>21</v>
      </c>
      <c r="I73" s="1">
        <v>1.7</v>
      </c>
      <c r="J73" s="1"/>
      <c r="K73" s="1"/>
      <c r="L73" s="1"/>
      <c r="M73" s="1"/>
      <c r="N73" s="1"/>
      <c r="O73" s="2">
        <f>P73-P72</f>
        <v>22.97999999999999</v>
      </c>
      <c r="P73" s="2">
        <f t="shared" ref="P73:P76" si="6">P74-O74</f>
        <v>158.44999999999999</v>
      </c>
    </row>
    <row r="74" spans="1:16" x14ac:dyDescent="0.2">
      <c r="A74" t="s">
        <v>27</v>
      </c>
      <c r="B74" t="s">
        <v>37</v>
      </c>
      <c r="C74" t="s">
        <v>47</v>
      </c>
      <c r="D74" t="s">
        <v>28</v>
      </c>
      <c r="E74">
        <v>11</v>
      </c>
      <c r="F74">
        <v>7</v>
      </c>
      <c r="G74">
        <v>401</v>
      </c>
      <c r="H74" t="s">
        <v>21</v>
      </c>
      <c r="I74" s="1">
        <v>1.5</v>
      </c>
      <c r="J74" s="1">
        <v>6.5</v>
      </c>
      <c r="K74" s="1">
        <v>5.5</v>
      </c>
      <c r="L74" s="1">
        <v>5.5</v>
      </c>
      <c r="M74" s="1">
        <v>6</v>
      </c>
      <c r="N74" s="1">
        <v>6</v>
      </c>
      <c r="O74">
        <v>26.25</v>
      </c>
      <c r="P74" s="2">
        <f t="shared" si="6"/>
        <v>184.7</v>
      </c>
    </row>
    <row r="75" spans="1:16" x14ac:dyDescent="0.2">
      <c r="A75" t="s">
        <v>27</v>
      </c>
      <c r="B75" t="s">
        <v>37</v>
      </c>
      <c r="C75" t="s">
        <v>47</v>
      </c>
      <c r="D75" t="s">
        <v>28</v>
      </c>
      <c r="E75">
        <v>11</v>
      </c>
      <c r="F75">
        <v>8</v>
      </c>
      <c r="G75">
        <v>104</v>
      </c>
      <c r="H75" t="s">
        <v>17</v>
      </c>
      <c r="I75" s="1">
        <v>2.2000000000000002</v>
      </c>
      <c r="J75" s="1">
        <v>5</v>
      </c>
      <c r="K75" s="1">
        <v>4.5</v>
      </c>
      <c r="L75" s="1">
        <v>5</v>
      </c>
      <c r="M75" s="1">
        <v>4.5</v>
      </c>
      <c r="N75" s="1">
        <v>4.5</v>
      </c>
      <c r="O75" s="2">
        <v>30.8</v>
      </c>
      <c r="P75" s="2">
        <f t="shared" si="6"/>
        <v>215.5</v>
      </c>
    </row>
    <row r="76" spans="1:16" x14ac:dyDescent="0.2">
      <c r="A76" t="s">
        <v>27</v>
      </c>
      <c r="B76" t="s">
        <v>37</v>
      </c>
      <c r="C76" t="s">
        <v>47</v>
      </c>
      <c r="D76" t="s">
        <v>28</v>
      </c>
      <c r="E76">
        <v>11</v>
      </c>
      <c r="F76">
        <v>9</v>
      </c>
      <c r="G76">
        <v>5221</v>
      </c>
      <c r="H76" t="s">
        <v>85</v>
      </c>
      <c r="I76" s="1">
        <v>1.7</v>
      </c>
      <c r="J76" s="1">
        <v>4.5</v>
      </c>
      <c r="K76" s="1">
        <v>4.5</v>
      </c>
      <c r="L76" s="1">
        <v>4.5</v>
      </c>
      <c r="M76" s="1">
        <v>4.5</v>
      </c>
      <c r="N76" s="1">
        <v>5</v>
      </c>
      <c r="O76" s="2">
        <v>22.95</v>
      </c>
      <c r="P76" s="2">
        <f t="shared" si="6"/>
        <v>238.45</v>
      </c>
    </row>
    <row r="77" spans="1:16" x14ac:dyDescent="0.2">
      <c r="A77" t="s">
        <v>27</v>
      </c>
      <c r="B77" t="s">
        <v>37</v>
      </c>
      <c r="C77" t="s">
        <v>47</v>
      </c>
      <c r="D77" t="s">
        <v>28</v>
      </c>
      <c r="E77">
        <v>11</v>
      </c>
      <c r="F77">
        <v>10</v>
      </c>
      <c r="G77">
        <v>302</v>
      </c>
      <c r="H77" t="s">
        <v>17</v>
      </c>
      <c r="I77" s="1">
        <v>1.6</v>
      </c>
      <c r="J77" s="1">
        <v>5</v>
      </c>
      <c r="K77" s="1">
        <v>4.5</v>
      </c>
      <c r="L77" s="1">
        <v>5</v>
      </c>
      <c r="M77" s="1">
        <v>4.5</v>
      </c>
      <c r="N77" s="1">
        <v>5</v>
      </c>
      <c r="O77" s="2">
        <v>23.2</v>
      </c>
      <c r="P77" s="2">
        <f>P78-O78</f>
        <v>261.64999999999998</v>
      </c>
    </row>
    <row r="78" spans="1:16" x14ac:dyDescent="0.2">
      <c r="A78" t="s">
        <v>27</v>
      </c>
      <c r="B78" t="s">
        <v>37</v>
      </c>
      <c r="C78" t="s">
        <v>47</v>
      </c>
      <c r="D78" t="s">
        <v>28</v>
      </c>
      <c r="E78">
        <v>11</v>
      </c>
      <c r="F78">
        <v>11</v>
      </c>
      <c r="G78">
        <v>103</v>
      </c>
      <c r="H78" t="s">
        <v>21</v>
      </c>
      <c r="I78" s="1">
        <v>1.7</v>
      </c>
      <c r="J78" s="1">
        <v>5</v>
      </c>
      <c r="K78" s="1">
        <v>5</v>
      </c>
      <c r="L78" s="1">
        <v>5.5</v>
      </c>
      <c r="M78" s="1">
        <v>5</v>
      </c>
      <c r="N78" s="1">
        <v>6</v>
      </c>
      <c r="O78" s="2">
        <v>26.35</v>
      </c>
      <c r="P78" s="2">
        <v>288</v>
      </c>
    </row>
    <row r="79" spans="1:16" x14ac:dyDescent="0.2">
      <c r="A79" t="s">
        <v>29</v>
      </c>
      <c r="B79" t="s">
        <v>37</v>
      </c>
      <c r="C79" t="s">
        <v>48</v>
      </c>
      <c r="D79" t="s">
        <v>30</v>
      </c>
      <c r="E79">
        <v>11</v>
      </c>
      <c r="F79">
        <v>1</v>
      </c>
      <c r="G79">
        <v>103</v>
      </c>
      <c r="H79" t="s">
        <v>21</v>
      </c>
      <c r="I79" s="1">
        <v>1.7</v>
      </c>
      <c r="J79" s="1">
        <v>6.5</v>
      </c>
      <c r="K79" s="1">
        <v>6.5</v>
      </c>
      <c r="L79" s="1">
        <v>8</v>
      </c>
      <c r="M79" s="1">
        <v>7.5</v>
      </c>
      <c r="N79" s="1">
        <v>5.5</v>
      </c>
      <c r="O79" s="2">
        <f>SUM(L79,M79,K79)*I79</f>
        <v>37.4</v>
      </c>
      <c r="P79" s="1">
        <f>O79</f>
        <v>37.4</v>
      </c>
    </row>
    <row r="80" spans="1:16" x14ac:dyDescent="0.2">
      <c r="A80" t="s">
        <v>29</v>
      </c>
      <c r="B80" t="s">
        <v>37</v>
      </c>
      <c r="C80" t="s">
        <v>48</v>
      </c>
      <c r="D80" t="s">
        <v>30</v>
      </c>
      <c r="E80">
        <v>11</v>
      </c>
      <c r="F80">
        <v>2</v>
      </c>
      <c r="G80">
        <v>201</v>
      </c>
      <c r="H80" t="s">
        <v>21</v>
      </c>
      <c r="I80" s="1">
        <v>1.6</v>
      </c>
      <c r="J80" s="1">
        <v>7.5</v>
      </c>
      <c r="K80" s="1">
        <v>7</v>
      </c>
      <c r="L80" s="1">
        <v>7</v>
      </c>
      <c r="M80" s="1">
        <v>7.5</v>
      </c>
      <c r="N80" s="1">
        <v>7</v>
      </c>
      <c r="O80" s="2">
        <v>34.4</v>
      </c>
      <c r="P80" s="2">
        <v>67.55</v>
      </c>
    </row>
    <row r="81" spans="1:16" x14ac:dyDescent="0.2">
      <c r="A81" t="s">
        <v>29</v>
      </c>
      <c r="B81" t="s">
        <v>37</v>
      </c>
      <c r="C81" t="s">
        <v>48</v>
      </c>
      <c r="D81" t="s">
        <v>30</v>
      </c>
      <c r="E81">
        <v>11</v>
      </c>
      <c r="F81">
        <v>3</v>
      </c>
      <c r="G81">
        <v>5223</v>
      </c>
      <c r="H81" t="s">
        <v>85</v>
      </c>
      <c r="I81" s="1">
        <v>2.2999999999999998</v>
      </c>
      <c r="J81" s="1">
        <v>6.5</v>
      </c>
      <c r="K81" s="1">
        <v>6</v>
      </c>
      <c r="L81" s="1">
        <v>5.5</v>
      </c>
      <c r="M81" s="1">
        <v>6</v>
      </c>
      <c r="N81" s="1">
        <v>6.5</v>
      </c>
      <c r="O81" s="2">
        <f>P81-P80</f>
        <v>42.55</v>
      </c>
      <c r="P81" s="2">
        <v>110.1</v>
      </c>
    </row>
    <row r="82" spans="1:16" x14ac:dyDescent="0.2">
      <c r="A82" t="s">
        <v>29</v>
      </c>
      <c r="B82" t="s">
        <v>37</v>
      </c>
      <c r="C82" t="s">
        <v>48</v>
      </c>
      <c r="D82" t="s">
        <v>30</v>
      </c>
      <c r="E82">
        <v>11</v>
      </c>
      <c r="F82">
        <v>4</v>
      </c>
      <c r="G82">
        <v>203</v>
      </c>
      <c r="H82" t="s">
        <v>21</v>
      </c>
      <c r="I82" s="1">
        <v>2.2999999999999998</v>
      </c>
      <c r="J82" s="1">
        <v>7</v>
      </c>
      <c r="K82" s="1">
        <v>6</v>
      </c>
      <c r="L82" s="1">
        <v>5.5</v>
      </c>
      <c r="M82" s="1">
        <v>6.5</v>
      </c>
      <c r="N82" s="1">
        <v>6</v>
      </c>
      <c r="O82" s="2">
        <v>42.55</v>
      </c>
      <c r="P82" s="2">
        <v>152.65</v>
      </c>
    </row>
    <row r="83" spans="1:16" x14ac:dyDescent="0.2">
      <c r="A83" t="s">
        <v>29</v>
      </c>
      <c r="B83" t="s">
        <v>37</v>
      </c>
      <c r="C83" t="s">
        <v>48</v>
      </c>
      <c r="D83" t="s">
        <v>30</v>
      </c>
      <c r="E83">
        <v>11</v>
      </c>
      <c r="F83">
        <v>5</v>
      </c>
      <c r="G83">
        <v>403</v>
      </c>
      <c r="H83" t="s">
        <v>21</v>
      </c>
      <c r="I83" s="1">
        <v>2.4</v>
      </c>
      <c r="J83" s="1">
        <v>5.5</v>
      </c>
      <c r="K83" s="1">
        <v>5.5</v>
      </c>
      <c r="L83" s="1">
        <v>5.5</v>
      </c>
      <c r="M83" s="1">
        <v>5.5</v>
      </c>
      <c r="N83" s="1">
        <v>5.5</v>
      </c>
      <c r="O83" s="2">
        <v>39.6</v>
      </c>
      <c r="P83" s="2">
        <v>192.25</v>
      </c>
    </row>
    <row r="84" spans="1:16" x14ac:dyDescent="0.2">
      <c r="A84" t="s">
        <v>29</v>
      </c>
      <c r="B84" t="s">
        <v>37</v>
      </c>
      <c r="C84" t="s">
        <v>48</v>
      </c>
      <c r="D84" t="s">
        <v>30</v>
      </c>
      <c r="E84">
        <v>11</v>
      </c>
      <c r="F84">
        <v>6</v>
      </c>
      <c r="G84">
        <v>301</v>
      </c>
      <c r="H84" t="s">
        <v>21</v>
      </c>
      <c r="I84" s="1">
        <v>1.7</v>
      </c>
      <c r="J84" s="1">
        <v>7</v>
      </c>
      <c r="K84" s="1">
        <v>7</v>
      </c>
      <c r="L84" s="1">
        <v>7.5</v>
      </c>
      <c r="M84" s="1">
        <v>7</v>
      </c>
      <c r="N84" s="1">
        <v>7</v>
      </c>
      <c r="O84" s="2">
        <v>35.700000000000003</v>
      </c>
      <c r="P84" s="2">
        <v>227.95</v>
      </c>
    </row>
    <row r="85" spans="1:16" x14ac:dyDescent="0.2">
      <c r="A85" t="s">
        <v>29</v>
      </c>
      <c r="B85" t="s">
        <v>37</v>
      </c>
      <c r="C85" t="s">
        <v>48</v>
      </c>
      <c r="D85" t="s">
        <v>30</v>
      </c>
      <c r="E85">
        <v>11</v>
      </c>
      <c r="F85">
        <v>7</v>
      </c>
      <c r="G85">
        <v>401</v>
      </c>
      <c r="H85" t="s">
        <v>21</v>
      </c>
      <c r="I85" s="1">
        <v>2.4</v>
      </c>
      <c r="J85" s="1"/>
      <c r="K85" s="1"/>
      <c r="L85" s="1"/>
      <c r="M85" s="1"/>
      <c r="N85" s="1"/>
      <c r="O85" s="2">
        <v>32.25</v>
      </c>
      <c r="P85" s="2">
        <v>260.2</v>
      </c>
    </row>
    <row r="86" spans="1:16" x14ac:dyDescent="0.2">
      <c r="A86" t="s">
        <v>29</v>
      </c>
      <c r="B86" t="s">
        <v>37</v>
      </c>
      <c r="C86" t="s">
        <v>48</v>
      </c>
      <c r="D86" t="s">
        <v>30</v>
      </c>
      <c r="E86">
        <v>11</v>
      </c>
      <c r="F86">
        <v>8</v>
      </c>
      <c r="G86">
        <v>104</v>
      </c>
      <c r="H86" t="s">
        <v>21</v>
      </c>
      <c r="I86" s="1">
        <v>2.2999999999999998</v>
      </c>
      <c r="J86" s="1">
        <v>5</v>
      </c>
      <c r="K86" s="1">
        <v>4</v>
      </c>
      <c r="L86" s="1">
        <v>4.5</v>
      </c>
      <c r="M86" s="1">
        <v>4</v>
      </c>
      <c r="N86" s="1">
        <v>4</v>
      </c>
      <c r="O86" s="2">
        <v>28.75</v>
      </c>
      <c r="P86" s="2">
        <v>288.95</v>
      </c>
    </row>
    <row r="87" spans="1:16" x14ac:dyDescent="0.2">
      <c r="A87" t="s">
        <v>29</v>
      </c>
      <c r="B87" t="s">
        <v>37</v>
      </c>
      <c r="C87" t="s">
        <v>48</v>
      </c>
      <c r="D87" t="s">
        <v>30</v>
      </c>
      <c r="E87">
        <v>11</v>
      </c>
      <c r="F87">
        <v>9</v>
      </c>
      <c r="G87">
        <v>5231</v>
      </c>
      <c r="H87" t="s">
        <v>85</v>
      </c>
      <c r="I87" s="1">
        <v>2.1</v>
      </c>
      <c r="J87" s="1">
        <v>4.5</v>
      </c>
      <c r="K87" s="1">
        <v>4.5</v>
      </c>
      <c r="L87" s="1">
        <v>4.5</v>
      </c>
      <c r="M87" s="1">
        <v>4.5</v>
      </c>
      <c r="N87" s="1">
        <v>4.5</v>
      </c>
      <c r="O87" s="2">
        <v>28.35</v>
      </c>
      <c r="P87" s="2">
        <v>317.3</v>
      </c>
    </row>
    <row r="88" spans="1:16" x14ac:dyDescent="0.2">
      <c r="A88" t="s">
        <v>29</v>
      </c>
      <c r="B88" t="s">
        <v>37</v>
      </c>
      <c r="C88" t="s">
        <v>48</v>
      </c>
      <c r="D88" t="s">
        <v>30</v>
      </c>
      <c r="E88">
        <v>11</v>
      </c>
      <c r="F88">
        <v>10</v>
      </c>
      <c r="G88">
        <v>303</v>
      </c>
      <c r="H88" t="s">
        <v>17</v>
      </c>
      <c r="I88" s="1">
        <v>2.1</v>
      </c>
      <c r="J88" s="1">
        <v>7.5</v>
      </c>
      <c r="K88" s="1">
        <v>6.5</v>
      </c>
      <c r="L88" s="1">
        <v>6.5</v>
      </c>
      <c r="M88" s="1">
        <v>7</v>
      </c>
      <c r="N88" s="1">
        <v>7</v>
      </c>
      <c r="O88" s="2">
        <v>43.05</v>
      </c>
      <c r="P88" s="2">
        <v>360.35</v>
      </c>
    </row>
    <row r="89" spans="1:16" x14ac:dyDescent="0.2">
      <c r="A89" t="s">
        <v>29</v>
      </c>
      <c r="B89" t="s">
        <v>37</v>
      </c>
      <c r="C89" t="s">
        <v>48</v>
      </c>
      <c r="D89" t="s">
        <v>30</v>
      </c>
      <c r="E89">
        <v>11</v>
      </c>
      <c r="F89">
        <v>11</v>
      </c>
      <c r="G89">
        <v>105</v>
      </c>
      <c r="H89" t="s">
        <v>17</v>
      </c>
      <c r="I89" s="1">
        <v>2.4</v>
      </c>
      <c r="J89" s="1">
        <v>5.5</v>
      </c>
      <c r="K89" s="1">
        <v>5</v>
      </c>
      <c r="L89" s="1">
        <v>5.5</v>
      </c>
      <c r="M89" s="1">
        <v>4</v>
      </c>
      <c r="N89" s="1">
        <v>5</v>
      </c>
      <c r="O89" s="2">
        <v>37.200000000000003</v>
      </c>
      <c r="P89" s="2">
        <v>397.55</v>
      </c>
    </row>
    <row r="90" spans="1:16" x14ac:dyDescent="0.2">
      <c r="A90" t="s">
        <v>31</v>
      </c>
      <c r="B90" t="s">
        <v>37</v>
      </c>
      <c r="C90" t="s">
        <v>49</v>
      </c>
      <c r="D90" t="s">
        <v>26</v>
      </c>
      <c r="E90">
        <v>9</v>
      </c>
      <c r="F90">
        <v>1</v>
      </c>
      <c r="G90">
        <v>103</v>
      </c>
      <c r="H90" t="s">
        <v>21</v>
      </c>
      <c r="I90" s="1">
        <v>1.7</v>
      </c>
      <c r="J90" s="1">
        <v>6</v>
      </c>
      <c r="K90" s="1">
        <v>6</v>
      </c>
      <c r="L90" s="1">
        <v>6</v>
      </c>
      <c r="M90" s="1">
        <v>6</v>
      </c>
      <c r="N90" s="1">
        <v>5.5</v>
      </c>
      <c r="O90" s="2">
        <v>30.6</v>
      </c>
      <c r="P90" s="2">
        <v>30.6</v>
      </c>
    </row>
    <row r="91" spans="1:16" x14ac:dyDescent="0.2">
      <c r="A91" t="s">
        <v>31</v>
      </c>
      <c r="B91" t="s">
        <v>37</v>
      </c>
      <c r="C91" t="s">
        <v>49</v>
      </c>
      <c r="D91" t="s">
        <v>26</v>
      </c>
      <c r="E91">
        <v>9</v>
      </c>
      <c r="F91">
        <v>2</v>
      </c>
      <c r="G91">
        <v>104</v>
      </c>
      <c r="H91" t="s">
        <v>17</v>
      </c>
      <c r="I91" s="1">
        <v>2.2000000000000002</v>
      </c>
      <c r="J91" s="1">
        <v>4.5</v>
      </c>
      <c r="K91" s="1">
        <v>3.5</v>
      </c>
      <c r="L91" s="1">
        <v>5</v>
      </c>
      <c r="M91" s="1">
        <v>4</v>
      </c>
      <c r="N91" s="1">
        <v>4.5</v>
      </c>
      <c r="O91" s="2">
        <v>28.6</v>
      </c>
      <c r="P91" s="2">
        <v>59.2</v>
      </c>
    </row>
    <row r="92" spans="1:16" x14ac:dyDescent="0.2">
      <c r="A92" t="s">
        <v>31</v>
      </c>
      <c r="B92" t="s">
        <v>37</v>
      </c>
      <c r="C92" t="s">
        <v>49</v>
      </c>
      <c r="D92" t="s">
        <v>26</v>
      </c>
      <c r="E92">
        <v>9</v>
      </c>
      <c r="F92">
        <v>3</v>
      </c>
      <c r="G92">
        <v>5122</v>
      </c>
      <c r="H92" t="s">
        <v>85</v>
      </c>
      <c r="I92" s="1">
        <v>1.9</v>
      </c>
      <c r="J92" s="1">
        <v>4</v>
      </c>
      <c r="K92" s="1">
        <v>3.5</v>
      </c>
      <c r="L92" s="1">
        <v>4.5</v>
      </c>
      <c r="M92" s="1">
        <v>4</v>
      </c>
      <c r="N92" s="1">
        <v>4</v>
      </c>
      <c r="O92" s="2">
        <v>22.8</v>
      </c>
      <c r="P92" s="2">
        <v>82</v>
      </c>
    </row>
    <row r="93" spans="1:16" x14ac:dyDescent="0.2">
      <c r="A93" t="s">
        <v>31</v>
      </c>
      <c r="B93" t="s">
        <v>37</v>
      </c>
      <c r="C93" t="s">
        <v>49</v>
      </c>
      <c r="D93" t="s">
        <v>26</v>
      </c>
      <c r="E93">
        <v>9</v>
      </c>
      <c r="F93">
        <v>4</v>
      </c>
      <c r="G93">
        <v>401</v>
      </c>
      <c r="H93" t="s">
        <v>21</v>
      </c>
      <c r="I93" s="1">
        <v>1.5</v>
      </c>
      <c r="J93" s="1">
        <v>6</v>
      </c>
      <c r="K93" s="1">
        <v>5</v>
      </c>
      <c r="L93" s="1">
        <v>5.5</v>
      </c>
      <c r="M93" s="1">
        <v>6</v>
      </c>
      <c r="N93" s="1">
        <v>5.5</v>
      </c>
      <c r="O93" s="2">
        <v>25.5</v>
      </c>
      <c r="P93" s="2">
        <v>107.5</v>
      </c>
    </row>
    <row r="94" spans="1:16" x14ac:dyDescent="0.2">
      <c r="A94" t="s">
        <v>31</v>
      </c>
      <c r="B94" t="s">
        <v>37</v>
      </c>
      <c r="C94" t="s">
        <v>49</v>
      </c>
      <c r="D94" t="s">
        <v>26</v>
      </c>
      <c r="E94">
        <v>9</v>
      </c>
      <c r="F94">
        <v>5</v>
      </c>
      <c r="G94">
        <v>403</v>
      </c>
      <c r="H94" t="s">
        <v>17</v>
      </c>
      <c r="I94" s="1">
        <v>2.2000000000000002</v>
      </c>
      <c r="J94" s="1">
        <v>2.5</v>
      </c>
      <c r="K94" s="1">
        <v>3</v>
      </c>
      <c r="L94" s="1">
        <v>3.5</v>
      </c>
      <c r="M94" s="1">
        <v>2.5</v>
      </c>
      <c r="N94" s="1">
        <v>2.5</v>
      </c>
      <c r="O94" s="2">
        <v>17.600000000000001</v>
      </c>
      <c r="P94" s="2">
        <v>125.1</v>
      </c>
    </row>
    <row r="95" spans="1:16" x14ac:dyDescent="0.2">
      <c r="A95" t="s">
        <v>31</v>
      </c>
      <c r="B95" t="s">
        <v>37</v>
      </c>
      <c r="C95" t="s">
        <v>49</v>
      </c>
      <c r="D95" t="s">
        <v>26</v>
      </c>
      <c r="E95">
        <v>9</v>
      </c>
      <c r="F95">
        <v>6</v>
      </c>
      <c r="G95">
        <v>301</v>
      </c>
      <c r="H95" t="s">
        <v>17</v>
      </c>
      <c r="I95" s="1">
        <v>1.6</v>
      </c>
      <c r="J95" s="1">
        <v>4</v>
      </c>
      <c r="K95" s="1">
        <v>5</v>
      </c>
      <c r="L95" s="1">
        <v>4.5</v>
      </c>
      <c r="M95" s="1">
        <v>4.5</v>
      </c>
      <c r="N95" s="1">
        <v>4.5</v>
      </c>
      <c r="O95" s="2">
        <v>21.6</v>
      </c>
      <c r="P95" s="2">
        <v>146.69999999999999</v>
      </c>
    </row>
    <row r="96" spans="1:16" x14ac:dyDescent="0.2">
      <c r="A96" t="s">
        <v>31</v>
      </c>
      <c r="B96" t="s">
        <v>37</v>
      </c>
      <c r="C96" t="s">
        <v>49</v>
      </c>
      <c r="D96" t="s">
        <v>26</v>
      </c>
      <c r="E96">
        <v>9</v>
      </c>
      <c r="F96">
        <v>7</v>
      </c>
      <c r="G96">
        <v>302</v>
      </c>
      <c r="H96" t="s">
        <v>17</v>
      </c>
      <c r="I96" s="1">
        <v>1.6</v>
      </c>
      <c r="J96" s="1">
        <v>4.5</v>
      </c>
      <c r="K96" s="1">
        <v>4</v>
      </c>
      <c r="L96" s="1">
        <v>5</v>
      </c>
      <c r="M96" s="1">
        <v>3.5</v>
      </c>
      <c r="N96" s="1">
        <v>3.5</v>
      </c>
      <c r="O96" s="2">
        <v>19.2</v>
      </c>
      <c r="P96" s="2">
        <v>165.9</v>
      </c>
    </row>
    <row r="97" spans="1:16" x14ac:dyDescent="0.2">
      <c r="A97" t="s">
        <v>31</v>
      </c>
      <c r="B97" t="s">
        <v>37</v>
      </c>
      <c r="C97" t="s">
        <v>49</v>
      </c>
      <c r="D97" t="s">
        <v>26</v>
      </c>
      <c r="E97">
        <v>9</v>
      </c>
      <c r="F97">
        <v>8</v>
      </c>
      <c r="G97">
        <v>201</v>
      </c>
      <c r="H97" t="s">
        <v>17</v>
      </c>
      <c r="I97" s="1">
        <v>1.5</v>
      </c>
      <c r="J97" s="1">
        <v>4.5</v>
      </c>
      <c r="K97" s="1">
        <v>4</v>
      </c>
      <c r="L97" s="1">
        <v>4</v>
      </c>
      <c r="M97" s="1">
        <v>4</v>
      </c>
      <c r="N97" s="1">
        <v>4.5</v>
      </c>
      <c r="O97" s="2">
        <v>18.75</v>
      </c>
      <c r="P97" s="2">
        <v>184.65</v>
      </c>
    </row>
    <row r="98" spans="1:16" x14ac:dyDescent="0.2">
      <c r="A98" t="s">
        <v>31</v>
      </c>
      <c r="B98" t="s">
        <v>37</v>
      </c>
      <c r="C98" t="s">
        <v>49</v>
      </c>
      <c r="D98" t="s">
        <v>26</v>
      </c>
      <c r="E98">
        <v>9</v>
      </c>
      <c r="F98">
        <v>9</v>
      </c>
      <c r="G98">
        <v>202</v>
      </c>
      <c r="H98" t="s">
        <v>86</v>
      </c>
      <c r="I98" s="1">
        <v>1.7</v>
      </c>
      <c r="J98" s="1">
        <v>5</v>
      </c>
      <c r="K98" s="1">
        <v>5</v>
      </c>
      <c r="L98" s="1">
        <v>5</v>
      </c>
      <c r="M98" s="1">
        <v>5</v>
      </c>
      <c r="N98" s="1">
        <v>5</v>
      </c>
      <c r="O98" s="2">
        <v>25.5</v>
      </c>
      <c r="P98" s="2">
        <v>210.15</v>
      </c>
    </row>
    <row r="99" spans="1:16" x14ac:dyDescent="0.2">
      <c r="A99" t="s">
        <v>31</v>
      </c>
      <c r="B99" t="s">
        <v>37</v>
      </c>
      <c r="C99" t="s">
        <v>49</v>
      </c>
      <c r="D99" t="s">
        <v>26</v>
      </c>
      <c r="E99">
        <v>9</v>
      </c>
      <c r="F99">
        <v>10</v>
      </c>
      <c r="G99">
        <v>5221</v>
      </c>
      <c r="H99" t="s">
        <v>85</v>
      </c>
      <c r="I99" s="1">
        <v>1.7</v>
      </c>
      <c r="J99" s="1">
        <v>4.5</v>
      </c>
      <c r="K99" s="1">
        <v>4.5</v>
      </c>
      <c r="L99" s="1">
        <v>4.5</v>
      </c>
      <c r="M99" s="1">
        <v>4.5</v>
      </c>
      <c r="N99" s="1">
        <v>4.5</v>
      </c>
      <c r="O99" s="2">
        <v>22.95</v>
      </c>
      <c r="P99" s="2">
        <v>233.1</v>
      </c>
    </row>
    <row r="100" spans="1:16" x14ac:dyDescent="0.2">
      <c r="A100" t="s">
        <v>31</v>
      </c>
      <c r="B100" t="s">
        <v>37</v>
      </c>
      <c r="C100" t="s">
        <v>49</v>
      </c>
      <c r="D100" t="s">
        <v>26</v>
      </c>
      <c r="E100">
        <v>9</v>
      </c>
      <c r="F100">
        <v>11</v>
      </c>
      <c r="G100">
        <v>5222</v>
      </c>
      <c r="H100" t="s">
        <v>85</v>
      </c>
      <c r="I100" s="1">
        <v>1.9</v>
      </c>
      <c r="J100" s="1">
        <v>3</v>
      </c>
      <c r="K100" s="1">
        <v>3.5</v>
      </c>
      <c r="L100" s="1">
        <v>3</v>
      </c>
      <c r="M100" s="1">
        <v>3.5</v>
      </c>
      <c r="N100" s="1">
        <v>3.5</v>
      </c>
      <c r="O100" s="2">
        <v>19</v>
      </c>
      <c r="P100" s="2">
        <v>252.1</v>
      </c>
    </row>
    <row r="101" spans="1:16" x14ac:dyDescent="0.2">
      <c r="A101" t="s">
        <v>32</v>
      </c>
      <c r="B101" t="s">
        <v>37</v>
      </c>
      <c r="C101" t="s">
        <v>50</v>
      </c>
      <c r="D101" t="s">
        <v>33</v>
      </c>
      <c r="E101">
        <v>10</v>
      </c>
      <c r="F101">
        <v>1</v>
      </c>
      <c r="G101">
        <v>101</v>
      </c>
      <c r="H101" t="s">
        <v>86</v>
      </c>
      <c r="I101" s="1">
        <v>1.4</v>
      </c>
      <c r="J101" s="1">
        <v>5</v>
      </c>
      <c r="K101" s="1">
        <v>4.5</v>
      </c>
      <c r="L101" s="1">
        <v>4.5</v>
      </c>
      <c r="M101" s="1">
        <v>4.5</v>
      </c>
      <c r="N101" s="1">
        <v>4.5</v>
      </c>
      <c r="O101" s="2">
        <v>18.899999999999999</v>
      </c>
      <c r="P101" s="2">
        <v>18.899999999999999</v>
      </c>
    </row>
    <row r="102" spans="1:16" x14ac:dyDescent="0.2">
      <c r="A102" t="s">
        <v>32</v>
      </c>
      <c r="B102" t="s">
        <v>37</v>
      </c>
      <c r="C102" t="s">
        <v>50</v>
      </c>
      <c r="D102" t="s">
        <v>33</v>
      </c>
      <c r="E102">
        <v>10</v>
      </c>
      <c r="F102">
        <v>2</v>
      </c>
      <c r="G102">
        <v>104</v>
      </c>
      <c r="H102" t="s">
        <v>17</v>
      </c>
      <c r="I102" s="1">
        <v>2.2000000000000002</v>
      </c>
      <c r="J102" s="1">
        <v>4</v>
      </c>
      <c r="K102" s="1">
        <v>3.5</v>
      </c>
      <c r="L102" s="1">
        <v>3.5</v>
      </c>
      <c r="M102" s="1">
        <v>3.5</v>
      </c>
      <c r="N102" s="1">
        <v>4</v>
      </c>
      <c r="O102" s="2">
        <v>24.2</v>
      </c>
      <c r="P102" s="2">
        <v>43.1</v>
      </c>
    </row>
    <row r="103" spans="1:16" x14ac:dyDescent="0.2">
      <c r="A103" t="s">
        <v>32</v>
      </c>
      <c r="B103" t="s">
        <v>37</v>
      </c>
      <c r="C103" t="s">
        <v>50</v>
      </c>
      <c r="D103" t="s">
        <v>33</v>
      </c>
      <c r="E103">
        <v>10</v>
      </c>
      <c r="F103">
        <v>3</v>
      </c>
      <c r="G103">
        <v>201</v>
      </c>
      <c r="H103" t="s">
        <v>86</v>
      </c>
      <c r="I103" s="1">
        <v>1.7</v>
      </c>
      <c r="J103" s="1">
        <v>5</v>
      </c>
      <c r="K103" s="1">
        <v>5</v>
      </c>
      <c r="L103" s="1">
        <v>6</v>
      </c>
      <c r="M103" s="1">
        <v>5.5</v>
      </c>
      <c r="N103" s="1">
        <v>4</v>
      </c>
      <c r="O103" s="2">
        <v>26.35</v>
      </c>
      <c r="P103" s="2">
        <v>69.45</v>
      </c>
    </row>
    <row r="104" spans="1:16" x14ac:dyDescent="0.2">
      <c r="A104" t="s">
        <v>32</v>
      </c>
      <c r="B104" t="s">
        <v>37</v>
      </c>
      <c r="C104" t="s">
        <v>50</v>
      </c>
      <c r="D104" t="s">
        <v>33</v>
      </c>
      <c r="E104">
        <v>10</v>
      </c>
      <c r="F104">
        <v>4</v>
      </c>
      <c r="G104">
        <v>403</v>
      </c>
      <c r="H104" t="s">
        <v>17</v>
      </c>
      <c r="I104" s="1">
        <v>2.2000000000000002</v>
      </c>
      <c r="J104" s="1">
        <v>4.5</v>
      </c>
      <c r="K104" s="1">
        <v>3.5</v>
      </c>
      <c r="L104" s="1">
        <v>4.5</v>
      </c>
      <c r="M104" s="1">
        <v>3.5</v>
      </c>
      <c r="N104" s="1">
        <v>4</v>
      </c>
      <c r="O104" s="2">
        <v>26.4</v>
      </c>
      <c r="P104" s="2">
        <v>95.85</v>
      </c>
    </row>
    <row r="105" spans="1:16" x14ac:dyDescent="0.2">
      <c r="A105" t="s">
        <v>32</v>
      </c>
      <c r="B105" t="s">
        <v>37</v>
      </c>
      <c r="C105" t="s">
        <v>50</v>
      </c>
      <c r="D105" t="s">
        <v>33</v>
      </c>
      <c r="E105">
        <v>10</v>
      </c>
      <c r="F105">
        <v>5</v>
      </c>
      <c r="G105">
        <v>52210</v>
      </c>
      <c r="H105" t="s">
        <v>85</v>
      </c>
      <c r="I105" s="1">
        <v>1.7</v>
      </c>
      <c r="J105" s="1">
        <v>5</v>
      </c>
      <c r="K105" s="1">
        <v>5.5</v>
      </c>
      <c r="L105" s="1">
        <v>5.5</v>
      </c>
      <c r="M105" s="1">
        <v>5</v>
      </c>
      <c r="N105" s="1">
        <v>4</v>
      </c>
      <c r="O105" s="2">
        <v>25.5</v>
      </c>
      <c r="P105" s="2">
        <v>121.35</v>
      </c>
    </row>
    <row r="106" spans="1:16" x14ac:dyDescent="0.2">
      <c r="A106" t="s">
        <v>32</v>
      </c>
      <c r="B106" t="s">
        <v>37</v>
      </c>
      <c r="C106" t="s">
        <v>50</v>
      </c>
      <c r="D106" t="s">
        <v>33</v>
      </c>
      <c r="E106">
        <v>10</v>
      </c>
      <c r="F106">
        <v>6</v>
      </c>
      <c r="G106">
        <v>401</v>
      </c>
      <c r="H106" t="s">
        <v>17</v>
      </c>
      <c r="I106" s="1">
        <v>1.4</v>
      </c>
      <c r="J106" s="1">
        <v>5.5</v>
      </c>
      <c r="K106" s="1">
        <v>6</v>
      </c>
      <c r="L106" s="1">
        <v>5.5</v>
      </c>
      <c r="M106" s="1">
        <v>5.5</v>
      </c>
      <c r="N106" s="1">
        <v>5</v>
      </c>
      <c r="O106" s="2">
        <v>23.1</v>
      </c>
      <c r="P106" s="2">
        <v>144.44999999999999</v>
      </c>
    </row>
    <row r="107" spans="1:16" x14ac:dyDescent="0.2">
      <c r="A107" t="s">
        <v>32</v>
      </c>
      <c r="B107" t="s">
        <v>37</v>
      </c>
      <c r="C107" t="s">
        <v>50</v>
      </c>
      <c r="D107" t="s">
        <v>33</v>
      </c>
      <c r="E107">
        <v>10</v>
      </c>
      <c r="F107">
        <v>7</v>
      </c>
      <c r="G107">
        <v>302</v>
      </c>
      <c r="H107" t="s">
        <v>17</v>
      </c>
      <c r="I107" s="1">
        <v>1.6</v>
      </c>
      <c r="J107" s="1">
        <v>5</v>
      </c>
      <c r="K107" s="1">
        <v>5</v>
      </c>
      <c r="L107" s="1">
        <v>4.5</v>
      </c>
      <c r="M107" s="1">
        <v>0.5</v>
      </c>
      <c r="N107" s="1">
        <v>5</v>
      </c>
      <c r="O107" s="2">
        <v>23.2</v>
      </c>
      <c r="P107" s="2">
        <v>167.65</v>
      </c>
    </row>
    <row r="108" spans="1:16" x14ac:dyDescent="0.2">
      <c r="A108" t="s">
        <v>32</v>
      </c>
      <c r="B108" t="s">
        <v>37</v>
      </c>
      <c r="C108" t="s">
        <v>50</v>
      </c>
      <c r="D108" t="s">
        <v>33</v>
      </c>
      <c r="E108">
        <v>10</v>
      </c>
      <c r="F108">
        <v>8</v>
      </c>
      <c r="G108">
        <v>5211</v>
      </c>
      <c r="H108" t="s">
        <v>86</v>
      </c>
      <c r="I108" s="1">
        <v>1.8</v>
      </c>
      <c r="J108" s="1">
        <v>4</v>
      </c>
      <c r="K108" s="1">
        <v>4</v>
      </c>
      <c r="L108" s="1">
        <v>4</v>
      </c>
      <c r="M108" s="1">
        <v>4</v>
      </c>
      <c r="N108" s="1">
        <v>4.5</v>
      </c>
      <c r="O108" s="2">
        <v>21.6</v>
      </c>
      <c r="P108" s="2">
        <v>189.25</v>
      </c>
    </row>
    <row r="109" spans="1:16" x14ac:dyDescent="0.2">
      <c r="A109" t="s">
        <v>32</v>
      </c>
      <c r="B109" t="s">
        <v>37</v>
      </c>
      <c r="C109" t="s">
        <v>50</v>
      </c>
      <c r="D109" t="s">
        <v>33</v>
      </c>
      <c r="E109">
        <v>10</v>
      </c>
      <c r="F109">
        <v>9</v>
      </c>
      <c r="G109">
        <v>301</v>
      </c>
      <c r="H109" t="s">
        <v>86</v>
      </c>
      <c r="I109" s="1">
        <v>1.8</v>
      </c>
      <c r="J109" s="1">
        <v>5</v>
      </c>
      <c r="K109" s="1">
        <v>4.5</v>
      </c>
      <c r="L109" s="1">
        <v>5</v>
      </c>
      <c r="M109" s="1">
        <v>5.5</v>
      </c>
      <c r="N109" s="1">
        <v>5</v>
      </c>
      <c r="O109" s="2">
        <v>27</v>
      </c>
      <c r="P109" s="2">
        <v>216.25</v>
      </c>
    </row>
    <row r="110" spans="1:16" x14ac:dyDescent="0.2">
      <c r="A110" t="s">
        <v>32</v>
      </c>
      <c r="B110" t="s">
        <v>37</v>
      </c>
      <c r="C110" t="s">
        <v>50</v>
      </c>
      <c r="D110" t="s">
        <v>33</v>
      </c>
      <c r="E110">
        <v>10</v>
      </c>
      <c r="F110">
        <v>10</v>
      </c>
      <c r="G110">
        <v>103</v>
      </c>
      <c r="H110" t="s">
        <v>21</v>
      </c>
      <c r="I110" s="1">
        <v>1.7</v>
      </c>
      <c r="J110" s="1">
        <v>4</v>
      </c>
      <c r="K110" s="1">
        <v>3.5</v>
      </c>
      <c r="L110" s="1">
        <v>4</v>
      </c>
      <c r="M110" s="1">
        <v>3.5</v>
      </c>
      <c r="N110" s="1">
        <v>3.5</v>
      </c>
      <c r="O110" s="2">
        <v>18.7</v>
      </c>
      <c r="P110" s="2">
        <v>234.95</v>
      </c>
    </row>
    <row r="111" spans="1:16" x14ac:dyDescent="0.2">
      <c r="A111" t="s">
        <v>32</v>
      </c>
      <c r="B111" t="s">
        <v>37</v>
      </c>
      <c r="C111" t="s">
        <v>50</v>
      </c>
      <c r="D111" t="s">
        <v>33</v>
      </c>
      <c r="E111">
        <v>10</v>
      </c>
      <c r="F111">
        <v>11</v>
      </c>
      <c r="G111">
        <v>202</v>
      </c>
      <c r="H111" t="s">
        <v>86</v>
      </c>
      <c r="I111" s="1">
        <v>1.7</v>
      </c>
      <c r="J111" s="1">
        <v>4</v>
      </c>
      <c r="K111" s="1">
        <v>4</v>
      </c>
      <c r="L111" s="1">
        <v>4.5</v>
      </c>
      <c r="M111" s="1">
        <v>5</v>
      </c>
      <c r="N111" s="1">
        <v>4.5</v>
      </c>
      <c r="O111" s="2">
        <v>22.1</v>
      </c>
      <c r="P111" s="2">
        <v>257.05</v>
      </c>
    </row>
    <row r="112" spans="1:16" x14ac:dyDescent="0.2">
      <c r="A112" t="s">
        <v>34</v>
      </c>
      <c r="B112" t="s">
        <v>37</v>
      </c>
      <c r="C112" t="s">
        <v>51</v>
      </c>
      <c r="D112" t="s">
        <v>35</v>
      </c>
      <c r="E112">
        <v>11</v>
      </c>
      <c r="F112">
        <v>1</v>
      </c>
      <c r="G112">
        <v>103</v>
      </c>
      <c r="H112" t="s">
        <v>21</v>
      </c>
      <c r="I112" s="1">
        <v>1.7</v>
      </c>
      <c r="J112" s="1">
        <v>4.5</v>
      </c>
      <c r="K112" s="1">
        <v>5.5</v>
      </c>
      <c r="L112" s="1">
        <v>6</v>
      </c>
      <c r="M112" s="1">
        <v>5.5</v>
      </c>
      <c r="N112" s="1">
        <v>5.5</v>
      </c>
      <c r="O112" s="2">
        <v>28.05</v>
      </c>
      <c r="P112" s="2">
        <v>28.05</v>
      </c>
    </row>
    <row r="113" spans="1:16" x14ac:dyDescent="0.2">
      <c r="A113" t="s">
        <v>34</v>
      </c>
      <c r="B113" t="s">
        <v>37</v>
      </c>
      <c r="C113" t="s">
        <v>51</v>
      </c>
      <c r="D113" t="s">
        <v>35</v>
      </c>
      <c r="E113">
        <v>11</v>
      </c>
      <c r="F113">
        <v>2</v>
      </c>
      <c r="G113">
        <v>105</v>
      </c>
      <c r="H113" t="s">
        <v>17</v>
      </c>
      <c r="I113" s="1">
        <v>2.4</v>
      </c>
      <c r="J113" s="1">
        <v>3.5</v>
      </c>
      <c r="K113" s="1">
        <v>4</v>
      </c>
      <c r="L113" s="1">
        <v>4.5</v>
      </c>
      <c r="M113" s="1">
        <v>3</v>
      </c>
      <c r="N113" s="1">
        <v>3</v>
      </c>
      <c r="O113" s="2">
        <v>25.2</v>
      </c>
      <c r="P113" s="2">
        <v>53.25</v>
      </c>
    </row>
    <row r="114" spans="1:16" x14ac:dyDescent="0.2">
      <c r="A114" t="s">
        <v>34</v>
      </c>
      <c r="B114" t="s">
        <v>37</v>
      </c>
      <c r="C114" t="s">
        <v>51</v>
      </c>
      <c r="D114" t="s">
        <v>35</v>
      </c>
      <c r="E114">
        <v>11</v>
      </c>
      <c r="F114">
        <v>3</v>
      </c>
      <c r="G114">
        <v>5132</v>
      </c>
      <c r="H114" t="s">
        <v>85</v>
      </c>
      <c r="I114" s="1">
        <v>2.2000000000000002</v>
      </c>
      <c r="J114" s="1">
        <v>4.5</v>
      </c>
      <c r="K114" s="1">
        <v>5</v>
      </c>
      <c r="L114" s="1">
        <v>5</v>
      </c>
      <c r="M114" s="1">
        <v>5.5</v>
      </c>
      <c r="N114" s="1">
        <v>5</v>
      </c>
      <c r="O114" s="2">
        <v>33</v>
      </c>
      <c r="P114" s="2">
        <v>86.25</v>
      </c>
    </row>
    <row r="115" spans="1:16" x14ac:dyDescent="0.2">
      <c r="A115" t="s">
        <v>34</v>
      </c>
      <c r="B115" t="s">
        <v>37</v>
      </c>
      <c r="C115" t="s">
        <v>51</v>
      </c>
      <c r="D115" t="s">
        <v>35</v>
      </c>
      <c r="E115">
        <v>11</v>
      </c>
      <c r="F115">
        <v>4</v>
      </c>
      <c r="G115">
        <v>201</v>
      </c>
      <c r="H115" t="s">
        <v>21</v>
      </c>
      <c r="I115" s="1">
        <v>1.6</v>
      </c>
      <c r="J115" s="1">
        <v>4.5</v>
      </c>
      <c r="K115" s="1">
        <v>4.5</v>
      </c>
      <c r="L115" s="1">
        <v>5.5</v>
      </c>
      <c r="M115" s="1">
        <v>4.5</v>
      </c>
      <c r="N115" s="1">
        <v>4</v>
      </c>
      <c r="O115" s="2">
        <v>21.6</v>
      </c>
      <c r="P115" s="2">
        <v>107.85</v>
      </c>
    </row>
    <row r="116" spans="1:16" x14ac:dyDescent="0.2">
      <c r="A116" t="s">
        <v>34</v>
      </c>
      <c r="B116" t="s">
        <v>37</v>
      </c>
      <c r="C116" t="s">
        <v>51</v>
      </c>
      <c r="D116" t="s">
        <v>35</v>
      </c>
      <c r="E116">
        <v>11</v>
      </c>
      <c r="F116">
        <v>5</v>
      </c>
      <c r="G116">
        <v>203</v>
      </c>
      <c r="H116" t="s">
        <v>21</v>
      </c>
      <c r="I116" s="1">
        <v>2.2999999999999998</v>
      </c>
      <c r="J116" s="1">
        <v>5</v>
      </c>
      <c r="K116" s="1">
        <v>5</v>
      </c>
      <c r="L116" s="1">
        <v>5</v>
      </c>
      <c r="M116" s="1">
        <v>5</v>
      </c>
      <c r="N116" s="1">
        <v>4</v>
      </c>
      <c r="O116" s="2">
        <v>34.5</v>
      </c>
      <c r="P116" s="2">
        <v>142.35</v>
      </c>
    </row>
    <row r="117" spans="1:16" x14ac:dyDescent="0.2">
      <c r="A117" t="s">
        <v>34</v>
      </c>
      <c r="B117" t="s">
        <v>37</v>
      </c>
      <c r="C117" t="s">
        <v>51</v>
      </c>
      <c r="D117" t="s">
        <v>35</v>
      </c>
      <c r="E117">
        <v>11</v>
      </c>
      <c r="F117">
        <v>6</v>
      </c>
      <c r="G117">
        <v>301</v>
      </c>
      <c r="H117" t="s">
        <v>21</v>
      </c>
      <c r="I117" s="1">
        <v>1.7</v>
      </c>
      <c r="J117" s="1">
        <v>5.5</v>
      </c>
      <c r="K117" s="1">
        <v>4.5</v>
      </c>
      <c r="L117" s="1">
        <v>6</v>
      </c>
      <c r="M117" s="1">
        <v>5.5</v>
      </c>
      <c r="N117" s="1">
        <v>4.5</v>
      </c>
      <c r="O117" s="2">
        <v>26.35</v>
      </c>
      <c r="P117" s="2">
        <v>168.7</v>
      </c>
    </row>
    <row r="118" spans="1:16" x14ac:dyDescent="0.2">
      <c r="A118" t="s">
        <v>34</v>
      </c>
      <c r="B118" t="s">
        <v>37</v>
      </c>
      <c r="C118" t="s">
        <v>51</v>
      </c>
      <c r="D118" t="s">
        <v>35</v>
      </c>
      <c r="E118">
        <v>11</v>
      </c>
      <c r="F118">
        <v>7</v>
      </c>
      <c r="G118">
        <v>303</v>
      </c>
      <c r="H118" t="s">
        <v>17</v>
      </c>
      <c r="I118" s="1">
        <v>2.1</v>
      </c>
      <c r="J118" s="1">
        <v>4.5</v>
      </c>
      <c r="K118" s="1">
        <v>5</v>
      </c>
      <c r="L118" s="1">
        <v>5</v>
      </c>
      <c r="M118" s="1">
        <v>4</v>
      </c>
      <c r="N118" s="1">
        <v>4</v>
      </c>
      <c r="O118" s="2">
        <v>28.35</v>
      </c>
      <c r="P118" s="2">
        <v>197.05</v>
      </c>
    </row>
    <row r="119" spans="1:16" x14ac:dyDescent="0.2">
      <c r="A119" t="s">
        <v>34</v>
      </c>
      <c r="B119" t="s">
        <v>37</v>
      </c>
      <c r="C119" t="s">
        <v>51</v>
      </c>
      <c r="D119" t="s">
        <v>35</v>
      </c>
      <c r="E119">
        <v>11</v>
      </c>
      <c r="F119">
        <v>8</v>
      </c>
      <c r="G119">
        <v>401</v>
      </c>
      <c r="H119" t="s">
        <v>21</v>
      </c>
      <c r="I119" s="1">
        <v>0.5</v>
      </c>
      <c r="J119" s="1">
        <v>6.5</v>
      </c>
      <c r="K119" s="1">
        <v>6.5</v>
      </c>
      <c r="L119" s="1">
        <v>7</v>
      </c>
      <c r="M119" s="1">
        <v>6</v>
      </c>
      <c r="N119" s="1">
        <v>5.5</v>
      </c>
      <c r="O119" s="2">
        <v>28.5</v>
      </c>
      <c r="P119" s="2">
        <v>225.55</v>
      </c>
    </row>
    <row r="120" spans="1:16" x14ac:dyDescent="0.2">
      <c r="A120" t="s">
        <v>34</v>
      </c>
      <c r="B120" t="s">
        <v>37</v>
      </c>
      <c r="C120" t="s">
        <v>51</v>
      </c>
      <c r="D120" t="s">
        <v>35</v>
      </c>
      <c r="E120">
        <v>11</v>
      </c>
      <c r="F120">
        <v>9</v>
      </c>
      <c r="G120">
        <v>403</v>
      </c>
      <c r="H120" t="s">
        <v>17</v>
      </c>
      <c r="I120" s="1">
        <v>2.2000000000000002</v>
      </c>
      <c r="J120" s="1">
        <v>5</v>
      </c>
      <c r="K120" s="1">
        <v>5</v>
      </c>
      <c r="L120" s="1">
        <v>6</v>
      </c>
      <c r="M120" s="1">
        <v>5</v>
      </c>
      <c r="N120" s="1">
        <v>4.5</v>
      </c>
      <c r="O120" s="2">
        <v>33</v>
      </c>
      <c r="P120" s="2">
        <v>258.55</v>
      </c>
    </row>
    <row r="121" spans="1:16" x14ac:dyDescent="0.2">
      <c r="A121" t="s">
        <v>34</v>
      </c>
      <c r="B121" t="s">
        <v>37</v>
      </c>
      <c r="C121" t="s">
        <v>51</v>
      </c>
      <c r="D121" t="s">
        <v>35</v>
      </c>
      <c r="E121">
        <v>11</v>
      </c>
      <c r="F121">
        <v>10</v>
      </c>
      <c r="G121">
        <v>5231</v>
      </c>
      <c r="H121" t="s">
        <v>85</v>
      </c>
      <c r="I121" s="1">
        <v>2.1</v>
      </c>
      <c r="J121" s="1">
        <v>5</v>
      </c>
      <c r="K121" s="1">
        <v>5.5</v>
      </c>
      <c r="L121" s="1">
        <v>6</v>
      </c>
      <c r="M121" s="1">
        <v>6</v>
      </c>
      <c r="N121" s="1">
        <v>6.5</v>
      </c>
      <c r="O121" s="2">
        <v>36.75</v>
      </c>
      <c r="P121" s="2">
        <v>295.3</v>
      </c>
    </row>
    <row r="122" spans="1:16" x14ac:dyDescent="0.2">
      <c r="A122" t="s">
        <v>34</v>
      </c>
      <c r="B122" t="s">
        <v>37</v>
      </c>
      <c r="C122" t="s">
        <v>51</v>
      </c>
      <c r="D122" t="s">
        <v>35</v>
      </c>
      <c r="E122">
        <v>11</v>
      </c>
      <c r="F122">
        <v>11</v>
      </c>
      <c r="G122">
        <v>5223</v>
      </c>
      <c r="H122" t="s">
        <v>85</v>
      </c>
      <c r="I122" s="1">
        <v>2.2999999999999998</v>
      </c>
      <c r="J122" s="1">
        <v>4.5</v>
      </c>
      <c r="K122" s="1">
        <v>5</v>
      </c>
      <c r="L122" s="1">
        <v>5.5</v>
      </c>
      <c r="M122" s="1">
        <v>5.5</v>
      </c>
      <c r="N122" s="1">
        <v>4.5</v>
      </c>
      <c r="O122" s="2">
        <v>34.5</v>
      </c>
      <c r="P122" s="2">
        <v>329.8</v>
      </c>
    </row>
    <row r="123" spans="1:16" x14ac:dyDescent="0.2">
      <c r="A123" t="s">
        <v>38</v>
      </c>
      <c r="B123" t="s">
        <v>37</v>
      </c>
      <c r="C123" t="s">
        <v>52</v>
      </c>
      <c r="D123" t="s">
        <v>24</v>
      </c>
      <c r="E123">
        <v>11</v>
      </c>
      <c r="F123">
        <v>1</v>
      </c>
      <c r="G123">
        <v>101</v>
      </c>
      <c r="H123" t="s">
        <v>21</v>
      </c>
      <c r="I123" s="1">
        <v>1.3</v>
      </c>
      <c r="J123" s="1">
        <v>4.5</v>
      </c>
      <c r="K123" s="1">
        <v>5</v>
      </c>
      <c r="L123" s="1">
        <v>5</v>
      </c>
      <c r="M123" s="1">
        <v>5</v>
      </c>
      <c r="N123" s="1">
        <v>5</v>
      </c>
      <c r="O123" s="2">
        <v>19.5</v>
      </c>
      <c r="P123" s="2">
        <v>19.5</v>
      </c>
    </row>
    <row r="124" spans="1:16" x14ac:dyDescent="0.2">
      <c r="A124" t="s">
        <v>38</v>
      </c>
      <c r="B124" t="s">
        <v>37</v>
      </c>
      <c r="C124" t="s">
        <v>52</v>
      </c>
      <c r="D124" t="s">
        <v>24</v>
      </c>
      <c r="E124">
        <v>11</v>
      </c>
      <c r="F124">
        <v>2</v>
      </c>
      <c r="G124">
        <v>103</v>
      </c>
      <c r="H124" t="s">
        <v>17</v>
      </c>
      <c r="I124" s="1">
        <v>1.6</v>
      </c>
      <c r="J124" s="1">
        <v>5</v>
      </c>
      <c r="K124" s="1">
        <v>5.5</v>
      </c>
      <c r="L124" s="1">
        <v>5.5</v>
      </c>
      <c r="M124" s="1">
        <v>5.5</v>
      </c>
      <c r="N124" s="1">
        <v>5.5</v>
      </c>
      <c r="O124" s="2">
        <v>26.4</v>
      </c>
      <c r="P124" s="2">
        <v>45.9</v>
      </c>
    </row>
    <row r="125" spans="1:16" x14ac:dyDescent="0.2">
      <c r="A125" t="s">
        <v>38</v>
      </c>
      <c r="B125" t="s">
        <v>37</v>
      </c>
      <c r="C125" t="s">
        <v>52</v>
      </c>
      <c r="D125" t="s">
        <v>24</v>
      </c>
      <c r="E125">
        <v>11</v>
      </c>
      <c r="F125">
        <v>3</v>
      </c>
      <c r="G125">
        <v>201</v>
      </c>
      <c r="H125" t="s">
        <v>17</v>
      </c>
      <c r="I125" s="1">
        <v>1.5</v>
      </c>
      <c r="J125" s="1">
        <v>4.5</v>
      </c>
      <c r="K125" s="1">
        <v>5.5</v>
      </c>
      <c r="L125" s="1">
        <v>4.5</v>
      </c>
      <c r="M125" s="1">
        <v>5</v>
      </c>
      <c r="N125" s="1">
        <v>5.5</v>
      </c>
      <c r="O125" s="2">
        <v>22.5</v>
      </c>
      <c r="P125" s="2">
        <v>68.400000000000006</v>
      </c>
    </row>
    <row r="126" spans="1:16" x14ac:dyDescent="0.2">
      <c r="A126" t="s">
        <v>38</v>
      </c>
      <c r="B126" t="s">
        <v>37</v>
      </c>
      <c r="C126" t="s">
        <v>52</v>
      </c>
      <c r="D126" t="s">
        <v>24</v>
      </c>
      <c r="E126">
        <v>11</v>
      </c>
      <c r="F126">
        <v>4</v>
      </c>
      <c r="G126">
        <v>202</v>
      </c>
      <c r="H126" t="s">
        <v>17</v>
      </c>
      <c r="I126" s="1">
        <v>1.5</v>
      </c>
      <c r="J126" s="1">
        <v>4.5</v>
      </c>
      <c r="K126" s="1">
        <v>4.5</v>
      </c>
      <c r="L126" s="1">
        <v>4</v>
      </c>
      <c r="M126" s="1">
        <v>4.5</v>
      </c>
      <c r="N126" s="1">
        <v>4.5</v>
      </c>
      <c r="O126" s="2">
        <v>20.25</v>
      </c>
      <c r="P126" s="2">
        <v>88.65</v>
      </c>
    </row>
    <row r="127" spans="1:16" x14ac:dyDescent="0.2">
      <c r="A127" t="s">
        <v>38</v>
      </c>
      <c r="B127" t="s">
        <v>37</v>
      </c>
      <c r="C127" t="s">
        <v>52</v>
      </c>
      <c r="D127" t="s">
        <v>24</v>
      </c>
      <c r="E127">
        <v>11</v>
      </c>
      <c r="F127">
        <v>5</v>
      </c>
      <c r="G127">
        <v>5221</v>
      </c>
      <c r="H127" t="s">
        <v>85</v>
      </c>
      <c r="I127" s="1">
        <v>1.7</v>
      </c>
      <c r="J127" s="1">
        <v>4.5</v>
      </c>
      <c r="K127" s="1">
        <v>5</v>
      </c>
      <c r="L127" s="1">
        <v>4.5</v>
      </c>
      <c r="M127" s="1">
        <v>4.5</v>
      </c>
      <c r="N127" s="1">
        <v>4.5</v>
      </c>
      <c r="O127" s="2">
        <f>P127-P126</f>
        <v>22.949999999999989</v>
      </c>
      <c r="P127" s="2">
        <v>111.6</v>
      </c>
    </row>
    <row r="128" spans="1:16" x14ac:dyDescent="0.2">
      <c r="A128" t="s">
        <v>38</v>
      </c>
      <c r="B128" t="s">
        <v>37</v>
      </c>
      <c r="C128" t="s">
        <v>52</v>
      </c>
      <c r="D128" t="s">
        <v>24</v>
      </c>
      <c r="E128">
        <v>11</v>
      </c>
      <c r="F128">
        <v>6</v>
      </c>
      <c r="G128">
        <v>401</v>
      </c>
      <c r="H128" t="s">
        <v>17</v>
      </c>
      <c r="I128" s="1">
        <v>1.4</v>
      </c>
      <c r="J128" s="1">
        <v>4.5</v>
      </c>
      <c r="K128" s="1">
        <v>5</v>
      </c>
      <c r="L128" s="1">
        <v>5</v>
      </c>
      <c r="M128" s="1">
        <v>4</v>
      </c>
      <c r="N128" s="1">
        <v>4.5</v>
      </c>
      <c r="O128" s="2">
        <v>19.600000000000001</v>
      </c>
      <c r="P128" s="2">
        <v>131.19999999999999</v>
      </c>
    </row>
    <row r="129" spans="1:16" x14ac:dyDescent="0.2">
      <c r="A129" t="s">
        <v>38</v>
      </c>
      <c r="B129" t="s">
        <v>37</v>
      </c>
      <c r="C129" t="s">
        <v>52</v>
      </c>
      <c r="D129" t="s">
        <v>24</v>
      </c>
      <c r="E129">
        <v>11</v>
      </c>
      <c r="F129">
        <v>7</v>
      </c>
      <c r="G129">
        <v>402</v>
      </c>
      <c r="H129" t="s">
        <v>17</v>
      </c>
      <c r="I129" s="1">
        <v>1.6</v>
      </c>
      <c r="J129" s="1">
        <v>5</v>
      </c>
      <c r="K129" s="1">
        <v>5</v>
      </c>
      <c r="L129" s="1">
        <v>5.5</v>
      </c>
      <c r="M129" s="1">
        <v>5</v>
      </c>
      <c r="N129" s="1">
        <v>5</v>
      </c>
      <c r="O129" s="2">
        <v>24</v>
      </c>
      <c r="P129" s="2">
        <v>155.19999999999999</v>
      </c>
    </row>
    <row r="130" spans="1:16" x14ac:dyDescent="0.2">
      <c r="A130" t="s">
        <v>38</v>
      </c>
      <c r="B130" t="s">
        <v>37</v>
      </c>
      <c r="C130" t="s">
        <v>52</v>
      </c>
      <c r="D130" t="s">
        <v>24</v>
      </c>
      <c r="E130">
        <v>11</v>
      </c>
      <c r="F130">
        <v>8</v>
      </c>
      <c r="G130">
        <v>301</v>
      </c>
      <c r="H130" t="s">
        <v>17</v>
      </c>
      <c r="I130" s="1">
        <v>1.6</v>
      </c>
      <c r="J130" s="1">
        <v>3</v>
      </c>
      <c r="K130" s="1">
        <v>4.5</v>
      </c>
      <c r="L130" s="1">
        <v>4</v>
      </c>
      <c r="M130" s="1">
        <v>2.5</v>
      </c>
      <c r="N130" s="1">
        <v>4.5</v>
      </c>
      <c r="O130" s="2">
        <v>18.399999999999999</v>
      </c>
      <c r="P130" s="2">
        <v>173.6</v>
      </c>
    </row>
    <row r="131" spans="1:16" x14ac:dyDescent="0.2">
      <c r="A131" t="s">
        <v>38</v>
      </c>
      <c r="B131" t="s">
        <v>37</v>
      </c>
      <c r="C131" t="s">
        <v>52</v>
      </c>
      <c r="D131" t="s">
        <v>24</v>
      </c>
      <c r="E131">
        <v>11</v>
      </c>
      <c r="F131">
        <v>9</v>
      </c>
      <c r="G131">
        <v>302</v>
      </c>
      <c r="H131" t="s">
        <v>17</v>
      </c>
      <c r="I131" s="1">
        <v>1.6</v>
      </c>
      <c r="J131" s="1">
        <v>5</v>
      </c>
      <c r="K131" s="1">
        <v>5.5</v>
      </c>
      <c r="L131" s="1">
        <v>5</v>
      </c>
      <c r="M131" s="1">
        <v>5.5</v>
      </c>
      <c r="N131" s="1">
        <v>4.5</v>
      </c>
      <c r="O131" s="2">
        <v>24.8</v>
      </c>
      <c r="P131" s="2">
        <v>198.4</v>
      </c>
    </row>
    <row r="132" spans="1:16" x14ac:dyDescent="0.2">
      <c r="A132" t="s">
        <v>38</v>
      </c>
      <c r="B132" t="s">
        <v>37</v>
      </c>
      <c r="C132" t="s">
        <v>52</v>
      </c>
      <c r="D132" t="s">
        <v>24</v>
      </c>
      <c r="E132">
        <v>11</v>
      </c>
      <c r="F132">
        <v>10</v>
      </c>
      <c r="G132">
        <v>104</v>
      </c>
      <c r="H132" t="s">
        <v>17</v>
      </c>
      <c r="I132" s="1">
        <v>2.2000000000000002</v>
      </c>
      <c r="J132" s="1"/>
      <c r="K132" s="1"/>
      <c r="L132" s="1"/>
      <c r="M132" s="1"/>
      <c r="N132" s="1"/>
      <c r="O132" s="2">
        <f>P132-P131</f>
        <v>23.400000000000006</v>
      </c>
      <c r="P132" s="2">
        <f>P133-O133</f>
        <v>221.8</v>
      </c>
    </row>
    <row r="133" spans="1:16" x14ac:dyDescent="0.2">
      <c r="A133" t="s">
        <v>38</v>
      </c>
      <c r="B133" t="s">
        <v>37</v>
      </c>
      <c r="C133" t="s">
        <v>52</v>
      </c>
      <c r="D133" t="s">
        <v>24</v>
      </c>
      <c r="E133">
        <v>11</v>
      </c>
      <c r="F133">
        <v>11</v>
      </c>
      <c r="G133">
        <v>102</v>
      </c>
      <c r="H133" t="s">
        <v>17</v>
      </c>
      <c r="I133" s="1">
        <v>1.5</v>
      </c>
      <c r="J133" s="1">
        <v>5</v>
      </c>
      <c r="K133" s="1">
        <v>4.5</v>
      </c>
      <c r="L133" s="1">
        <v>4.5</v>
      </c>
      <c r="M133" s="1">
        <v>4.5</v>
      </c>
      <c r="N133" s="1">
        <v>4.5</v>
      </c>
      <c r="O133" s="2">
        <v>20.25</v>
      </c>
      <c r="P133" s="2">
        <v>242.05</v>
      </c>
    </row>
    <row r="134" spans="1:16" x14ac:dyDescent="0.2">
      <c r="A134" t="s">
        <v>39</v>
      </c>
      <c r="B134" t="s">
        <v>37</v>
      </c>
      <c r="C134" t="s">
        <v>53</v>
      </c>
      <c r="D134" t="s">
        <v>19</v>
      </c>
      <c r="E134">
        <v>12</v>
      </c>
      <c r="F134">
        <v>1</v>
      </c>
      <c r="G134">
        <v>401</v>
      </c>
      <c r="H134" t="s">
        <v>21</v>
      </c>
      <c r="I134" s="1">
        <v>1.5</v>
      </c>
      <c r="J134" s="1">
        <v>6</v>
      </c>
      <c r="K134" s="1">
        <v>6</v>
      </c>
      <c r="L134" s="1">
        <v>5</v>
      </c>
      <c r="M134" s="1">
        <v>5</v>
      </c>
      <c r="N134" s="1">
        <v>5</v>
      </c>
      <c r="O134" s="2">
        <v>24</v>
      </c>
      <c r="P134" s="2">
        <v>24</v>
      </c>
    </row>
    <row r="135" spans="1:16" x14ac:dyDescent="0.2">
      <c r="A135" t="s">
        <v>39</v>
      </c>
      <c r="B135" t="s">
        <v>37</v>
      </c>
      <c r="C135" t="s">
        <v>53</v>
      </c>
      <c r="D135" t="s">
        <v>19</v>
      </c>
      <c r="E135">
        <v>12</v>
      </c>
      <c r="F135">
        <v>2</v>
      </c>
      <c r="G135">
        <v>402</v>
      </c>
      <c r="H135" t="s">
        <v>17</v>
      </c>
      <c r="I135" s="1">
        <v>1.6</v>
      </c>
      <c r="J135" s="1">
        <v>6</v>
      </c>
      <c r="K135" s="1">
        <v>6</v>
      </c>
      <c r="L135" s="1">
        <v>0</v>
      </c>
      <c r="M135" s="1">
        <v>6</v>
      </c>
      <c r="N135" s="1">
        <v>5.5</v>
      </c>
      <c r="O135" s="2">
        <v>28</v>
      </c>
      <c r="P135" s="2">
        <v>52</v>
      </c>
    </row>
    <row r="136" spans="1:16" x14ac:dyDescent="0.2">
      <c r="A136" t="s">
        <v>39</v>
      </c>
      <c r="B136" t="s">
        <v>37</v>
      </c>
      <c r="C136" t="s">
        <v>53</v>
      </c>
      <c r="D136" t="s">
        <v>19</v>
      </c>
      <c r="E136">
        <v>12</v>
      </c>
      <c r="F136">
        <v>3</v>
      </c>
      <c r="G136">
        <v>201</v>
      </c>
      <c r="H136" t="s">
        <v>17</v>
      </c>
      <c r="I136" s="1">
        <v>1.5</v>
      </c>
      <c r="J136" s="1">
        <v>7</v>
      </c>
      <c r="K136" s="1">
        <v>6.5</v>
      </c>
      <c r="L136" s="1">
        <v>6</v>
      </c>
      <c r="M136" s="1">
        <v>6.5</v>
      </c>
      <c r="N136" s="1">
        <v>6</v>
      </c>
      <c r="O136" s="2">
        <f>I136*19</f>
        <v>28.5</v>
      </c>
      <c r="P136" s="2">
        <v>80.5</v>
      </c>
    </row>
    <row r="137" spans="1:16" x14ac:dyDescent="0.2">
      <c r="A137" t="s">
        <v>39</v>
      </c>
      <c r="B137" t="s">
        <v>37</v>
      </c>
      <c r="C137" t="s">
        <v>53</v>
      </c>
      <c r="D137" t="s">
        <v>19</v>
      </c>
      <c r="E137">
        <v>12</v>
      </c>
      <c r="F137">
        <v>4</v>
      </c>
      <c r="G137">
        <v>203</v>
      </c>
      <c r="H137" t="s">
        <v>17</v>
      </c>
      <c r="I137" s="1">
        <v>2</v>
      </c>
      <c r="J137" s="1">
        <v>4</v>
      </c>
      <c r="K137" s="1">
        <v>5</v>
      </c>
      <c r="L137" s="1">
        <v>3.5</v>
      </c>
      <c r="M137" s="1">
        <v>4</v>
      </c>
      <c r="N137" s="1">
        <v>4.5</v>
      </c>
      <c r="O137" s="2">
        <v>25</v>
      </c>
      <c r="P137" s="2">
        <v>105.5</v>
      </c>
    </row>
    <row r="138" spans="1:16" x14ac:dyDescent="0.2">
      <c r="A138" t="s">
        <v>39</v>
      </c>
      <c r="B138" t="s">
        <v>37</v>
      </c>
      <c r="C138" t="s">
        <v>53</v>
      </c>
      <c r="D138" t="s">
        <v>19</v>
      </c>
      <c r="E138">
        <v>12</v>
      </c>
      <c r="F138">
        <v>5</v>
      </c>
      <c r="G138">
        <v>5223</v>
      </c>
      <c r="H138" t="s">
        <v>85</v>
      </c>
      <c r="I138" s="1">
        <v>2.2999999999999998</v>
      </c>
      <c r="J138" s="1">
        <v>5.5</v>
      </c>
      <c r="K138" s="1">
        <v>6</v>
      </c>
      <c r="L138" s="1">
        <v>5.5</v>
      </c>
      <c r="M138" s="1">
        <v>5</v>
      </c>
      <c r="N138" s="1">
        <v>5</v>
      </c>
      <c r="O138" s="2">
        <v>36.799999999999997</v>
      </c>
      <c r="P138" s="2">
        <v>142.30000000000001</v>
      </c>
    </row>
    <row r="139" spans="1:16" x14ac:dyDescent="0.2">
      <c r="A139" t="s">
        <v>39</v>
      </c>
      <c r="B139" t="s">
        <v>37</v>
      </c>
      <c r="C139" t="s">
        <v>53</v>
      </c>
      <c r="D139" t="s">
        <v>19</v>
      </c>
      <c r="E139">
        <v>12</v>
      </c>
      <c r="F139">
        <v>6</v>
      </c>
      <c r="G139">
        <v>301</v>
      </c>
      <c r="H139" t="s">
        <v>17</v>
      </c>
      <c r="I139" s="1">
        <v>1.6</v>
      </c>
      <c r="J139" s="1">
        <v>6</v>
      </c>
      <c r="K139" s="1">
        <v>6</v>
      </c>
      <c r="L139" s="1">
        <v>5.5</v>
      </c>
      <c r="M139" s="1">
        <v>5.5</v>
      </c>
      <c r="N139" s="1">
        <v>5.5</v>
      </c>
      <c r="O139" s="2">
        <v>27.2</v>
      </c>
      <c r="P139" s="2">
        <v>169.5</v>
      </c>
    </row>
    <row r="140" spans="1:16" x14ac:dyDescent="0.2">
      <c r="A140" t="s">
        <v>39</v>
      </c>
      <c r="B140" t="s">
        <v>37</v>
      </c>
      <c r="C140" t="s">
        <v>53</v>
      </c>
      <c r="D140" t="s">
        <v>19</v>
      </c>
      <c r="E140">
        <v>12</v>
      </c>
      <c r="F140">
        <v>7</v>
      </c>
      <c r="G140">
        <v>302</v>
      </c>
      <c r="H140" t="s">
        <v>17</v>
      </c>
      <c r="I140" s="1">
        <v>1.6</v>
      </c>
      <c r="J140" s="1">
        <v>4.5</v>
      </c>
      <c r="K140" s="1">
        <v>5</v>
      </c>
      <c r="L140" s="1">
        <v>5</v>
      </c>
      <c r="M140" s="1">
        <v>5.5</v>
      </c>
      <c r="N140" s="1">
        <v>4.5</v>
      </c>
      <c r="O140" s="2">
        <v>23.2</v>
      </c>
      <c r="P140" s="2">
        <v>192.7</v>
      </c>
    </row>
    <row r="141" spans="1:16" x14ac:dyDescent="0.2">
      <c r="A141" t="s">
        <v>39</v>
      </c>
      <c r="B141" t="s">
        <v>37</v>
      </c>
      <c r="C141" t="s">
        <v>53</v>
      </c>
      <c r="D141" t="s">
        <v>19</v>
      </c>
      <c r="E141">
        <v>12</v>
      </c>
      <c r="F141">
        <v>8</v>
      </c>
      <c r="G141">
        <v>101</v>
      </c>
      <c r="H141" t="s">
        <v>21</v>
      </c>
      <c r="I141" s="1">
        <v>1.3</v>
      </c>
      <c r="J141" s="1">
        <v>5.5</v>
      </c>
      <c r="K141" s="1">
        <v>6.5</v>
      </c>
      <c r="L141" s="1">
        <v>5.5</v>
      </c>
      <c r="M141" s="1">
        <v>6</v>
      </c>
      <c r="N141" s="1">
        <v>5</v>
      </c>
      <c r="O141" s="2">
        <v>22.1</v>
      </c>
      <c r="P141" s="2">
        <v>214.8</v>
      </c>
    </row>
    <row r="142" spans="1:16" x14ac:dyDescent="0.2">
      <c r="A142" t="s">
        <v>39</v>
      </c>
      <c r="B142" t="s">
        <v>37</v>
      </c>
      <c r="C142" t="s">
        <v>53</v>
      </c>
      <c r="D142" t="s">
        <v>19</v>
      </c>
      <c r="E142">
        <v>12</v>
      </c>
      <c r="F142">
        <v>9</v>
      </c>
      <c r="G142">
        <v>103</v>
      </c>
      <c r="H142" t="s">
        <v>17</v>
      </c>
      <c r="I142" s="1">
        <v>1.6</v>
      </c>
      <c r="J142" s="1">
        <v>5.5</v>
      </c>
      <c r="K142" s="1">
        <v>5</v>
      </c>
      <c r="L142" s="1">
        <v>5</v>
      </c>
      <c r="M142" s="1">
        <v>4.5</v>
      </c>
      <c r="N142" s="1">
        <v>5</v>
      </c>
      <c r="O142" s="2">
        <v>24</v>
      </c>
      <c r="P142" s="2">
        <v>238.8</v>
      </c>
    </row>
    <row r="143" spans="1:16" x14ac:dyDescent="0.2">
      <c r="A143" t="s">
        <v>39</v>
      </c>
      <c r="B143" t="s">
        <v>37</v>
      </c>
      <c r="C143" t="s">
        <v>53</v>
      </c>
      <c r="D143" t="s">
        <v>19</v>
      </c>
      <c r="E143">
        <v>12</v>
      </c>
      <c r="F143">
        <v>10</v>
      </c>
      <c r="G143">
        <v>104</v>
      </c>
      <c r="H143" t="s">
        <v>17</v>
      </c>
      <c r="I143" s="1">
        <v>2.2000000000000002</v>
      </c>
      <c r="J143" s="1">
        <v>4</v>
      </c>
      <c r="K143" s="1">
        <v>4</v>
      </c>
      <c r="L143" s="1">
        <v>4</v>
      </c>
      <c r="M143" s="1">
        <v>3.5</v>
      </c>
      <c r="N143" s="1">
        <v>4</v>
      </c>
      <c r="O143" s="2">
        <v>26.4</v>
      </c>
      <c r="P143" s="2">
        <v>265.2</v>
      </c>
    </row>
    <row r="144" spans="1:16" x14ac:dyDescent="0.2">
      <c r="A144" t="s">
        <v>39</v>
      </c>
      <c r="B144" t="s">
        <v>37</v>
      </c>
      <c r="C144" t="s">
        <v>53</v>
      </c>
      <c r="D144" t="s">
        <v>19</v>
      </c>
      <c r="E144">
        <v>12</v>
      </c>
      <c r="F144">
        <v>11</v>
      </c>
      <c r="G144">
        <v>5221</v>
      </c>
      <c r="H144" t="s">
        <v>85</v>
      </c>
      <c r="I144" s="1">
        <v>1.7</v>
      </c>
      <c r="J144" s="1">
        <v>5</v>
      </c>
      <c r="K144" s="1">
        <v>5</v>
      </c>
      <c r="L144" s="1">
        <v>5</v>
      </c>
      <c r="M144" s="1">
        <v>4.5</v>
      </c>
      <c r="N144" s="1">
        <v>4.5</v>
      </c>
      <c r="O144" s="2">
        <v>24.65</v>
      </c>
      <c r="P144" s="2">
        <v>289.85000000000002</v>
      </c>
    </row>
    <row r="145" spans="1:16" x14ac:dyDescent="0.2">
      <c r="A145" t="s">
        <v>40</v>
      </c>
      <c r="B145" t="s">
        <v>37</v>
      </c>
      <c r="C145" t="s">
        <v>54</v>
      </c>
      <c r="D145" t="s">
        <v>41</v>
      </c>
      <c r="E145">
        <v>9</v>
      </c>
      <c r="F145">
        <v>1</v>
      </c>
      <c r="G145">
        <v>401</v>
      </c>
      <c r="H145" t="s">
        <v>21</v>
      </c>
      <c r="I145" s="1">
        <v>1.5</v>
      </c>
      <c r="J145" s="1">
        <v>6.5</v>
      </c>
      <c r="K145" s="1">
        <v>6.5</v>
      </c>
      <c r="L145" s="1">
        <v>6.5</v>
      </c>
      <c r="M145" s="1">
        <v>6</v>
      </c>
      <c r="N145" s="1">
        <v>6</v>
      </c>
      <c r="O145" s="2">
        <v>28.5</v>
      </c>
      <c r="P145" s="2">
        <v>28.5</v>
      </c>
    </row>
    <row r="146" spans="1:16" x14ac:dyDescent="0.2">
      <c r="A146" t="s">
        <v>40</v>
      </c>
      <c r="B146" t="s">
        <v>37</v>
      </c>
      <c r="C146" t="s">
        <v>54</v>
      </c>
      <c r="D146" t="s">
        <v>41</v>
      </c>
      <c r="E146">
        <v>9</v>
      </c>
      <c r="F146">
        <v>2</v>
      </c>
      <c r="G146">
        <v>403</v>
      </c>
      <c r="H146" t="s">
        <v>17</v>
      </c>
      <c r="I146" s="1">
        <v>2.2000000000000002</v>
      </c>
      <c r="J146" s="1">
        <v>6.5</v>
      </c>
      <c r="K146" s="1">
        <v>7</v>
      </c>
      <c r="L146" s="1">
        <v>6</v>
      </c>
      <c r="M146" s="1">
        <v>6</v>
      </c>
      <c r="N146" s="1">
        <v>6.5</v>
      </c>
      <c r="O146" s="2">
        <v>41.8</v>
      </c>
      <c r="P146" s="2">
        <v>70.3</v>
      </c>
    </row>
    <row r="147" spans="1:16" x14ac:dyDescent="0.2">
      <c r="A147" t="s">
        <v>40</v>
      </c>
      <c r="B147" t="s">
        <v>37</v>
      </c>
      <c r="C147" t="s">
        <v>54</v>
      </c>
      <c r="D147" t="s">
        <v>41</v>
      </c>
      <c r="E147">
        <v>9</v>
      </c>
      <c r="F147">
        <v>3</v>
      </c>
      <c r="G147">
        <v>5122</v>
      </c>
      <c r="H147" t="s">
        <v>85</v>
      </c>
      <c r="I147" s="1">
        <v>1.9</v>
      </c>
      <c r="J147" s="1">
        <v>6</v>
      </c>
      <c r="K147" s="1">
        <v>5.5</v>
      </c>
      <c r="L147" s="1">
        <v>5.5</v>
      </c>
      <c r="M147" s="1">
        <v>5.5</v>
      </c>
      <c r="N147" s="1">
        <v>5.5</v>
      </c>
      <c r="O147" s="2">
        <v>31.35</v>
      </c>
      <c r="P147" s="2">
        <v>101.65</v>
      </c>
    </row>
    <row r="148" spans="1:16" x14ac:dyDescent="0.2">
      <c r="A148" t="s">
        <v>40</v>
      </c>
      <c r="B148" t="s">
        <v>37</v>
      </c>
      <c r="C148" t="s">
        <v>54</v>
      </c>
      <c r="D148" t="s">
        <v>41</v>
      </c>
      <c r="E148">
        <v>9</v>
      </c>
      <c r="F148">
        <v>4</v>
      </c>
      <c r="G148">
        <v>201</v>
      </c>
      <c r="H148" t="s">
        <v>21</v>
      </c>
      <c r="I148" s="1">
        <v>1.6</v>
      </c>
      <c r="J148" s="1">
        <v>6.5</v>
      </c>
      <c r="K148" s="1">
        <v>7</v>
      </c>
      <c r="L148" s="1">
        <v>7</v>
      </c>
      <c r="M148" s="1">
        <v>7</v>
      </c>
      <c r="N148" s="1">
        <v>7</v>
      </c>
      <c r="O148" s="2">
        <v>33.6</v>
      </c>
      <c r="P148" s="2">
        <v>135.25</v>
      </c>
    </row>
    <row r="149" spans="1:16" x14ac:dyDescent="0.2">
      <c r="A149" t="s">
        <v>40</v>
      </c>
      <c r="B149" t="s">
        <v>37</v>
      </c>
      <c r="C149" t="s">
        <v>54</v>
      </c>
      <c r="D149" t="s">
        <v>41</v>
      </c>
      <c r="E149">
        <v>9</v>
      </c>
      <c r="F149">
        <v>5</v>
      </c>
      <c r="G149">
        <v>203</v>
      </c>
      <c r="H149" t="s">
        <v>17</v>
      </c>
      <c r="I149" s="1">
        <v>2</v>
      </c>
      <c r="J149" s="1">
        <v>5</v>
      </c>
      <c r="K149" s="1">
        <v>5.5</v>
      </c>
      <c r="L149" s="1">
        <v>4.5</v>
      </c>
      <c r="M149" s="1">
        <v>5.5</v>
      </c>
      <c r="N149" s="1">
        <v>5.5</v>
      </c>
      <c r="O149" s="2">
        <v>32</v>
      </c>
      <c r="P149" s="2">
        <v>167.25</v>
      </c>
    </row>
    <row r="150" spans="1:16" x14ac:dyDescent="0.2">
      <c r="A150" t="s">
        <v>40</v>
      </c>
      <c r="B150" t="s">
        <v>37</v>
      </c>
      <c r="C150" t="s">
        <v>54</v>
      </c>
      <c r="D150" t="s">
        <v>41</v>
      </c>
      <c r="E150">
        <v>9</v>
      </c>
      <c r="F150">
        <v>6</v>
      </c>
      <c r="G150">
        <v>301</v>
      </c>
      <c r="H150" t="s">
        <v>21</v>
      </c>
      <c r="I150" s="1">
        <v>1.7</v>
      </c>
      <c r="J150" s="1">
        <v>7</v>
      </c>
      <c r="K150" s="1">
        <v>6.5</v>
      </c>
      <c r="L150" s="1">
        <v>7</v>
      </c>
      <c r="M150" s="1">
        <v>7</v>
      </c>
      <c r="N150" s="1">
        <v>6.5</v>
      </c>
      <c r="O150" s="2">
        <v>34.85</v>
      </c>
      <c r="P150" s="2">
        <v>202.1</v>
      </c>
    </row>
    <row r="151" spans="1:16" x14ac:dyDescent="0.2">
      <c r="A151" t="s">
        <v>40</v>
      </c>
      <c r="B151" t="s">
        <v>37</v>
      </c>
      <c r="C151" t="s">
        <v>54</v>
      </c>
      <c r="D151" t="s">
        <v>41</v>
      </c>
      <c r="E151">
        <v>9</v>
      </c>
      <c r="F151">
        <v>7</v>
      </c>
      <c r="G151">
        <v>303</v>
      </c>
      <c r="H151" t="s">
        <v>17</v>
      </c>
      <c r="I151" s="1">
        <v>2.1</v>
      </c>
      <c r="J151" s="1">
        <v>6</v>
      </c>
      <c r="K151" s="1">
        <v>5.5</v>
      </c>
      <c r="L151" s="1">
        <v>5</v>
      </c>
      <c r="M151" s="1">
        <v>5.5</v>
      </c>
      <c r="N151" s="1">
        <v>5</v>
      </c>
      <c r="O151" s="2">
        <v>33.6</v>
      </c>
      <c r="P151" s="2">
        <v>235.7</v>
      </c>
    </row>
    <row r="152" spans="1:16" x14ac:dyDescent="0.2">
      <c r="A152" t="s">
        <v>40</v>
      </c>
      <c r="B152" t="s">
        <v>37</v>
      </c>
      <c r="C152" t="s">
        <v>54</v>
      </c>
      <c r="D152" t="s">
        <v>41</v>
      </c>
      <c r="E152">
        <v>9</v>
      </c>
      <c r="F152">
        <v>8</v>
      </c>
      <c r="G152">
        <v>103</v>
      </c>
      <c r="H152" t="s">
        <v>21</v>
      </c>
      <c r="I152" s="1">
        <v>1.7</v>
      </c>
      <c r="J152" s="1">
        <v>6.5</v>
      </c>
      <c r="K152" s="1">
        <v>6.5</v>
      </c>
      <c r="L152" s="1">
        <v>6.5</v>
      </c>
      <c r="M152" s="1">
        <v>6.5</v>
      </c>
      <c r="N152" s="1">
        <v>7</v>
      </c>
      <c r="O152" s="2">
        <v>33.15</v>
      </c>
      <c r="P152" s="2">
        <v>268.85000000000002</v>
      </c>
    </row>
    <row r="153" spans="1:16" x14ac:dyDescent="0.2">
      <c r="A153" t="s">
        <v>40</v>
      </c>
      <c r="B153" t="s">
        <v>37</v>
      </c>
      <c r="C153" t="s">
        <v>54</v>
      </c>
      <c r="D153" t="s">
        <v>41</v>
      </c>
      <c r="E153">
        <v>9</v>
      </c>
      <c r="F153">
        <v>9</v>
      </c>
      <c r="G153">
        <v>5221</v>
      </c>
      <c r="H153" t="s">
        <v>85</v>
      </c>
      <c r="I153" s="1">
        <v>1.7</v>
      </c>
      <c r="J153" s="1">
        <v>5.5</v>
      </c>
      <c r="K153" s="1">
        <v>5.5</v>
      </c>
      <c r="L153" s="1">
        <v>6</v>
      </c>
      <c r="M153" s="1">
        <v>5.5</v>
      </c>
      <c r="N153" s="1">
        <v>5.5</v>
      </c>
      <c r="O153" s="2">
        <v>28.05</v>
      </c>
      <c r="P153" s="2">
        <v>296.89999999999998</v>
      </c>
    </row>
    <row r="154" spans="1:16" x14ac:dyDescent="0.2">
      <c r="A154" t="s">
        <v>40</v>
      </c>
      <c r="B154" t="s">
        <v>37</v>
      </c>
      <c r="C154" t="s">
        <v>54</v>
      </c>
      <c r="D154" t="s">
        <v>41</v>
      </c>
      <c r="E154">
        <v>9</v>
      </c>
      <c r="F154">
        <v>10</v>
      </c>
      <c r="G154">
        <v>104</v>
      </c>
      <c r="H154" t="s">
        <v>17</v>
      </c>
      <c r="I154" s="1">
        <v>2.2000000000000002</v>
      </c>
      <c r="J154" s="1">
        <v>4.5</v>
      </c>
      <c r="K154" s="1">
        <v>4.5</v>
      </c>
      <c r="L154" s="1">
        <v>4.5</v>
      </c>
      <c r="M154" s="1">
        <v>4</v>
      </c>
      <c r="N154" s="1">
        <v>4.5</v>
      </c>
      <c r="O154" s="2">
        <v>29.7</v>
      </c>
      <c r="P154" s="2">
        <v>326.60000000000002</v>
      </c>
    </row>
    <row r="155" spans="1:16" x14ac:dyDescent="0.2">
      <c r="A155" t="s">
        <v>40</v>
      </c>
      <c r="B155" t="s">
        <v>37</v>
      </c>
      <c r="C155" t="s">
        <v>54</v>
      </c>
      <c r="D155" t="s">
        <v>41</v>
      </c>
      <c r="E155">
        <v>9</v>
      </c>
      <c r="F155">
        <v>11</v>
      </c>
      <c r="G155">
        <v>5132</v>
      </c>
      <c r="H155" t="s">
        <v>85</v>
      </c>
      <c r="I155" s="1">
        <v>2.2000000000000002</v>
      </c>
      <c r="J155" s="1">
        <v>4.5</v>
      </c>
      <c r="K155" s="1">
        <v>4</v>
      </c>
      <c r="L155" s="1">
        <v>4</v>
      </c>
      <c r="M155" s="1">
        <v>4.5</v>
      </c>
      <c r="N155" s="1">
        <v>4.5</v>
      </c>
      <c r="O155" s="2">
        <v>28.6</v>
      </c>
      <c r="P155" s="2">
        <v>355.2</v>
      </c>
    </row>
    <row r="156" spans="1:16" x14ac:dyDescent="0.2">
      <c r="A156" t="s">
        <v>55</v>
      </c>
      <c r="B156" t="s">
        <v>53</v>
      </c>
      <c r="C156" t="s">
        <v>71</v>
      </c>
      <c r="D156" t="s">
        <v>15</v>
      </c>
      <c r="E156">
        <v>9</v>
      </c>
      <c r="F156">
        <v>1</v>
      </c>
      <c r="G156">
        <v>101</v>
      </c>
      <c r="H156" t="s">
        <v>21</v>
      </c>
      <c r="I156" s="1">
        <v>1.3</v>
      </c>
      <c r="O156" s="2">
        <v>16.25</v>
      </c>
      <c r="P156" s="2">
        <f>O156</f>
        <v>16.25</v>
      </c>
    </row>
    <row r="157" spans="1:16" x14ac:dyDescent="0.2">
      <c r="A157" t="s">
        <v>55</v>
      </c>
      <c r="B157" t="s">
        <v>53</v>
      </c>
      <c r="C157" t="s">
        <v>71</v>
      </c>
      <c r="D157" t="s">
        <v>15</v>
      </c>
      <c r="E157">
        <v>9</v>
      </c>
      <c r="F157">
        <v>2</v>
      </c>
      <c r="G157">
        <v>401</v>
      </c>
      <c r="H157" t="s">
        <v>17</v>
      </c>
      <c r="I157" s="1">
        <v>1.4</v>
      </c>
      <c r="J157" s="1">
        <v>4</v>
      </c>
      <c r="K157" s="1">
        <v>4</v>
      </c>
      <c r="L157" s="1">
        <v>4.5</v>
      </c>
      <c r="M157" s="1">
        <v>4.5</v>
      </c>
      <c r="N157" s="1">
        <v>4</v>
      </c>
      <c r="O157" s="2">
        <v>17.5</v>
      </c>
      <c r="P157" s="2">
        <f>P156+O157</f>
        <v>33.75</v>
      </c>
    </row>
    <row r="158" spans="1:16" x14ac:dyDescent="0.2">
      <c r="A158" t="s">
        <v>55</v>
      </c>
      <c r="B158" t="s">
        <v>53</v>
      </c>
      <c r="C158" t="s">
        <v>71</v>
      </c>
      <c r="D158" t="s">
        <v>15</v>
      </c>
      <c r="E158">
        <v>9</v>
      </c>
      <c r="F158">
        <v>3</v>
      </c>
      <c r="G158">
        <v>103</v>
      </c>
      <c r="H158" t="s">
        <v>17</v>
      </c>
      <c r="I158" s="1">
        <v>1.6</v>
      </c>
      <c r="J158" s="1">
        <v>4</v>
      </c>
      <c r="K158" s="1">
        <v>4.5</v>
      </c>
      <c r="L158" s="1">
        <v>4.5</v>
      </c>
      <c r="M158" s="1">
        <v>5</v>
      </c>
      <c r="N158" s="1">
        <v>4</v>
      </c>
      <c r="O158" s="2">
        <f>13*I158</f>
        <v>20.8</v>
      </c>
      <c r="P158" s="2">
        <f>P157+O158</f>
        <v>54.55</v>
      </c>
    </row>
    <row r="159" spans="1:16" x14ac:dyDescent="0.2">
      <c r="A159" t="s">
        <v>55</v>
      </c>
      <c r="B159" t="s">
        <v>53</v>
      </c>
      <c r="C159" t="s">
        <v>71</v>
      </c>
      <c r="D159" t="s">
        <v>15</v>
      </c>
      <c r="E159">
        <v>9</v>
      </c>
      <c r="F159">
        <v>4</v>
      </c>
      <c r="G159">
        <v>402</v>
      </c>
      <c r="H159" t="s">
        <v>17</v>
      </c>
      <c r="I159" s="1">
        <v>1.6</v>
      </c>
      <c r="J159" s="1">
        <v>4.5</v>
      </c>
      <c r="K159" s="1">
        <v>5</v>
      </c>
      <c r="L159" s="1">
        <v>4.5</v>
      </c>
      <c r="M159" s="1">
        <v>4.5</v>
      </c>
      <c r="N159" s="1">
        <v>4</v>
      </c>
      <c r="O159" s="2">
        <v>21.6</v>
      </c>
      <c r="P159" s="2">
        <f t="shared" ref="P159:P166" si="7">P158+O159</f>
        <v>76.150000000000006</v>
      </c>
    </row>
    <row r="160" spans="1:16" x14ac:dyDescent="0.2">
      <c r="A160" t="s">
        <v>55</v>
      </c>
      <c r="B160" t="s">
        <v>53</v>
      </c>
      <c r="C160" t="s">
        <v>71</v>
      </c>
      <c r="D160" t="s">
        <v>15</v>
      </c>
      <c r="E160">
        <v>9</v>
      </c>
      <c r="F160">
        <v>5</v>
      </c>
      <c r="G160">
        <v>5121</v>
      </c>
      <c r="H160" t="s">
        <v>85</v>
      </c>
      <c r="I160" s="1">
        <v>1.7</v>
      </c>
      <c r="J160" s="1">
        <v>4</v>
      </c>
      <c r="K160" s="1">
        <v>3</v>
      </c>
      <c r="L160" s="1">
        <v>3.5</v>
      </c>
      <c r="M160" s="1">
        <v>3.5</v>
      </c>
      <c r="N160" s="1">
        <v>4</v>
      </c>
      <c r="O160" s="2">
        <f>11*I160</f>
        <v>18.7</v>
      </c>
      <c r="P160" s="2">
        <f t="shared" si="7"/>
        <v>94.850000000000009</v>
      </c>
    </row>
    <row r="161" spans="1:16" x14ac:dyDescent="0.2">
      <c r="A161" t="s">
        <v>55</v>
      </c>
      <c r="B161" t="s">
        <v>53</v>
      </c>
      <c r="C161" t="s">
        <v>71</v>
      </c>
      <c r="D161" t="s">
        <v>15</v>
      </c>
      <c r="E161">
        <v>9</v>
      </c>
      <c r="F161">
        <v>6</v>
      </c>
      <c r="G161">
        <v>201</v>
      </c>
      <c r="H161" t="s">
        <v>86</v>
      </c>
      <c r="I161" s="1">
        <v>1.7</v>
      </c>
      <c r="J161" s="1">
        <v>4</v>
      </c>
      <c r="K161" s="1">
        <v>3.5</v>
      </c>
      <c r="L161" s="1">
        <v>3.5</v>
      </c>
      <c r="M161" s="1">
        <v>3.5</v>
      </c>
      <c r="N161" s="1">
        <v>4</v>
      </c>
      <c r="O161" s="2">
        <v>18.7</v>
      </c>
      <c r="P161" s="2">
        <f t="shared" si="7"/>
        <v>113.55000000000001</v>
      </c>
    </row>
    <row r="162" spans="1:16" x14ac:dyDescent="0.2">
      <c r="A162" t="s">
        <v>55</v>
      </c>
      <c r="B162" t="s">
        <v>53</v>
      </c>
      <c r="C162" t="s">
        <v>71</v>
      </c>
      <c r="D162" t="s">
        <v>15</v>
      </c>
      <c r="E162">
        <v>9</v>
      </c>
      <c r="F162">
        <v>7</v>
      </c>
      <c r="G162">
        <v>301</v>
      </c>
      <c r="H162" t="s">
        <v>17</v>
      </c>
      <c r="I162" s="1">
        <v>1.6</v>
      </c>
      <c r="J162" s="1">
        <v>3.5</v>
      </c>
      <c r="K162" s="1">
        <v>3.5</v>
      </c>
      <c r="L162" s="1">
        <v>3.5</v>
      </c>
      <c r="M162" s="1">
        <v>4</v>
      </c>
      <c r="N162" s="1">
        <v>3.5</v>
      </c>
      <c r="O162" s="2">
        <v>16.8</v>
      </c>
      <c r="P162" s="2">
        <f t="shared" si="7"/>
        <v>130.35000000000002</v>
      </c>
    </row>
    <row r="163" spans="1:16" x14ac:dyDescent="0.2">
      <c r="A163" t="s">
        <v>55</v>
      </c>
      <c r="B163" t="s">
        <v>53</v>
      </c>
      <c r="C163" t="s">
        <v>71</v>
      </c>
      <c r="D163" t="s">
        <v>15</v>
      </c>
      <c r="E163">
        <v>9</v>
      </c>
      <c r="F163">
        <v>8</v>
      </c>
      <c r="G163">
        <v>302</v>
      </c>
      <c r="H163" t="s">
        <v>17</v>
      </c>
      <c r="I163" s="1">
        <v>1.6</v>
      </c>
      <c r="J163" s="1">
        <v>3.5</v>
      </c>
      <c r="K163" s="1">
        <v>3.5</v>
      </c>
      <c r="L163" s="1">
        <v>3.5</v>
      </c>
      <c r="M163" s="1">
        <v>4</v>
      </c>
      <c r="N163" s="1">
        <v>2.5</v>
      </c>
      <c r="O163" s="2">
        <v>16.8</v>
      </c>
      <c r="P163" s="2">
        <f t="shared" si="7"/>
        <v>147.15000000000003</v>
      </c>
    </row>
    <row r="164" spans="1:16" x14ac:dyDescent="0.2">
      <c r="A164" t="s">
        <v>55</v>
      </c>
      <c r="B164" t="s">
        <v>53</v>
      </c>
      <c r="C164" t="s">
        <v>71</v>
      </c>
      <c r="D164" t="s">
        <v>15</v>
      </c>
      <c r="E164">
        <v>9</v>
      </c>
      <c r="F164">
        <v>9</v>
      </c>
      <c r="G164">
        <v>5211</v>
      </c>
      <c r="H164" t="s">
        <v>86</v>
      </c>
      <c r="I164" s="1">
        <v>1.8</v>
      </c>
      <c r="J164" s="1">
        <v>4.5</v>
      </c>
      <c r="K164" s="1">
        <v>4</v>
      </c>
      <c r="L164" s="1">
        <v>4.5</v>
      </c>
      <c r="M164" s="1">
        <v>5</v>
      </c>
      <c r="N164" s="1">
        <v>4.5</v>
      </c>
      <c r="O164" s="2">
        <v>24.3</v>
      </c>
      <c r="P164" s="2">
        <f t="shared" si="7"/>
        <v>171.45000000000005</v>
      </c>
    </row>
    <row r="165" spans="1:16" x14ac:dyDescent="0.2">
      <c r="A165" t="s">
        <v>55</v>
      </c>
      <c r="B165" t="s">
        <v>53</v>
      </c>
      <c r="C165" t="s">
        <v>71</v>
      </c>
      <c r="D165" t="s">
        <v>15</v>
      </c>
      <c r="E165">
        <v>9</v>
      </c>
      <c r="F165">
        <v>10</v>
      </c>
      <c r="G165">
        <v>202</v>
      </c>
      <c r="H165" t="s">
        <v>17</v>
      </c>
      <c r="I165" s="1">
        <v>1.5</v>
      </c>
      <c r="J165" s="1">
        <v>3.5</v>
      </c>
      <c r="K165" s="1">
        <v>3</v>
      </c>
      <c r="L165" s="1">
        <v>3</v>
      </c>
      <c r="M165" s="1">
        <v>3.5</v>
      </c>
      <c r="N165" s="1">
        <v>3</v>
      </c>
      <c r="O165" s="2">
        <v>14.25</v>
      </c>
      <c r="P165" s="2">
        <f t="shared" si="7"/>
        <v>185.70000000000005</v>
      </c>
    </row>
    <row r="166" spans="1:16" x14ac:dyDescent="0.2">
      <c r="A166" t="s">
        <v>55</v>
      </c>
      <c r="B166" t="s">
        <v>53</v>
      </c>
      <c r="C166" t="s">
        <v>71</v>
      </c>
      <c r="D166" t="s">
        <v>15</v>
      </c>
      <c r="E166">
        <v>9</v>
      </c>
      <c r="F166">
        <v>11</v>
      </c>
      <c r="G166">
        <v>102</v>
      </c>
      <c r="H166" t="s">
        <v>17</v>
      </c>
      <c r="I166" s="1">
        <v>1.4</v>
      </c>
      <c r="J166" s="1">
        <v>4</v>
      </c>
      <c r="K166" s="1">
        <v>4</v>
      </c>
      <c r="L166" s="1">
        <v>4</v>
      </c>
      <c r="M166" s="1">
        <v>5</v>
      </c>
      <c r="N166" s="1">
        <v>4</v>
      </c>
      <c r="O166" s="2">
        <v>16.8</v>
      </c>
      <c r="P166" s="2">
        <f t="shared" si="7"/>
        <v>202.50000000000006</v>
      </c>
    </row>
    <row r="167" spans="1:16" x14ac:dyDescent="0.2">
      <c r="A167" t="s">
        <v>70</v>
      </c>
      <c r="B167" t="s">
        <v>53</v>
      </c>
      <c r="C167" t="s">
        <v>72</v>
      </c>
      <c r="D167" t="s">
        <v>28</v>
      </c>
      <c r="E167">
        <v>10</v>
      </c>
      <c r="F167">
        <v>1</v>
      </c>
      <c r="G167">
        <v>103</v>
      </c>
      <c r="H167" t="s">
        <v>21</v>
      </c>
      <c r="I167" s="1">
        <v>1.7</v>
      </c>
      <c r="J167" s="1">
        <v>5.5</v>
      </c>
      <c r="K167" s="1">
        <v>4.5</v>
      </c>
      <c r="L167" s="1">
        <v>5.5</v>
      </c>
      <c r="M167" s="1">
        <v>5.5</v>
      </c>
      <c r="N167" s="1">
        <v>5.5</v>
      </c>
      <c r="O167" s="2">
        <v>28.05</v>
      </c>
      <c r="P167" s="2">
        <v>28.05</v>
      </c>
    </row>
    <row r="168" spans="1:16" x14ac:dyDescent="0.2">
      <c r="A168" t="s">
        <v>70</v>
      </c>
      <c r="B168" t="s">
        <v>53</v>
      </c>
      <c r="C168" t="s">
        <v>72</v>
      </c>
      <c r="D168" t="s">
        <v>28</v>
      </c>
      <c r="E168">
        <v>10</v>
      </c>
      <c r="F168">
        <v>2</v>
      </c>
      <c r="G168">
        <v>201</v>
      </c>
      <c r="H168" t="s">
        <v>21</v>
      </c>
      <c r="I168" s="1">
        <v>1.7</v>
      </c>
      <c r="J168" s="1"/>
      <c r="K168" s="1"/>
      <c r="L168" s="1"/>
      <c r="M168" s="1"/>
      <c r="N168" s="1"/>
      <c r="O168" s="2">
        <f>P168-P167</f>
        <v>26.400000000000002</v>
      </c>
      <c r="P168" s="2">
        <v>54.45</v>
      </c>
    </row>
    <row r="169" spans="1:16" x14ac:dyDescent="0.2">
      <c r="A169" t="s">
        <v>70</v>
      </c>
      <c r="B169" t="s">
        <v>53</v>
      </c>
      <c r="C169" t="s">
        <v>72</v>
      </c>
      <c r="D169" t="s">
        <v>28</v>
      </c>
      <c r="E169">
        <v>10</v>
      </c>
      <c r="F169">
        <v>3</v>
      </c>
      <c r="G169">
        <v>204</v>
      </c>
      <c r="H169" t="s">
        <v>17</v>
      </c>
      <c r="I169" s="1">
        <v>2.2000000000000002</v>
      </c>
      <c r="J169" s="1">
        <v>4</v>
      </c>
      <c r="K169" s="1">
        <v>4.5</v>
      </c>
      <c r="L169" s="1">
        <v>5</v>
      </c>
      <c r="M169" s="1">
        <v>4.5</v>
      </c>
      <c r="N169" s="1">
        <v>4.5</v>
      </c>
      <c r="O169" s="2">
        <v>29.7</v>
      </c>
      <c r="P169" s="2">
        <v>84.15</v>
      </c>
    </row>
    <row r="170" spans="1:16" x14ac:dyDescent="0.2">
      <c r="A170" t="s">
        <v>70</v>
      </c>
      <c r="B170" t="s">
        <v>53</v>
      </c>
      <c r="C170" t="s">
        <v>72</v>
      </c>
      <c r="D170" t="s">
        <v>28</v>
      </c>
      <c r="E170">
        <v>10</v>
      </c>
      <c r="F170">
        <v>4</v>
      </c>
      <c r="G170">
        <v>302</v>
      </c>
      <c r="H170" t="s">
        <v>17</v>
      </c>
      <c r="I170" s="1">
        <v>1.6</v>
      </c>
      <c r="J170" s="1">
        <v>4.5</v>
      </c>
      <c r="K170" s="1">
        <v>4</v>
      </c>
      <c r="L170" s="1">
        <v>5</v>
      </c>
      <c r="M170" s="1">
        <v>4.5</v>
      </c>
      <c r="N170" s="1">
        <v>4.5</v>
      </c>
      <c r="O170" s="2">
        <f>13.5*I170</f>
        <v>21.6</v>
      </c>
      <c r="P170" s="2">
        <v>105.75</v>
      </c>
    </row>
    <row r="171" spans="1:16" x14ac:dyDescent="0.2">
      <c r="A171" t="s">
        <v>70</v>
      </c>
      <c r="B171" t="s">
        <v>53</v>
      </c>
      <c r="C171" t="s">
        <v>72</v>
      </c>
      <c r="D171" t="s">
        <v>28</v>
      </c>
      <c r="E171">
        <v>10</v>
      </c>
      <c r="F171">
        <v>5</v>
      </c>
      <c r="G171">
        <v>5222</v>
      </c>
      <c r="H171" t="s">
        <v>85</v>
      </c>
      <c r="I171" s="1">
        <v>1.9</v>
      </c>
      <c r="J171" s="1">
        <v>4</v>
      </c>
      <c r="K171" s="1">
        <v>4</v>
      </c>
      <c r="L171" s="1">
        <v>3</v>
      </c>
      <c r="M171" s="1">
        <v>3</v>
      </c>
      <c r="N171" s="1">
        <v>3.5</v>
      </c>
      <c r="O171" s="2">
        <v>19.95</v>
      </c>
      <c r="P171" s="2">
        <v>125.7</v>
      </c>
    </row>
    <row r="172" spans="1:16" x14ac:dyDescent="0.2">
      <c r="A172" t="s">
        <v>70</v>
      </c>
      <c r="B172" t="s">
        <v>53</v>
      </c>
      <c r="C172" t="s">
        <v>72</v>
      </c>
      <c r="D172" t="s">
        <v>28</v>
      </c>
      <c r="E172">
        <v>10</v>
      </c>
      <c r="F172">
        <v>6</v>
      </c>
      <c r="G172">
        <v>301</v>
      </c>
      <c r="H172" t="s">
        <v>21</v>
      </c>
      <c r="I172" s="1">
        <v>1.7</v>
      </c>
      <c r="J172" s="1"/>
      <c r="K172" s="1"/>
      <c r="L172" s="1"/>
      <c r="M172" s="1"/>
      <c r="N172" s="1"/>
      <c r="O172" s="2">
        <v>22.1</v>
      </c>
      <c r="P172" s="2">
        <f>P171+O172</f>
        <v>147.80000000000001</v>
      </c>
    </row>
    <row r="173" spans="1:16" x14ac:dyDescent="0.2">
      <c r="A173" t="s">
        <v>70</v>
      </c>
      <c r="B173" t="s">
        <v>53</v>
      </c>
      <c r="C173" t="s">
        <v>72</v>
      </c>
      <c r="D173" t="s">
        <v>28</v>
      </c>
      <c r="E173">
        <v>10</v>
      </c>
      <c r="F173">
        <v>7</v>
      </c>
      <c r="G173">
        <v>401</v>
      </c>
      <c r="H173" t="s">
        <v>21</v>
      </c>
      <c r="I173" s="1">
        <v>1.5</v>
      </c>
      <c r="J173" s="1">
        <v>5</v>
      </c>
      <c r="K173" s="1">
        <v>5.5</v>
      </c>
      <c r="L173" s="1">
        <v>5</v>
      </c>
      <c r="M173" s="1">
        <v>5</v>
      </c>
      <c r="N173" s="1">
        <v>5.5</v>
      </c>
      <c r="O173" s="2">
        <v>23.25</v>
      </c>
      <c r="P173" s="2">
        <v>171.05</v>
      </c>
    </row>
    <row r="174" spans="1:16" x14ac:dyDescent="0.2">
      <c r="A174" t="s">
        <v>70</v>
      </c>
      <c r="B174" t="s">
        <v>53</v>
      </c>
      <c r="C174" t="s">
        <v>72</v>
      </c>
      <c r="D174" t="s">
        <v>28</v>
      </c>
      <c r="E174">
        <v>10</v>
      </c>
      <c r="F174">
        <v>8</v>
      </c>
      <c r="G174">
        <v>403</v>
      </c>
      <c r="H174" t="s">
        <v>17</v>
      </c>
      <c r="I174" s="1">
        <v>2.2000000000000002</v>
      </c>
      <c r="J174" s="1">
        <v>4.5</v>
      </c>
      <c r="K174" s="1">
        <v>4.5</v>
      </c>
      <c r="L174" s="1">
        <v>4</v>
      </c>
      <c r="M174" s="1">
        <v>3.5</v>
      </c>
      <c r="N174" s="1">
        <v>4</v>
      </c>
      <c r="O174" s="2">
        <v>27.5</v>
      </c>
      <c r="P174" s="2">
        <v>198.55</v>
      </c>
    </row>
    <row r="175" spans="1:16" x14ac:dyDescent="0.2">
      <c r="A175" t="s">
        <v>70</v>
      </c>
      <c r="B175" t="s">
        <v>53</v>
      </c>
      <c r="C175" t="s">
        <v>72</v>
      </c>
      <c r="D175" t="s">
        <v>28</v>
      </c>
      <c r="E175">
        <v>10</v>
      </c>
      <c r="F175">
        <v>9</v>
      </c>
      <c r="G175">
        <v>5221</v>
      </c>
      <c r="H175" t="s">
        <v>85</v>
      </c>
      <c r="I175" s="1">
        <v>1.7</v>
      </c>
      <c r="J175" s="1">
        <v>5</v>
      </c>
      <c r="K175" s="1">
        <v>4.5</v>
      </c>
      <c r="L175" s="1">
        <v>5.5</v>
      </c>
      <c r="M175" s="1">
        <v>4.5</v>
      </c>
      <c r="N175" s="1">
        <v>5</v>
      </c>
      <c r="O175" s="2">
        <v>24.65</v>
      </c>
      <c r="P175" s="2">
        <v>223.2</v>
      </c>
    </row>
    <row r="176" spans="1:16" x14ac:dyDescent="0.2">
      <c r="A176" t="s">
        <v>70</v>
      </c>
      <c r="B176" t="s">
        <v>53</v>
      </c>
      <c r="C176" t="s">
        <v>72</v>
      </c>
      <c r="D176" t="s">
        <v>28</v>
      </c>
      <c r="E176">
        <v>10</v>
      </c>
      <c r="F176">
        <v>10</v>
      </c>
      <c r="G176">
        <v>104</v>
      </c>
      <c r="H176" t="s">
        <v>17</v>
      </c>
      <c r="I176" s="1">
        <v>2.2000000000000002</v>
      </c>
      <c r="J176" s="1">
        <v>4</v>
      </c>
      <c r="K176" s="1">
        <v>4</v>
      </c>
      <c r="L176" s="1">
        <v>4</v>
      </c>
      <c r="M176" s="1">
        <v>4</v>
      </c>
      <c r="N176" s="1">
        <v>4.5</v>
      </c>
      <c r="O176" s="2">
        <v>26.4</v>
      </c>
      <c r="P176" s="2">
        <v>249.6</v>
      </c>
    </row>
    <row r="177" spans="1:16" x14ac:dyDescent="0.2">
      <c r="A177" t="s">
        <v>70</v>
      </c>
      <c r="B177" t="s">
        <v>53</v>
      </c>
      <c r="C177" t="s">
        <v>72</v>
      </c>
      <c r="D177" t="s">
        <v>28</v>
      </c>
      <c r="E177">
        <v>10</v>
      </c>
      <c r="F177">
        <v>11</v>
      </c>
      <c r="G177">
        <v>5223</v>
      </c>
      <c r="H177" t="s">
        <v>85</v>
      </c>
      <c r="I177" s="1">
        <v>2.2999999999999998</v>
      </c>
      <c r="J177" s="1">
        <v>4.5</v>
      </c>
      <c r="K177" s="1">
        <v>5</v>
      </c>
      <c r="L177" s="1">
        <v>5</v>
      </c>
      <c r="M177" s="1">
        <v>0</v>
      </c>
      <c r="N177" s="1">
        <v>5</v>
      </c>
      <c r="O177" s="2">
        <v>33.35</v>
      </c>
      <c r="P177" s="2">
        <v>282.95</v>
      </c>
    </row>
    <row r="178" spans="1:16" x14ac:dyDescent="0.2">
      <c r="A178" t="s">
        <v>56</v>
      </c>
      <c r="B178" t="s">
        <v>53</v>
      </c>
      <c r="C178" t="s">
        <v>73</v>
      </c>
      <c r="D178" t="s">
        <v>57</v>
      </c>
      <c r="E178">
        <v>11</v>
      </c>
      <c r="F178">
        <v>1</v>
      </c>
      <c r="G178">
        <v>103</v>
      </c>
      <c r="H178" t="s">
        <v>21</v>
      </c>
      <c r="I178" s="1">
        <v>1.7</v>
      </c>
      <c r="J178" s="1">
        <v>4</v>
      </c>
      <c r="K178" s="1">
        <v>4.5</v>
      </c>
      <c r="L178" s="1">
        <v>4.5</v>
      </c>
      <c r="M178" s="1">
        <v>4</v>
      </c>
      <c r="N178" s="1">
        <v>3.5</v>
      </c>
      <c r="O178" s="2">
        <v>21.25</v>
      </c>
      <c r="P178" s="2">
        <v>21.25</v>
      </c>
    </row>
    <row r="179" spans="1:16" x14ac:dyDescent="0.2">
      <c r="A179" t="s">
        <v>56</v>
      </c>
      <c r="B179" t="s">
        <v>53</v>
      </c>
      <c r="C179" t="s">
        <v>73</v>
      </c>
      <c r="D179" t="s">
        <v>57</v>
      </c>
      <c r="E179">
        <v>11</v>
      </c>
      <c r="F179">
        <v>2</v>
      </c>
      <c r="G179">
        <v>104</v>
      </c>
      <c r="H179" t="s">
        <v>17</v>
      </c>
      <c r="I179" s="1">
        <v>2.2000000000000002</v>
      </c>
      <c r="J179" s="1">
        <v>3</v>
      </c>
      <c r="K179" s="1">
        <v>3</v>
      </c>
      <c r="L179" s="1">
        <v>2.5</v>
      </c>
      <c r="M179" s="1">
        <v>2.5</v>
      </c>
      <c r="N179" s="1">
        <v>3</v>
      </c>
      <c r="O179" s="2">
        <v>18.7</v>
      </c>
      <c r="P179" s="2">
        <v>39.950000000000003</v>
      </c>
    </row>
    <row r="180" spans="1:16" x14ac:dyDescent="0.2">
      <c r="A180" t="s">
        <v>56</v>
      </c>
      <c r="B180" t="s">
        <v>53</v>
      </c>
      <c r="C180" t="s">
        <v>73</v>
      </c>
      <c r="D180" t="s">
        <v>57</v>
      </c>
      <c r="E180">
        <v>11</v>
      </c>
      <c r="F180">
        <v>3</v>
      </c>
      <c r="G180">
        <v>201</v>
      </c>
      <c r="H180" t="s">
        <v>21</v>
      </c>
      <c r="I180" s="1">
        <v>1.6</v>
      </c>
      <c r="J180" s="1">
        <v>2</v>
      </c>
      <c r="K180" s="1">
        <v>3.5</v>
      </c>
      <c r="L180" s="1">
        <v>4</v>
      </c>
      <c r="M180" s="1">
        <v>2.5</v>
      </c>
      <c r="N180" s="1">
        <v>3</v>
      </c>
      <c r="O180" s="2">
        <f>I180*9</f>
        <v>14.4</v>
      </c>
      <c r="P180" s="2">
        <f>P179+O180</f>
        <v>54.35</v>
      </c>
    </row>
    <row r="181" spans="1:16" x14ac:dyDescent="0.2">
      <c r="A181" t="s">
        <v>56</v>
      </c>
      <c r="B181" t="s">
        <v>53</v>
      </c>
      <c r="C181" t="s">
        <v>73</v>
      </c>
      <c r="D181" t="s">
        <v>57</v>
      </c>
      <c r="E181">
        <v>11</v>
      </c>
      <c r="F181">
        <v>4</v>
      </c>
      <c r="G181">
        <v>202</v>
      </c>
      <c r="H181" t="s">
        <v>86</v>
      </c>
      <c r="I181" s="1">
        <v>1.7</v>
      </c>
      <c r="J181" s="1">
        <v>3</v>
      </c>
      <c r="K181" s="1">
        <v>4</v>
      </c>
      <c r="L181" s="1">
        <v>4</v>
      </c>
      <c r="M181" s="1">
        <v>4</v>
      </c>
      <c r="N181" s="1">
        <v>4</v>
      </c>
      <c r="O181" s="2">
        <v>20.399999999999999</v>
      </c>
      <c r="P181" s="2">
        <v>74.75</v>
      </c>
    </row>
    <row r="182" spans="1:16" x14ac:dyDescent="0.2">
      <c r="A182" t="s">
        <v>56</v>
      </c>
      <c r="B182" t="s">
        <v>53</v>
      </c>
      <c r="C182" t="s">
        <v>73</v>
      </c>
      <c r="D182" t="s">
        <v>57</v>
      </c>
      <c r="E182">
        <v>11</v>
      </c>
      <c r="F182">
        <v>5</v>
      </c>
      <c r="G182">
        <v>5222</v>
      </c>
      <c r="H182" t="s">
        <v>85</v>
      </c>
      <c r="I182" s="1">
        <v>1.9</v>
      </c>
      <c r="J182" s="1">
        <v>2</v>
      </c>
      <c r="K182" s="1">
        <v>2</v>
      </c>
      <c r="L182" s="1">
        <v>2</v>
      </c>
      <c r="M182" s="1">
        <v>1.5</v>
      </c>
      <c r="N182" s="1">
        <v>1</v>
      </c>
      <c r="O182" s="2">
        <v>10.45</v>
      </c>
      <c r="P182" s="2">
        <v>85.2</v>
      </c>
    </row>
    <row r="183" spans="1:16" x14ac:dyDescent="0.2">
      <c r="A183" t="s">
        <v>56</v>
      </c>
      <c r="B183" t="s">
        <v>53</v>
      </c>
      <c r="C183" t="s">
        <v>73</v>
      </c>
      <c r="D183" t="s">
        <v>57</v>
      </c>
      <c r="E183">
        <v>11</v>
      </c>
      <c r="F183">
        <v>6</v>
      </c>
      <c r="G183">
        <v>401</v>
      </c>
      <c r="H183" t="s">
        <v>21</v>
      </c>
      <c r="I183" s="1">
        <v>1.5</v>
      </c>
      <c r="J183" s="1"/>
      <c r="K183" s="1"/>
      <c r="L183" s="1"/>
      <c r="M183" s="1"/>
      <c r="N183" s="1"/>
      <c r="O183" s="2">
        <v>20.25</v>
      </c>
      <c r="P183" s="2">
        <f>P182+O183</f>
        <v>105.45</v>
      </c>
    </row>
    <row r="184" spans="1:16" x14ac:dyDescent="0.2">
      <c r="A184" t="s">
        <v>56</v>
      </c>
      <c r="B184" t="s">
        <v>53</v>
      </c>
      <c r="C184" t="s">
        <v>73</v>
      </c>
      <c r="D184" t="s">
        <v>57</v>
      </c>
      <c r="E184">
        <v>11</v>
      </c>
      <c r="F184">
        <v>7</v>
      </c>
      <c r="G184">
        <v>403</v>
      </c>
      <c r="H184" t="s">
        <v>17</v>
      </c>
      <c r="I184" s="1">
        <v>2.2000000000000002</v>
      </c>
      <c r="J184" s="1">
        <v>4.5</v>
      </c>
      <c r="K184" s="1">
        <v>4.5</v>
      </c>
      <c r="L184" s="1">
        <v>4.5</v>
      </c>
      <c r="M184" s="1">
        <v>4.5</v>
      </c>
      <c r="N184" s="1">
        <v>4.5</v>
      </c>
      <c r="O184" s="2">
        <v>29.7</v>
      </c>
      <c r="P184" s="2">
        <v>135.15</v>
      </c>
    </row>
    <row r="185" spans="1:16" x14ac:dyDescent="0.2">
      <c r="A185" t="s">
        <v>56</v>
      </c>
      <c r="B185" t="s">
        <v>53</v>
      </c>
      <c r="C185" t="s">
        <v>73</v>
      </c>
      <c r="D185" t="s">
        <v>57</v>
      </c>
      <c r="E185">
        <v>11</v>
      </c>
      <c r="F185">
        <v>8</v>
      </c>
      <c r="G185">
        <v>301</v>
      </c>
      <c r="H185" t="s">
        <v>21</v>
      </c>
      <c r="I185" s="1">
        <v>1.7</v>
      </c>
      <c r="J185" s="1">
        <v>4</v>
      </c>
      <c r="K185" s="1">
        <v>4</v>
      </c>
      <c r="L185" s="1">
        <v>4.5</v>
      </c>
      <c r="M185" s="1">
        <v>4</v>
      </c>
      <c r="N185" s="1">
        <v>4.5</v>
      </c>
      <c r="O185" s="2">
        <v>21.25</v>
      </c>
      <c r="P185" s="2">
        <v>156.4</v>
      </c>
    </row>
    <row r="186" spans="1:16" x14ac:dyDescent="0.2">
      <c r="A186" t="s">
        <v>56</v>
      </c>
      <c r="B186" t="s">
        <v>53</v>
      </c>
      <c r="C186" t="s">
        <v>73</v>
      </c>
      <c r="D186" t="s">
        <v>57</v>
      </c>
      <c r="E186">
        <v>11</v>
      </c>
      <c r="F186">
        <v>9</v>
      </c>
      <c r="G186">
        <v>302</v>
      </c>
      <c r="H186" t="s">
        <v>17</v>
      </c>
      <c r="I186" s="1">
        <v>1.6</v>
      </c>
      <c r="J186" s="1">
        <v>4.5</v>
      </c>
      <c r="K186" s="1">
        <v>5</v>
      </c>
      <c r="L186" s="1">
        <v>5</v>
      </c>
      <c r="M186" s="1">
        <v>4.5</v>
      </c>
      <c r="N186" s="1">
        <v>5</v>
      </c>
      <c r="O186" s="2">
        <v>23.2</v>
      </c>
      <c r="P186" s="2">
        <v>179.6</v>
      </c>
    </row>
    <row r="187" spans="1:16" x14ac:dyDescent="0.2">
      <c r="A187" t="s">
        <v>56</v>
      </c>
      <c r="B187" t="s">
        <v>53</v>
      </c>
      <c r="C187" t="s">
        <v>73</v>
      </c>
      <c r="D187" t="s">
        <v>57</v>
      </c>
      <c r="E187">
        <v>11</v>
      </c>
      <c r="F187">
        <v>10</v>
      </c>
      <c r="G187">
        <v>203</v>
      </c>
      <c r="H187" t="s">
        <v>17</v>
      </c>
      <c r="I187" s="1">
        <v>2</v>
      </c>
      <c r="J187" s="1">
        <v>3.5</v>
      </c>
      <c r="K187" s="1">
        <v>4</v>
      </c>
      <c r="L187" s="1">
        <v>4</v>
      </c>
      <c r="M187" s="1">
        <v>4</v>
      </c>
      <c r="N187" s="1">
        <v>4</v>
      </c>
      <c r="O187" s="2">
        <v>24</v>
      </c>
      <c r="P187" s="2">
        <v>203.6</v>
      </c>
    </row>
    <row r="188" spans="1:16" x14ac:dyDescent="0.2">
      <c r="A188" t="s">
        <v>56</v>
      </c>
      <c r="B188" t="s">
        <v>53</v>
      </c>
      <c r="C188" t="s">
        <v>73</v>
      </c>
      <c r="D188" t="s">
        <v>57</v>
      </c>
      <c r="E188">
        <v>11</v>
      </c>
      <c r="F188">
        <v>11</v>
      </c>
      <c r="G188">
        <v>5122</v>
      </c>
      <c r="H188" t="s">
        <v>85</v>
      </c>
      <c r="I188" s="1">
        <v>1.9</v>
      </c>
      <c r="J188" s="1">
        <v>3.5</v>
      </c>
      <c r="K188" s="1">
        <v>3.5</v>
      </c>
      <c r="L188" s="1">
        <v>4</v>
      </c>
      <c r="M188" s="1">
        <v>2</v>
      </c>
      <c r="N188" s="1">
        <v>4</v>
      </c>
      <c r="O188" s="2">
        <v>20.9</v>
      </c>
      <c r="P188" s="2">
        <v>224.5</v>
      </c>
    </row>
    <row r="189" spans="1:16" x14ac:dyDescent="0.2">
      <c r="A189" t="s">
        <v>58</v>
      </c>
      <c r="B189" t="s">
        <v>53</v>
      </c>
      <c r="C189" t="s">
        <v>74</v>
      </c>
      <c r="D189" t="s">
        <v>24</v>
      </c>
      <c r="E189">
        <v>12</v>
      </c>
      <c r="F189">
        <v>1</v>
      </c>
      <c r="G189">
        <v>103</v>
      </c>
      <c r="H189" t="s">
        <v>21</v>
      </c>
      <c r="I189" s="1">
        <v>1.7</v>
      </c>
      <c r="J189" s="1">
        <v>3</v>
      </c>
      <c r="K189" s="1">
        <v>2.5</v>
      </c>
      <c r="L189" s="1">
        <v>4</v>
      </c>
      <c r="M189" s="1">
        <v>2.5</v>
      </c>
      <c r="N189" s="1">
        <v>2.5</v>
      </c>
      <c r="O189" s="2">
        <v>13.6</v>
      </c>
      <c r="P189" s="2">
        <v>13.6</v>
      </c>
    </row>
    <row r="190" spans="1:16" x14ac:dyDescent="0.2">
      <c r="A190" t="s">
        <v>58</v>
      </c>
      <c r="B190" t="s">
        <v>53</v>
      </c>
      <c r="C190" t="s">
        <v>74</v>
      </c>
      <c r="D190" t="s">
        <v>24</v>
      </c>
      <c r="E190">
        <v>12</v>
      </c>
      <c r="F190">
        <v>2</v>
      </c>
      <c r="G190">
        <v>201</v>
      </c>
      <c r="H190" t="s">
        <v>21</v>
      </c>
      <c r="I190" s="1">
        <v>1.6</v>
      </c>
      <c r="J190" s="1">
        <v>5</v>
      </c>
      <c r="K190" s="1">
        <v>6</v>
      </c>
      <c r="L190" s="1">
        <v>5</v>
      </c>
      <c r="M190" s="1">
        <v>6</v>
      </c>
      <c r="N190" s="1">
        <v>5.5</v>
      </c>
      <c r="O190" s="2">
        <v>26.4</v>
      </c>
      <c r="P190" s="2">
        <v>40</v>
      </c>
    </row>
    <row r="191" spans="1:16" x14ac:dyDescent="0.2">
      <c r="A191" t="s">
        <v>58</v>
      </c>
      <c r="B191" t="s">
        <v>53</v>
      </c>
      <c r="C191" t="s">
        <v>74</v>
      </c>
      <c r="D191" t="s">
        <v>24</v>
      </c>
      <c r="E191">
        <v>12</v>
      </c>
      <c r="F191">
        <v>3</v>
      </c>
      <c r="G191">
        <v>203</v>
      </c>
      <c r="H191" t="s">
        <v>17</v>
      </c>
      <c r="I191" s="1">
        <v>2</v>
      </c>
      <c r="J191" s="1">
        <v>5.5</v>
      </c>
      <c r="K191" s="1">
        <v>5.5</v>
      </c>
      <c r="L191" s="1">
        <v>5.5</v>
      </c>
      <c r="M191" s="1">
        <v>6</v>
      </c>
      <c r="N191" s="1">
        <v>5.5</v>
      </c>
      <c r="O191" s="2">
        <v>33</v>
      </c>
      <c r="P191" s="2">
        <v>73</v>
      </c>
    </row>
    <row r="192" spans="1:16" x14ac:dyDescent="0.2">
      <c r="A192" t="s">
        <v>58</v>
      </c>
      <c r="B192" t="s">
        <v>53</v>
      </c>
      <c r="C192" t="s">
        <v>74</v>
      </c>
      <c r="D192" t="s">
        <v>24</v>
      </c>
      <c r="E192">
        <v>12</v>
      </c>
      <c r="F192">
        <v>4</v>
      </c>
      <c r="G192">
        <v>303</v>
      </c>
      <c r="H192" t="s">
        <v>17</v>
      </c>
      <c r="I192" s="1">
        <v>2.1</v>
      </c>
      <c r="J192" s="1">
        <v>4.5</v>
      </c>
      <c r="K192" s="1">
        <v>5.5</v>
      </c>
      <c r="L192" s="1">
        <v>5</v>
      </c>
      <c r="M192" s="1">
        <v>4.5</v>
      </c>
      <c r="N192" s="1">
        <v>4.5</v>
      </c>
      <c r="O192" s="2">
        <f>14*I192</f>
        <v>29.400000000000002</v>
      </c>
      <c r="P192" s="2">
        <f>P191+O192</f>
        <v>102.4</v>
      </c>
    </row>
    <row r="193" spans="1:16" x14ac:dyDescent="0.2">
      <c r="A193" t="s">
        <v>58</v>
      </c>
      <c r="B193" t="s">
        <v>53</v>
      </c>
      <c r="C193" t="s">
        <v>74</v>
      </c>
      <c r="D193" t="s">
        <v>24</v>
      </c>
      <c r="E193">
        <v>12</v>
      </c>
      <c r="F193">
        <v>5</v>
      </c>
      <c r="G193">
        <v>105</v>
      </c>
      <c r="H193" t="s">
        <v>17</v>
      </c>
      <c r="I193" s="1">
        <v>2.4</v>
      </c>
      <c r="J193" s="1">
        <v>4.5</v>
      </c>
      <c r="K193" s="1">
        <v>4.5</v>
      </c>
      <c r="L193" s="1">
        <v>4.5</v>
      </c>
      <c r="M193" s="1">
        <v>4</v>
      </c>
      <c r="N193" s="1">
        <v>4</v>
      </c>
      <c r="O193" s="2">
        <v>31.2</v>
      </c>
      <c r="P193" s="2">
        <v>133.6</v>
      </c>
    </row>
    <row r="194" spans="1:16" x14ac:dyDescent="0.2">
      <c r="A194" t="s">
        <v>58</v>
      </c>
      <c r="B194" t="s">
        <v>53</v>
      </c>
      <c r="C194" t="s">
        <v>74</v>
      </c>
      <c r="D194" t="s">
        <v>24</v>
      </c>
      <c r="E194">
        <v>12</v>
      </c>
      <c r="F194">
        <v>6</v>
      </c>
      <c r="G194">
        <v>5231</v>
      </c>
      <c r="H194" t="s">
        <v>86</v>
      </c>
      <c r="I194" s="1">
        <v>2.1</v>
      </c>
      <c r="J194" s="1">
        <v>5</v>
      </c>
      <c r="K194" s="1">
        <v>6</v>
      </c>
      <c r="L194" s="1">
        <v>5.5</v>
      </c>
      <c r="M194" s="1">
        <v>5.5</v>
      </c>
      <c r="N194" s="1">
        <v>6</v>
      </c>
      <c r="O194" s="2">
        <v>35.700000000000003</v>
      </c>
      <c r="P194" s="2">
        <v>169.3</v>
      </c>
    </row>
    <row r="195" spans="1:16" x14ac:dyDescent="0.2">
      <c r="A195" t="s">
        <v>58</v>
      </c>
      <c r="B195" t="s">
        <v>53</v>
      </c>
      <c r="C195" t="s">
        <v>74</v>
      </c>
      <c r="D195" t="s">
        <v>24</v>
      </c>
      <c r="E195">
        <v>12</v>
      </c>
      <c r="F195">
        <v>7</v>
      </c>
      <c r="G195">
        <v>301</v>
      </c>
      <c r="H195" t="s">
        <v>21</v>
      </c>
      <c r="I195" s="1">
        <v>1.7</v>
      </c>
      <c r="J195" s="1">
        <v>6</v>
      </c>
      <c r="K195" s="1">
        <v>6.5</v>
      </c>
      <c r="L195" s="1">
        <v>6</v>
      </c>
      <c r="M195" s="1">
        <v>5.5</v>
      </c>
      <c r="N195" s="1">
        <v>6.5</v>
      </c>
      <c r="O195" s="2">
        <v>31.45</v>
      </c>
      <c r="P195" s="2">
        <v>200.75</v>
      </c>
    </row>
    <row r="196" spans="1:16" x14ac:dyDescent="0.2">
      <c r="A196" t="s">
        <v>58</v>
      </c>
      <c r="B196" t="s">
        <v>53</v>
      </c>
      <c r="C196" t="s">
        <v>74</v>
      </c>
      <c r="D196" t="s">
        <v>24</v>
      </c>
      <c r="E196">
        <v>12</v>
      </c>
      <c r="F196">
        <v>8</v>
      </c>
      <c r="G196">
        <v>401</v>
      </c>
      <c r="H196" t="s">
        <v>17</v>
      </c>
      <c r="I196" s="1">
        <v>1.4</v>
      </c>
      <c r="J196" s="1">
        <v>5.5</v>
      </c>
      <c r="K196" s="1">
        <v>5.5</v>
      </c>
      <c r="L196" s="1">
        <v>5.5</v>
      </c>
      <c r="M196" s="1">
        <v>5</v>
      </c>
      <c r="N196" s="1">
        <v>5.5</v>
      </c>
      <c r="O196" s="2">
        <v>23.1</v>
      </c>
      <c r="P196" s="2">
        <v>223.85</v>
      </c>
    </row>
    <row r="197" spans="1:16" x14ac:dyDescent="0.2">
      <c r="A197" t="s">
        <v>58</v>
      </c>
      <c r="B197" t="s">
        <v>53</v>
      </c>
      <c r="C197" t="s">
        <v>74</v>
      </c>
      <c r="D197" t="s">
        <v>24</v>
      </c>
      <c r="E197">
        <v>12</v>
      </c>
      <c r="F197">
        <v>9</v>
      </c>
      <c r="G197">
        <v>5223</v>
      </c>
      <c r="H197" t="s">
        <v>85</v>
      </c>
      <c r="I197" s="1">
        <v>2.2999999999999998</v>
      </c>
      <c r="J197" s="1">
        <v>5</v>
      </c>
      <c r="K197" s="1">
        <v>5</v>
      </c>
      <c r="L197" s="1">
        <v>5.5</v>
      </c>
      <c r="M197" s="1">
        <v>4.5</v>
      </c>
      <c r="N197" s="1">
        <v>5</v>
      </c>
      <c r="O197" s="2">
        <v>34.5</v>
      </c>
      <c r="P197" s="2">
        <v>258.35000000000002</v>
      </c>
    </row>
    <row r="198" spans="1:16" x14ac:dyDescent="0.2">
      <c r="A198" t="s">
        <v>58</v>
      </c>
      <c r="B198" t="s">
        <v>53</v>
      </c>
      <c r="C198" t="s">
        <v>74</v>
      </c>
      <c r="D198" t="s">
        <v>24</v>
      </c>
      <c r="E198">
        <v>12</v>
      </c>
      <c r="F198">
        <v>10</v>
      </c>
      <c r="G198">
        <v>403</v>
      </c>
      <c r="H198" t="s">
        <v>17</v>
      </c>
      <c r="I198" s="1">
        <v>4</v>
      </c>
      <c r="J198" s="1">
        <v>4</v>
      </c>
      <c r="K198" s="1">
        <v>5</v>
      </c>
      <c r="L198" s="1">
        <v>4.5</v>
      </c>
      <c r="M198" s="1">
        <v>5</v>
      </c>
      <c r="N198" s="1">
        <v>4.5</v>
      </c>
      <c r="O198" s="2">
        <v>30.8</v>
      </c>
      <c r="P198" s="2">
        <v>289.14999999999998</v>
      </c>
    </row>
    <row r="199" spans="1:16" x14ac:dyDescent="0.2">
      <c r="A199" t="s">
        <v>58</v>
      </c>
      <c r="B199" t="s">
        <v>53</v>
      </c>
      <c r="C199" t="s">
        <v>74</v>
      </c>
      <c r="D199" t="s">
        <v>24</v>
      </c>
      <c r="E199">
        <v>12</v>
      </c>
      <c r="F199">
        <v>11</v>
      </c>
      <c r="G199">
        <v>5132</v>
      </c>
      <c r="H199" t="s">
        <v>85</v>
      </c>
      <c r="I199" s="1">
        <v>2.2000000000000002</v>
      </c>
      <c r="J199" s="1">
        <v>4</v>
      </c>
      <c r="K199" s="1">
        <v>4.5</v>
      </c>
      <c r="L199" s="1">
        <v>4.5</v>
      </c>
      <c r="M199" s="1">
        <v>4.5</v>
      </c>
      <c r="N199" s="1">
        <v>4</v>
      </c>
      <c r="O199" s="2">
        <v>28.6</v>
      </c>
      <c r="P199" s="2">
        <v>317.75</v>
      </c>
    </row>
    <row r="200" spans="1:16" x14ac:dyDescent="0.2">
      <c r="A200" t="s">
        <v>59</v>
      </c>
      <c r="B200" t="s">
        <v>53</v>
      </c>
      <c r="C200" t="s">
        <v>75</v>
      </c>
      <c r="D200" t="s">
        <v>41</v>
      </c>
      <c r="E200">
        <v>12</v>
      </c>
      <c r="F200">
        <v>1</v>
      </c>
      <c r="G200">
        <v>401</v>
      </c>
      <c r="H200" t="s">
        <v>21</v>
      </c>
      <c r="I200" s="1">
        <v>1.5</v>
      </c>
      <c r="J200" s="1">
        <v>4.5</v>
      </c>
      <c r="K200" s="1">
        <v>3</v>
      </c>
      <c r="L200" s="1">
        <v>4.5</v>
      </c>
      <c r="M200" s="1">
        <v>3.5</v>
      </c>
      <c r="N200" s="1">
        <v>4</v>
      </c>
      <c r="O200" s="2">
        <v>18</v>
      </c>
      <c r="P200" s="2">
        <v>18</v>
      </c>
    </row>
    <row r="201" spans="1:16" x14ac:dyDescent="0.2">
      <c r="A201" t="s">
        <v>59</v>
      </c>
      <c r="B201" t="s">
        <v>53</v>
      </c>
      <c r="C201" t="s">
        <v>75</v>
      </c>
      <c r="D201" t="s">
        <v>41</v>
      </c>
      <c r="E201">
        <v>12</v>
      </c>
      <c r="F201">
        <v>2</v>
      </c>
      <c r="G201">
        <v>103</v>
      </c>
      <c r="H201" t="s">
        <v>21</v>
      </c>
      <c r="I201" s="1">
        <v>1.7</v>
      </c>
      <c r="J201" s="1">
        <v>4</v>
      </c>
      <c r="K201" s="1">
        <v>4</v>
      </c>
      <c r="L201" s="1">
        <v>5</v>
      </c>
      <c r="M201" s="1">
        <v>4</v>
      </c>
      <c r="N201" s="1">
        <v>4</v>
      </c>
      <c r="O201" s="2">
        <f>4*3*1.7</f>
        <v>20.399999999999999</v>
      </c>
      <c r="P201" s="2">
        <v>38.4</v>
      </c>
    </row>
    <row r="202" spans="1:16" x14ac:dyDescent="0.2">
      <c r="A202" t="s">
        <v>59</v>
      </c>
      <c r="B202" t="s">
        <v>53</v>
      </c>
      <c r="C202" t="s">
        <v>75</v>
      </c>
      <c r="D202" t="s">
        <v>41</v>
      </c>
      <c r="E202">
        <v>12</v>
      </c>
      <c r="F202">
        <v>3</v>
      </c>
      <c r="G202">
        <v>105</v>
      </c>
      <c r="H202" t="s">
        <v>17</v>
      </c>
      <c r="I202" s="1">
        <v>2.4</v>
      </c>
      <c r="J202" s="1">
        <v>2</v>
      </c>
      <c r="K202" s="1">
        <v>2.5</v>
      </c>
      <c r="L202" s="1">
        <v>3.5</v>
      </c>
      <c r="M202" s="1">
        <v>3</v>
      </c>
      <c r="N202" s="1">
        <v>3</v>
      </c>
      <c r="O202" s="2">
        <v>20.399999999999999</v>
      </c>
      <c r="P202" s="2">
        <v>58.8</v>
      </c>
    </row>
    <row r="203" spans="1:16" x14ac:dyDescent="0.2">
      <c r="A203" t="s">
        <v>59</v>
      </c>
      <c r="B203" t="s">
        <v>53</v>
      </c>
      <c r="C203" t="s">
        <v>75</v>
      </c>
      <c r="D203" t="s">
        <v>41</v>
      </c>
      <c r="E203">
        <v>12</v>
      </c>
      <c r="F203">
        <v>4</v>
      </c>
      <c r="G203">
        <v>403</v>
      </c>
      <c r="H203" t="s">
        <v>17</v>
      </c>
      <c r="I203" s="1">
        <v>2.2000000000000002</v>
      </c>
      <c r="J203" s="1">
        <v>4.5</v>
      </c>
      <c r="K203" s="1">
        <v>5</v>
      </c>
      <c r="L203" s="1">
        <v>4</v>
      </c>
      <c r="M203" s="1">
        <v>4</v>
      </c>
      <c r="N203" s="1">
        <v>4</v>
      </c>
      <c r="O203" s="2">
        <v>27.5</v>
      </c>
      <c r="P203" s="2">
        <v>86.3</v>
      </c>
    </row>
    <row r="204" spans="1:16" x14ac:dyDescent="0.2">
      <c r="A204" t="s">
        <v>59</v>
      </c>
      <c r="B204" t="s">
        <v>53</v>
      </c>
      <c r="C204" t="s">
        <v>75</v>
      </c>
      <c r="D204" t="s">
        <v>41</v>
      </c>
      <c r="E204">
        <v>12</v>
      </c>
      <c r="F204">
        <v>5</v>
      </c>
      <c r="G204">
        <v>5122</v>
      </c>
      <c r="H204" t="s">
        <v>85</v>
      </c>
      <c r="I204" s="1">
        <v>1.9</v>
      </c>
      <c r="J204" s="1">
        <v>4</v>
      </c>
      <c r="K204" s="1">
        <v>4</v>
      </c>
      <c r="L204" s="1">
        <v>4</v>
      </c>
      <c r="M204" s="1">
        <v>4</v>
      </c>
      <c r="N204" s="1">
        <v>4</v>
      </c>
      <c r="O204" s="2">
        <v>22.8</v>
      </c>
      <c r="P204" s="2">
        <v>109.1</v>
      </c>
    </row>
    <row r="205" spans="1:16" x14ac:dyDescent="0.2">
      <c r="A205" t="s">
        <v>59</v>
      </c>
      <c r="B205" t="s">
        <v>53</v>
      </c>
      <c r="C205" t="s">
        <v>75</v>
      </c>
      <c r="D205" t="s">
        <v>41</v>
      </c>
      <c r="E205">
        <v>12</v>
      </c>
      <c r="F205">
        <v>6</v>
      </c>
      <c r="G205">
        <v>202</v>
      </c>
      <c r="H205" t="s">
        <v>86</v>
      </c>
      <c r="I205" s="1">
        <v>1.7</v>
      </c>
      <c r="J205" s="1">
        <v>4</v>
      </c>
      <c r="K205" s="1">
        <v>3.5</v>
      </c>
      <c r="L205" s="1">
        <v>4</v>
      </c>
      <c r="M205" s="1">
        <v>3.5</v>
      </c>
      <c r="N205" s="1">
        <v>4</v>
      </c>
      <c r="O205" s="2">
        <v>19.55</v>
      </c>
      <c r="P205" s="2">
        <v>128.65</v>
      </c>
    </row>
    <row r="206" spans="1:16" x14ac:dyDescent="0.2">
      <c r="A206" t="s">
        <v>59</v>
      </c>
      <c r="B206" t="s">
        <v>53</v>
      </c>
      <c r="C206" t="s">
        <v>75</v>
      </c>
      <c r="D206" t="s">
        <v>41</v>
      </c>
      <c r="E206">
        <v>12</v>
      </c>
      <c r="F206">
        <v>7</v>
      </c>
      <c r="G206">
        <v>302</v>
      </c>
      <c r="H206" t="s">
        <v>17</v>
      </c>
      <c r="I206" s="1">
        <v>1.6</v>
      </c>
      <c r="J206" s="1">
        <v>4.5</v>
      </c>
      <c r="K206" s="1">
        <v>4.5</v>
      </c>
      <c r="L206" s="1">
        <v>4.5</v>
      </c>
      <c r="M206" s="1">
        <v>5</v>
      </c>
      <c r="N206" s="1">
        <v>4.5</v>
      </c>
      <c r="O206" s="2">
        <v>21.6</v>
      </c>
      <c r="P206" s="2">
        <v>150.25</v>
      </c>
    </row>
    <row r="207" spans="1:16" x14ac:dyDescent="0.2">
      <c r="A207" t="s">
        <v>59</v>
      </c>
      <c r="B207" t="s">
        <v>53</v>
      </c>
      <c r="C207" t="s">
        <v>75</v>
      </c>
      <c r="D207" t="s">
        <v>41</v>
      </c>
      <c r="E207">
        <v>12</v>
      </c>
      <c r="F207">
        <v>8</v>
      </c>
      <c r="G207">
        <v>304</v>
      </c>
      <c r="H207" t="s">
        <v>17</v>
      </c>
      <c r="I207" s="1">
        <v>2.2999999999999998</v>
      </c>
      <c r="J207" s="1">
        <v>3.5</v>
      </c>
      <c r="K207" s="1">
        <v>4</v>
      </c>
      <c r="L207" s="1">
        <v>4</v>
      </c>
      <c r="M207" s="1">
        <v>4</v>
      </c>
      <c r="N207" s="1">
        <v>4</v>
      </c>
      <c r="O207" s="2">
        <v>27.6</v>
      </c>
      <c r="P207" s="2">
        <v>177.85</v>
      </c>
    </row>
    <row r="208" spans="1:16" x14ac:dyDescent="0.2">
      <c r="A208" t="s">
        <v>59</v>
      </c>
      <c r="B208" t="s">
        <v>53</v>
      </c>
      <c r="C208" t="s">
        <v>75</v>
      </c>
      <c r="D208" t="s">
        <v>41</v>
      </c>
      <c r="E208">
        <v>12</v>
      </c>
      <c r="F208">
        <v>9</v>
      </c>
      <c r="G208">
        <v>104</v>
      </c>
      <c r="H208" t="s">
        <v>17</v>
      </c>
      <c r="I208" s="1">
        <v>2.2000000000000002</v>
      </c>
      <c r="J208" s="1">
        <v>4</v>
      </c>
      <c r="K208" s="1">
        <v>4</v>
      </c>
      <c r="L208" s="1">
        <v>4.5</v>
      </c>
      <c r="M208" s="1">
        <v>3</v>
      </c>
      <c r="N208" s="1">
        <v>4.5</v>
      </c>
      <c r="O208" s="2">
        <v>27.5</v>
      </c>
      <c r="P208" s="2">
        <v>205.35</v>
      </c>
    </row>
    <row r="209" spans="1:16" x14ac:dyDescent="0.2">
      <c r="A209" t="s">
        <v>59</v>
      </c>
      <c r="B209" t="s">
        <v>53</v>
      </c>
      <c r="C209" t="s">
        <v>75</v>
      </c>
      <c r="D209" t="s">
        <v>41</v>
      </c>
      <c r="E209">
        <v>12</v>
      </c>
      <c r="F209">
        <v>10</v>
      </c>
      <c r="G209">
        <v>204</v>
      </c>
      <c r="H209" t="s">
        <v>17</v>
      </c>
      <c r="I209" s="1">
        <v>2.2000000000000002</v>
      </c>
      <c r="J209" s="1">
        <v>3</v>
      </c>
      <c r="K209" s="1">
        <v>3.5</v>
      </c>
      <c r="L209" s="1">
        <v>3.5</v>
      </c>
      <c r="M209" s="1">
        <v>3.5</v>
      </c>
      <c r="N209" s="1">
        <v>3.5</v>
      </c>
      <c r="O209" s="2">
        <v>23.1</v>
      </c>
      <c r="P209" s="2">
        <v>228.45</v>
      </c>
    </row>
    <row r="210" spans="1:16" x14ac:dyDescent="0.2">
      <c r="A210" t="s">
        <v>59</v>
      </c>
      <c r="B210" t="s">
        <v>53</v>
      </c>
      <c r="C210" t="s">
        <v>75</v>
      </c>
      <c r="D210" t="s">
        <v>41</v>
      </c>
      <c r="E210">
        <v>12</v>
      </c>
      <c r="F210">
        <v>11</v>
      </c>
      <c r="G210">
        <v>5221</v>
      </c>
      <c r="H210" t="s">
        <v>85</v>
      </c>
      <c r="I210" s="1">
        <v>1.7</v>
      </c>
      <c r="J210" s="1">
        <v>4.5</v>
      </c>
      <c r="K210" s="1">
        <v>4</v>
      </c>
      <c r="L210" s="1">
        <v>4.5</v>
      </c>
      <c r="M210" s="1">
        <v>4.5</v>
      </c>
      <c r="N210" s="1">
        <v>4</v>
      </c>
      <c r="O210" s="2">
        <v>22.1</v>
      </c>
      <c r="P210" s="2">
        <v>250.55</v>
      </c>
    </row>
    <row r="211" spans="1:16" x14ac:dyDescent="0.2">
      <c r="A211" t="s">
        <v>83</v>
      </c>
      <c r="B211" t="s">
        <v>53</v>
      </c>
      <c r="C211" t="s">
        <v>76</v>
      </c>
      <c r="D211" t="s">
        <v>60</v>
      </c>
      <c r="E211">
        <v>9</v>
      </c>
      <c r="F211">
        <v>1</v>
      </c>
      <c r="G211">
        <v>103</v>
      </c>
      <c r="H211" t="s">
        <v>21</v>
      </c>
      <c r="I211" s="1">
        <v>1.7</v>
      </c>
      <c r="J211" s="1">
        <v>5.5</v>
      </c>
      <c r="K211" s="1">
        <v>5.5</v>
      </c>
      <c r="L211" s="1">
        <v>6</v>
      </c>
      <c r="M211" s="1">
        <v>5.5</v>
      </c>
      <c r="N211" s="1">
        <v>5.5</v>
      </c>
      <c r="O211" s="2">
        <v>28.05</v>
      </c>
      <c r="P211" s="2">
        <v>28.05</v>
      </c>
    </row>
    <row r="212" spans="1:16" x14ac:dyDescent="0.2">
      <c r="A212" t="s">
        <v>83</v>
      </c>
      <c r="B212" t="s">
        <v>53</v>
      </c>
      <c r="C212" t="s">
        <v>76</v>
      </c>
      <c r="D212" t="s">
        <v>60</v>
      </c>
      <c r="E212">
        <v>9</v>
      </c>
      <c r="F212">
        <v>2</v>
      </c>
      <c r="G212">
        <v>105</v>
      </c>
      <c r="H212" t="s">
        <v>17</v>
      </c>
      <c r="I212" s="1">
        <v>2.4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2">
        <v>0</v>
      </c>
      <c r="P212" s="2">
        <v>28.05</v>
      </c>
    </row>
    <row r="213" spans="1:16" x14ac:dyDescent="0.2">
      <c r="A213" t="s">
        <v>83</v>
      </c>
      <c r="B213" t="s">
        <v>53</v>
      </c>
      <c r="C213" t="s">
        <v>76</v>
      </c>
      <c r="D213" t="s">
        <v>60</v>
      </c>
      <c r="E213">
        <v>9</v>
      </c>
      <c r="F213">
        <v>3</v>
      </c>
      <c r="G213">
        <v>201</v>
      </c>
      <c r="H213" t="s">
        <v>86</v>
      </c>
      <c r="I213" s="1">
        <v>1.7</v>
      </c>
      <c r="J213" s="1">
        <v>2.5</v>
      </c>
      <c r="K213" s="1">
        <v>2.5</v>
      </c>
      <c r="L213" s="1">
        <v>2</v>
      </c>
      <c r="M213" s="1">
        <v>2</v>
      </c>
      <c r="N213" s="1">
        <v>2</v>
      </c>
      <c r="O213" s="2">
        <v>11.05</v>
      </c>
      <c r="P213" s="2">
        <v>39.1</v>
      </c>
    </row>
    <row r="214" spans="1:16" x14ac:dyDescent="0.2">
      <c r="A214" t="s">
        <v>83</v>
      </c>
      <c r="B214" t="s">
        <v>53</v>
      </c>
      <c r="C214" t="s">
        <v>76</v>
      </c>
      <c r="D214" t="s">
        <v>60</v>
      </c>
      <c r="E214">
        <v>9</v>
      </c>
      <c r="F214">
        <v>4</v>
      </c>
      <c r="G214">
        <v>204</v>
      </c>
      <c r="H214" t="s">
        <v>17</v>
      </c>
      <c r="I214" s="1">
        <v>2.2000000000000002</v>
      </c>
      <c r="J214" s="1">
        <v>4.5</v>
      </c>
      <c r="K214" s="1">
        <v>4.5</v>
      </c>
      <c r="L214" s="1">
        <v>4</v>
      </c>
      <c r="M214" s="1">
        <v>3</v>
      </c>
      <c r="N214" s="1">
        <v>3.5</v>
      </c>
      <c r="O214" s="2">
        <v>26.4</v>
      </c>
      <c r="P214" s="2">
        <v>65.5</v>
      </c>
    </row>
    <row r="215" spans="1:16" x14ac:dyDescent="0.2">
      <c r="A215" t="s">
        <v>83</v>
      </c>
      <c r="B215" t="s">
        <v>53</v>
      </c>
      <c r="C215" t="s">
        <v>76</v>
      </c>
      <c r="D215" t="s">
        <v>60</v>
      </c>
      <c r="E215">
        <v>9</v>
      </c>
      <c r="F215">
        <v>5</v>
      </c>
      <c r="G215">
        <v>5122</v>
      </c>
      <c r="H215" t="s">
        <v>85</v>
      </c>
      <c r="I215" s="1">
        <v>1.9</v>
      </c>
      <c r="J215" s="1">
        <v>4.5</v>
      </c>
      <c r="K215" s="1">
        <v>5</v>
      </c>
      <c r="L215" s="1">
        <v>4.5</v>
      </c>
      <c r="M215" s="1">
        <v>4</v>
      </c>
      <c r="N215" s="1">
        <v>5</v>
      </c>
      <c r="O215" s="2">
        <v>26.6</v>
      </c>
      <c r="P215" s="2">
        <v>92.1</v>
      </c>
    </row>
    <row r="216" spans="1:16" x14ac:dyDescent="0.2">
      <c r="A216" t="s">
        <v>83</v>
      </c>
      <c r="B216" t="s">
        <v>53</v>
      </c>
      <c r="C216" t="s">
        <v>76</v>
      </c>
      <c r="D216" t="s">
        <v>60</v>
      </c>
      <c r="E216">
        <v>9</v>
      </c>
      <c r="F216">
        <v>6</v>
      </c>
      <c r="G216">
        <v>401</v>
      </c>
      <c r="H216" t="s">
        <v>21</v>
      </c>
      <c r="I216" s="1">
        <v>1.5</v>
      </c>
      <c r="J216" s="1">
        <v>5</v>
      </c>
      <c r="K216" s="1">
        <v>5</v>
      </c>
      <c r="L216" s="1">
        <v>5</v>
      </c>
      <c r="M216" s="1">
        <v>5</v>
      </c>
      <c r="N216" s="1">
        <v>4</v>
      </c>
      <c r="O216" s="2">
        <v>22.5</v>
      </c>
      <c r="P216" s="2">
        <v>114.6</v>
      </c>
    </row>
    <row r="217" spans="1:16" x14ac:dyDescent="0.2">
      <c r="A217" t="s">
        <v>83</v>
      </c>
      <c r="B217" t="s">
        <v>53</v>
      </c>
      <c r="C217" t="s">
        <v>76</v>
      </c>
      <c r="D217" t="s">
        <v>60</v>
      </c>
      <c r="E217">
        <v>9</v>
      </c>
      <c r="F217">
        <v>7</v>
      </c>
      <c r="G217">
        <v>403</v>
      </c>
      <c r="H217" t="s">
        <v>17</v>
      </c>
      <c r="I217" s="1">
        <v>2.2000000000000002</v>
      </c>
      <c r="J217" s="1">
        <v>3.5</v>
      </c>
      <c r="K217" s="1">
        <v>3</v>
      </c>
      <c r="L217" s="1">
        <v>3</v>
      </c>
      <c r="M217" s="1">
        <v>3.5</v>
      </c>
      <c r="N217" s="1">
        <v>3.5</v>
      </c>
      <c r="O217" s="2">
        <v>22</v>
      </c>
      <c r="P217" s="2">
        <v>136.6</v>
      </c>
    </row>
    <row r="218" spans="1:16" x14ac:dyDescent="0.2">
      <c r="A218" t="s">
        <v>83</v>
      </c>
      <c r="B218" t="s">
        <v>53</v>
      </c>
      <c r="C218" t="s">
        <v>76</v>
      </c>
      <c r="D218" t="s">
        <v>60</v>
      </c>
      <c r="E218">
        <v>9</v>
      </c>
      <c r="F218">
        <v>8</v>
      </c>
      <c r="G218">
        <v>301</v>
      </c>
      <c r="H218" t="s">
        <v>86</v>
      </c>
      <c r="I218" s="1">
        <v>1.8</v>
      </c>
      <c r="J218" s="1">
        <v>5.5</v>
      </c>
      <c r="K218" s="1">
        <v>5.5</v>
      </c>
      <c r="L218" s="1">
        <v>5</v>
      </c>
      <c r="M218" s="1">
        <v>5.5</v>
      </c>
      <c r="N218" s="1">
        <v>5</v>
      </c>
      <c r="O218" s="2">
        <v>28.8</v>
      </c>
      <c r="P218" s="2">
        <v>165.4</v>
      </c>
    </row>
    <row r="219" spans="1:16" x14ac:dyDescent="0.2">
      <c r="A219" t="s">
        <v>83</v>
      </c>
      <c r="B219" t="s">
        <v>53</v>
      </c>
      <c r="C219" t="s">
        <v>76</v>
      </c>
      <c r="D219" t="s">
        <v>60</v>
      </c>
      <c r="E219">
        <v>9</v>
      </c>
      <c r="F219">
        <v>9</v>
      </c>
      <c r="G219">
        <v>304</v>
      </c>
      <c r="H219" t="s">
        <v>17</v>
      </c>
      <c r="I219" s="1">
        <v>2.2999999999999998</v>
      </c>
      <c r="J219" s="1">
        <v>3</v>
      </c>
      <c r="K219" s="1">
        <v>2.5</v>
      </c>
      <c r="L219" s="1">
        <v>2.5</v>
      </c>
      <c r="M219" s="1">
        <v>2.5</v>
      </c>
      <c r="N219" s="1">
        <v>3.5</v>
      </c>
      <c r="O219" s="2">
        <v>18.399999999999999</v>
      </c>
      <c r="P219" s="2">
        <v>183.8</v>
      </c>
    </row>
    <row r="220" spans="1:16" x14ac:dyDescent="0.2">
      <c r="A220" t="s">
        <v>83</v>
      </c>
      <c r="B220" t="s">
        <v>53</v>
      </c>
      <c r="C220" t="s">
        <v>76</v>
      </c>
      <c r="D220" t="s">
        <v>60</v>
      </c>
      <c r="E220">
        <v>9</v>
      </c>
      <c r="F220">
        <v>10</v>
      </c>
      <c r="G220">
        <v>104</v>
      </c>
      <c r="H220" t="s">
        <v>17</v>
      </c>
      <c r="I220" s="1">
        <v>2.2000000000000002</v>
      </c>
      <c r="J220" s="1">
        <v>4</v>
      </c>
      <c r="K220" s="1">
        <v>4.5</v>
      </c>
      <c r="L220" s="1">
        <v>4</v>
      </c>
      <c r="M220" s="1">
        <v>3.5</v>
      </c>
      <c r="N220" s="1">
        <v>4</v>
      </c>
      <c r="O220" s="2">
        <v>26.4</v>
      </c>
      <c r="P220" s="2">
        <v>210.2</v>
      </c>
    </row>
    <row r="221" spans="1:16" x14ac:dyDescent="0.2">
      <c r="A221" t="s">
        <v>83</v>
      </c>
      <c r="B221" t="s">
        <v>53</v>
      </c>
      <c r="C221" t="s">
        <v>76</v>
      </c>
      <c r="D221" t="s">
        <v>60</v>
      </c>
      <c r="E221">
        <v>9</v>
      </c>
      <c r="F221">
        <v>11</v>
      </c>
      <c r="G221">
        <v>5221</v>
      </c>
      <c r="H221" t="s">
        <v>85</v>
      </c>
      <c r="I221" s="1">
        <v>1.7</v>
      </c>
      <c r="J221" s="1">
        <v>4.5</v>
      </c>
      <c r="K221" s="1">
        <v>4.5</v>
      </c>
      <c r="L221" s="1">
        <v>4.5</v>
      </c>
      <c r="M221" s="1">
        <v>4.5</v>
      </c>
      <c r="N221" s="1">
        <v>4.5</v>
      </c>
      <c r="O221" s="2">
        <v>22.95</v>
      </c>
      <c r="P221" s="2">
        <v>233.15</v>
      </c>
    </row>
    <row r="222" spans="1:16" x14ac:dyDescent="0.2">
      <c r="A222" t="s">
        <v>61</v>
      </c>
      <c r="B222" t="s">
        <v>53</v>
      </c>
      <c r="C222" t="s">
        <v>77</v>
      </c>
      <c r="D222" t="s">
        <v>62</v>
      </c>
      <c r="E222">
        <v>12</v>
      </c>
      <c r="F222">
        <v>1</v>
      </c>
      <c r="G222">
        <v>103</v>
      </c>
      <c r="H222" t="s">
        <v>17</v>
      </c>
      <c r="I222" s="1">
        <v>1.6</v>
      </c>
      <c r="J222" s="1">
        <v>5</v>
      </c>
      <c r="K222" s="1">
        <v>5.5</v>
      </c>
      <c r="L222" s="1">
        <v>4</v>
      </c>
      <c r="M222" s="1">
        <v>4.5</v>
      </c>
      <c r="N222" s="1">
        <v>5.5</v>
      </c>
      <c r="O222" s="2">
        <v>29.45</v>
      </c>
      <c r="P222" s="2">
        <f>O222</f>
        <v>29.45</v>
      </c>
    </row>
    <row r="223" spans="1:16" x14ac:dyDescent="0.2">
      <c r="A223" t="s">
        <v>61</v>
      </c>
      <c r="B223" t="s">
        <v>53</v>
      </c>
      <c r="C223" t="s">
        <v>77</v>
      </c>
      <c r="D223" t="s">
        <v>62</v>
      </c>
      <c r="E223">
        <v>12</v>
      </c>
      <c r="F223">
        <v>2</v>
      </c>
      <c r="G223">
        <v>104</v>
      </c>
      <c r="H223" t="s">
        <v>17</v>
      </c>
      <c r="I223" s="1">
        <v>2.2000000000000002</v>
      </c>
      <c r="J223" s="1">
        <v>4.5</v>
      </c>
      <c r="K223" s="1">
        <v>5</v>
      </c>
      <c r="L223" s="1">
        <v>5</v>
      </c>
      <c r="M223" s="1">
        <v>5</v>
      </c>
      <c r="N223" s="1">
        <v>4.5</v>
      </c>
      <c r="O223" s="2">
        <f>(5+5+4.5)*2.2</f>
        <v>31.900000000000002</v>
      </c>
      <c r="P223" s="2">
        <v>58.3</v>
      </c>
    </row>
    <row r="224" spans="1:16" x14ac:dyDescent="0.2">
      <c r="A224" t="s">
        <v>61</v>
      </c>
      <c r="B224" t="s">
        <v>53</v>
      </c>
      <c r="C224" t="s">
        <v>77</v>
      </c>
      <c r="D224" t="s">
        <v>62</v>
      </c>
      <c r="E224">
        <v>12</v>
      </c>
      <c r="F224">
        <v>3</v>
      </c>
      <c r="G224">
        <v>403</v>
      </c>
      <c r="H224" t="s">
        <v>17</v>
      </c>
      <c r="I224" s="1">
        <v>2.2000000000000002</v>
      </c>
      <c r="J224" s="1">
        <v>4.5</v>
      </c>
      <c r="K224" s="1">
        <v>4.5</v>
      </c>
      <c r="L224" s="1">
        <v>5</v>
      </c>
      <c r="M224" s="1">
        <v>4.5</v>
      </c>
      <c r="N224" s="1">
        <v>4.5</v>
      </c>
      <c r="O224" s="2">
        <f>13.5*I224</f>
        <v>29.700000000000003</v>
      </c>
      <c r="P224" s="2">
        <v>88</v>
      </c>
    </row>
    <row r="225" spans="1:16" x14ac:dyDescent="0.2">
      <c r="A225" t="s">
        <v>61</v>
      </c>
      <c r="B225" t="s">
        <v>53</v>
      </c>
      <c r="C225" t="s">
        <v>77</v>
      </c>
      <c r="D225" t="s">
        <v>62</v>
      </c>
      <c r="E225">
        <v>12</v>
      </c>
      <c r="F225">
        <v>4</v>
      </c>
      <c r="G225">
        <v>5122</v>
      </c>
      <c r="H225" t="s">
        <v>86</v>
      </c>
      <c r="I225" s="1">
        <v>1.9</v>
      </c>
      <c r="J225" s="1">
        <v>6</v>
      </c>
      <c r="K225" s="1">
        <v>6</v>
      </c>
      <c r="L225" s="1">
        <v>6</v>
      </c>
      <c r="M225" s="1">
        <v>6</v>
      </c>
      <c r="N225" s="1">
        <v>5.5</v>
      </c>
      <c r="O225" s="2">
        <v>34.200000000000003</v>
      </c>
      <c r="P225" s="2">
        <v>122.2</v>
      </c>
    </row>
    <row r="226" spans="1:16" x14ac:dyDescent="0.2">
      <c r="A226" t="s">
        <v>61</v>
      </c>
      <c r="B226" t="s">
        <v>53</v>
      </c>
      <c r="C226" t="s">
        <v>77</v>
      </c>
      <c r="D226" t="s">
        <v>62</v>
      </c>
      <c r="E226">
        <v>12</v>
      </c>
      <c r="F226">
        <v>5</v>
      </c>
      <c r="G226">
        <v>201</v>
      </c>
      <c r="H226" t="s">
        <v>17</v>
      </c>
      <c r="I226" s="1">
        <v>1.5</v>
      </c>
      <c r="J226" s="1">
        <v>4</v>
      </c>
      <c r="K226" s="1">
        <v>3</v>
      </c>
      <c r="L226" s="1">
        <v>0</v>
      </c>
      <c r="M226" s="1">
        <v>3</v>
      </c>
      <c r="N226" s="1">
        <v>4</v>
      </c>
      <c r="O226" s="2">
        <v>16.5</v>
      </c>
      <c r="P226" s="2">
        <v>138.69999999999999</v>
      </c>
    </row>
    <row r="227" spans="1:16" x14ac:dyDescent="0.2">
      <c r="A227" t="s">
        <v>61</v>
      </c>
      <c r="B227" t="s">
        <v>53</v>
      </c>
      <c r="C227" t="s">
        <v>77</v>
      </c>
      <c r="D227" t="s">
        <v>62</v>
      </c>
      <c r="E227">
        <v>12</v>
      </c>
      <c r="F227">
        <v>6</v>
      </c>
      <c r="G227">
        <v>203</v>
      </c>
      <c r="H227" t="s">
        <v>17</v>
      </c>
      <c r="I227" s="1">
        <v>2</v>
      </c>
      <c r="J227" s="1">
        <v>4.5</v>
      </c>
      <c r="K227" s="1">
        <v>5</v>
      </c>
      <c r="L227" s="1">
        <v>5</v>
      </c>
      <c r="M227" s="1">
        <v>5.5</v>
      </c>
      <c r="N227" s="1">
        <v>4.5</v>
      </c>
      <c r="O227" s="2">
        <v>29</v>
      </c>
      <c r="P227" s="2">
        <v>167.7</v>
      </c>
    </row>
    <row r="228" spans="1:16" x14ac:dyDescent="0.2">
      <c r="A228" t="s">
        <v>61</v>
      </c>
      <c r="B228" t="s">
        <v>53</v>
      </c>
      <c r="C228" t="s">
        <v>77</v>
      </c>
      <c r="D228" t="s">
        <v>62</v>
      </c>
      <c r="E228">
        <v>12</v>
      </c>
      <c r="F228">
        <v>7</v>
      </c>
      <c r="G228">
        <v>5221</v>
      </c>
      <c r="H228" t="s">
        <v>85</v>
      </c>
      <c r="I228" s="1">
        <v>1.7</v>
      </c>
      <c r="J228" s="1">
        <v>2</v>
      </c>
      <c r="K228" s="1">
        <v>2.5</v>
      </c>
      <c r="L228" s="1">
        <v>3</v>
      </c>
      <c r="M228" s="1">
        <v>2.5</v>
      </c>
      <c r="N228" s="1">
        <v>2.5</v>
      </c>
      <c r="O228" s="2">
        <v>12.75</v>
      </c>
      <c r="P228" s="2">
        <v>180.45</v>
      </c>
    </row>
    <row r="229" spans="1:16" x14ac:dyDescent="0.2">
      <c r="A229" t="s">
        <v>61</v>
      </c>
      <c r="B229" t="s">
        <v>53</v>
      </c>
      <c r="C229" t="s">
        <v>77</v>
      </c>
      <c r="D229" t="s">
        <v>62</v>
      </c>
      <c r="E229">
        <v>12</v>
      </c>
      <c r="F229">
        <v>8</v>
      </c>
      <c r="G229">
        <v>301</v>
      </c>
      <c r="H229" t="s">
        <v>17</v>
      </c>
      <c r="I229" s="1">
        <v>1.6</v>
      </c>
      <c r="J229" s="1">
        <v>3.5</v>
      </c>
      <c r="K229" s="1">
        <v>4</v>
      </c>
      <c r="L229" s="1">
        <v>4.5</v>
      </c>
      <c r="M229" s="1">
        <v>4</v>
      </c>
      <c r="N229" s="1">
        <v>4</v>
      </c>
      <c r="O229" s="2">
        <v>19.2</v>
      </c>
      <c r="P229" s="2">
        <v>199.65</v>
      </c>
    </row>
    <row r="230" spans="1:16" x14ac:dyDescent="0.2">
      <c r="A230" t="s">
        <v>61</v>
      </c>
      <c r="B230" t="s">
        <v>53</v>
      </c>
      <c r="C230" t="s">
        <v>77</v>
      </c>
      <c r="D230" t="s">
        <v>62</v>
      </c>
      <c r="E230">
        <v>12</v>
      </c>
      <c r="F230">
        <v>9</v>
      </c>
      <c r="G230">
        <v>302</v>
      </c>
      <c r="H230" t="s">
        <v>17</v>
      </c>
      <c r="I230" s="1">
        <v>1.6</v>
      </c>
      <c r="J230" s="1">
        <v>1.5</v>
      </c>
      <c r="K230" s="1">
        <v>1.5</v>
      </c>
      <c r="L230" s="1">
        <v>4</v>
      </c>
      <c r="M230" s="1">
        <v>3.5</v>
      </c>
      <c r="N230" s="1">
        <v>4.5</v>
      </c>
      <c r="O230" s="2">
        <v>14.4</v>
      </c>
      <c r="P230" s="2">
        <v>214.05</v>
      </c>
    </row>
    <row r="231" spans="1:16" x14ac:dyDescent="0.2">
      <c r="A231" t="s">
        <v>61</v>
      </c>
      <c r="B231" t="s">
        <v>53</v>
      </c>
      <c r="C231" t="s">
        <v>77</v>
      </c>
      <c r="D231" t="s">
        <v>62</v>
      </c>
      <c r="E231">
        <v>12</v>
      </c>
      <c r="F231">
        <v>10</v>
      </c>
      <c r="G231">
        <v>5223</v>
      </c>
      <c r="H231" t="s">
        <v>85</v>
      </c>
      <c r="I231" s="1">
        <v>2.2999999999999998</v>
      </c>
      <c r="J231" s="1">
        <v>4</v>
      </c>
      <c r="K231" s="1">
        <v>4.5</v>
      </c>
      <c r="L231" s="1">
        <v>4.5</v>
      </c>
      <c r="M231" s="1">
        <v>4</v>
      </c>
      <c r="N231" s="1">
        <v>4.5</v>
      </c>
      <c r="O231" s="2">
        <v>29.9</v>
      </c>
      <c r="P231" s="2">
        <v>243.95</v>
      </c>
    </row>
    <row r="232" spans="1:16" x14ac:dyDescent="0.2">
      <c r="A232" t="s">
        <v>61</v>
      </c>
      <c r="B232" t="s">
        <v>53</v>
      </c>
      <c r="C232" t="s">
        <v>77</v>
      </c>
      <c r="D232" t="s">
        <v>62</v>
      </c>
      <c r="E232">
        <v>12</v>
      </c>
      <c r="F232">
        <v>11</v>
      </c>
      <c r="G232">
        <v>401</v>
      </c>
      <c r="H232" t="s">
        <v>21</v>
      </c>
      <c r="I232" s="1">
        <v>1.5</v>
      </c>
      <c r="J232" s="1">
        <v>4</v>
      </c>
      <c r="K232" s="1">
        <v>0.5</v>
      </c>
      <c r="L232" s="1">
        <v>5.5</v>
      </c>
      <c r="M232" s="1">
        <v>5</v>
      </c>
      <c r="N232" s="1">
        <v>4.5</v>
      </c>
      <c r="O232" s="2">
        <v>21</v>
      </c>
      <c r="P232" s="2">
        <v>264.95</v>
      </c>
    </row>
    <row r="233" spans="1:16" x14ac:dyDescent="0.2">
      <c r="A233" t="s">
        <v>63</v>
      </c>
      <c r="B233" t="s">
        <v>53</v>
      </c>
      <c r="C233" t="s">
        <v>78</v>
      </c>
      <c r="D233" t="s">
        <v>64</v>
      </c>
      <c r="E233">
        <v>12</v>
      </c>
      <c r="F233">
        <v>1</v>
      </c>
      <c r="G233">
        <v>101</v>
      </c>
      <c r="H233" t="s">
        <v>86</v>
      </c>
      <c r="I233" s="1">
        <v>1.4</v>
      </c>
      <c r="J233" s="1">
        <v>5.5</v>
      </c>
      <c r="K233" s="1">
        <v>5</v>
      </c>
      <c r="L233" s="1">
        <v>5</v>
      </c>
      <c r="M233" s="1">
        <v>5.5</v>
      </c>
      <c r="N233" s="1">
        <v>5</v>
      </c>
      <c r="O233" s="2">
        <v>21.7</v>
      </c>
      <c r="P233" s="2">
        <v>21.7</v>
      </c>
    </row>
    <row r="234" spans="1:16" x14ac:dyDescent="0.2">
      <c r="A234" t="s">
        <v>63</v>
      </c>
      <c r="B234" t="s">
        <v>53</v>
      </c>
      <c r="C234" t="s">
        <v>78</v>
      </c>
      <c r="D234" t="s">
        <v>64</v>
      </c>
      <c r="E234">
        <v>12</v>
      </c>
      <c r="F234">
        <v>2</v>
      </c>
      <c r="G234">
        <v>103</v>
      </c>
      <c r="H234" t="s">
        <v>21</v>
      </c>
      <c r="I234" s="1">
        <v>1.7</v>
      </c>
      <c r="J234" s="1">
        <v>6</v>
      </c>
      <c r="K234" s="1">
        <v>5.5</v>
      </c>
      <c r="L234" s="1">
        <v>5.5</v>
      </c>
      <c r="M234" s="1">
        <v>6.5</v>
      </c>
      <c r="N234" s="1">
        <v>5.5</v>
      </c>
      <c r="O234" s="2">
        <v>28.9</v>
      </c>
      <c r="P234" s="2">
        <v>50.6</v>
      </c>
    </row>
    <row r="235" spans="1:16" x14ac:dyDescent="0.2">
      <c r="A235" t="s">
        <v>63</v>
      </c>
      <c r="B235" t="s">
        <v>53</v>
      </c>
      <c r="C235" t="s">
        <v>78</v>
      </c>
      <c r="D235" t="s">
        <v>64</v>
      </c>
      <c r="E235">
        <v>12</v>
      </c>
      <c r="F235">
        <v>3</v>
      </c>
      <c r="G235">
        <v>201</v>
      </c>
      <c r="H235" t="s">
        <v>86</v>
      </c>
      <c r="I235" s="1">
        <v>1.7</v>
      </c>
      <c r="J235" s="1">
        <v>4</v>
      </c>
      <c r="K235" s="1">
        <v>4.5</v>
      </c>
      <c r="L235" s="1">
        <v>4</v>
      </c>
      <c r="M235" s="1">
        <v>4</v>
      </c>
      <c r="N235" s="1">
        <v>3.5</v>
      </c>
      <c r="O235" s="2">
        <v>20.399999999999999</v>
      </c>
      <c r="P235" s="2">
        <v>71</v>
      </c>
    </row>
    <row r="236" spans="1:16" x14ac:dyDescent="0.2">
      <c r="A236" t="s">
        <v>63</v>
      </c>
      <c r="B236" t="s">
        <v>53</v>
      </c>
      <c r="C236" t="s">
        <v>78</v>
      </c>
      <c r="D236" t="s">
        <v>64</v>
      </c>
      <c r="E236">
        <v>12</v>
      </c>
      <c r="F236">
        <v>4</v>
      </c>
      <c r="G236">
        <v>202</v>
      </c>
      <c r="H236" t="s">
        <v>86</v>
      </c>
      <c r="I236" s="1">
        <v>1.7</v>
      </c>
      <c r="J236" s="1">
        <v>5.5</v>
      </c>
      <c r="K236" s="1">
        <v>4.5</v>
      </c>
      <c r="L236" s="1">
        <v>4.5</v>
      </c>
      <c r="M236" s="1">
        <v>4.5</v>
      </c>
      <c r="N236" s="1">
        <v>4</v>
      </c>
      <c r="O236" s="2">
        <v>22.95</v>
      </c>
      <c r="P236" s="2">
        <v>93.95</v>
      </c>
    </row>
    <row r="237" spans="1:16" x14ac:dyDescent="0.2">
      <c r="A237" t="s">
        <v>63</v>
      </c>
      <c r="B237" t="s">
        <v>53</v>
      </c>
      <c r="C237" t="s">
        <v>78</v>
      </c>
      <c r="D237" t="s">
        <v>64</v>
      </c>
      <c r="E237">
        <v>12</v>
      </c>
      <c r="F237">
        <v>5</v>
      </c>
      <c r="G237">
        <v>5111</v>
      </c>
      <c r="H237" t="s">
        <v>86</v>
      </c>
      <c r="I237" s="1">
        <v>1.8</v>
      </c>
      <c r="J237" s="1">
        <v>3.5</v>
      </c>
      <c r="K237" s="1">
        <v>4</v>
      </c>
      <c r="L237" s="1">
        <v>5</v>
      </c>
      <c r="M237" s="1">
        <v>5.5</v>
      </c>
      <c r="N237" s="1">
        <v>5.5</v>
      </c>
      <c r="O237" s="2">
        <v>26.1</v>
      </c>
      <c r="P237" s="2">
        <v>120.05</v>
      </c>
    </row>
    <row r="238" spans="1:16" x14ac:dyDescent="0.2">
      <c r="A238" t="s">
        <v>63</v>
      </c>
      <c r="B238" t="s">
        <v>53</v>
      </c>
      <c r="C238" t="s">
        <v>78</v>
      </c>
      <c r="D238" t="s">
        <v>64</v>
      </c>
      <c r="E238">
        <v>12</v>
      </c>
      <c r="F238">
        <v>6</v>
      </c>
      <c r="G238">
        <v>301</v>
      </c>
      <c r="H238" t="s">
        <v>86</v>
      </c>
      <c r="I238" s="1">
        <v>1.8</v>
      </c>
      <c r="J238" s="1">
        <v>5</v>
      </c>
      <c r="K238" s="1">
        <v>5</v>
      </c>
      <c r="L238" s="1">
        <v>4.5</v>
      </c>
      <c r="M238" s="1">
        <v>5</v>
      </c>
      <c r="N238" s="1">
        <v>5</v>
      </c>
      <c r="O238" s="2">
        <v>27</v>
      </c>
      <c r="P238" s="2">
        <v>147.05000000000001</v>
      </c>
    </row>
    <row r="239" spans="1:16" x14ac:dyDescent="0.2">
      <c r="A239" t="s">
        <v>63</v>
      </c>
      <c r="B239" t="s">
        <v>53</v>
      </c>
      <c r="C239" t="s">
        <v>78</v>
      </c>
      <c r="D239" t="s">
        <v>64</v>
      </c>
      <c r="E239">
        <v>12</v>
      </c>
      <c r="F239">
        <v>7</v>
      </c>
      <c r="G239">
        <v>403</v>
      </c>
      <c r="H239" t="s">
        <v>17</v>
      </c>
      <c r="I239" s="1">
        <v>2.2000000000000002</v>
      </c>
      <c r="J239" s="1">
        <v>4</v>
      </c>
      <c r="K239" s="1">
        <v>3.5</v>
      </c>
      <c r="L239" s="1">
        <v>4</v>
      </c>
      <c r="M239" s="1">
        <v>3.5</v>
      </c>
      <c r="N239" s="1">
        <v>3</v>
      </c>
      <c r="O239" s="2">
        <v>24.2</v>
      </c>
      <c r="P239" s="2">
        <v>171.25</v>
      </c>
    </row>
    <row r="240" spans="1:16" x14ac:dyDescent="0.2">
      <c r="A240" t="s">
        <v>63</v>
      </c>
      <c r="B240" t="s">
        <v>53</v>
      </c>
      <c r="C240" t="s">
        <v>78</v>
      </c>
      <c r="D240" t="s">
        <v>64</v>
      </c>
      <c r="E240">
        <v>12</v>
      </c>
      <c r="F240">
        <v>8</v>
      </c>
      <c r="G240">
        <v>5211</v>
      </c>
      <c r="H240" t="s">
        <v>86</v>
      </c>
      <c r="I240" s="1">
        <v>1.8</v>
      </c>
      <c r="J240" s="1">
        <v>5</v>
      </c>
      <c r="K240" s="1">
        <v>4.5</v>
      </c>
      <c r="L240" s="1">
        <v>5</v>
      </c>
      <c r="M240" s="1">
        <v>5</v>
      </c>
      <c r="N240" s="1">
        <v>5</v>
      </c>
      <c r="O240" s="2">
        <v>27</v>
      </c>
      <c r="P240" s="2">
        <v>198.25</v>
      </c>
    </row>
    <row r="241" spans="1:16" x14ac:dyDescent="0.2">
      <c r="A241" t="s">
        <v>63</v>
      </c>
      <c r="B241" t="s">
        <v>53</v>
      </c>
      <c r="C241" t="s">
        <v>78</v>
      </c>
      <c r="D241" t="s">
        <v>64</v>
      </c>
      <c r="E241">
        <v>12</v>
      </c>
      <c r="F241">
        <v>9</v>
      </c>
      <c r="G241">
        <v>401</v>
      </c>
      <c r="H241" t="s">
        <v>21</v>
      </c>
      <c r="I241" s="1">
        <v>1.5</v>
      </c>
      <c r="J241" s="1">
        <v>6</v>
      </c>
      <c r="K241" s="1">
        <v>5</v>
      </c>
      <c r="L241" s="1">
        <v>6</v>
      </c>
      <c r="M241" s="1">
        <v>6</v>
      </c>
      <c r="N241" s="1">
        <v>4.5</v>
      </c>
      <c r="O241" s="2">
        <v>25.5</v>
      </c>
      <c r="P241" s="2">
        <v>223.75</v>
      </c>
    </row>
    <row r="242" spans="1:16" x14ac:dyDescent="0.2">
      <c r="A242" t="s">
        <v>63</v>
      </c>
      <c r="B242" t="s">
        <v>53</v>
      </c>
      <c r="C242" t="s">
        <v>78</v>
      </c>
      <c r="D242" t="s">
        <v>64</v>
      </c>
      <c r="E242">
        <v>12</v>
      </c>
      <c r="F242">
        <v>10</v>
      </c>
      <c r="G242">
        <v>302</v>
      </c>
      <c r="H242" t="s">
        <v>17</v>
      </c>
      <c r="I242" s="1">
        <v>1.6</v>
      </c>
      <c r="J242" s="1">
        <v>4.5</v>
      </c>
      <c r="K242" s="1">
        <v>5</v>
      </c>
      <c r="L242" s="1">
        <v>4.5</v>
      </c>
      <c r="M242" s="1">
        <v>4.5</v>
      </c>
      <c r="N242" s="1">
        <v>4.5</v>
      </c>
      <c r="O242" s="2">
        <v>21.6</v>
      </c>
      <c r="P242" s="2">
        <v>245.35</v>
      </c>
    </row>
    <row r="243" spans="1:16" x14ac:dyDescent="0.2">
      <c r="A243" t="s">
        <v>63</v>
      </c>
      <c r="B243" t="s">
        <v>53</v>
      </c>
      <c r="C243" t="s">
        <v>78</v>
      </c>
      <c r="D243" t="s">
        <v>64</v>
      </c>
      <c r="E243">
        <v>12</v>
      </c>
      <c r="F243">
        <v>11</v>
      </c>
      <c r="G243">
        <v>104</v>
      </c>
      <c r="H243" t="s">
        <v>21</v>
      </c>
      <c r="I243" s="1">
        <v>2.2999999999999998</v>
      </c>
      <c r="J243" s="1">
        <v>4</v>
      </c>
      <c r="K243" s="1">
        <v>4</v>
      </c>
      <c r="L243" s="1">
        <v>3.5</v>
      </c>
      <c r="M243" s="1">
        <v>4</v>
      </c>
      <c r="N243" s="1">
        <v>3.5</v>
      </c>
      <c r="O243" s="2">
        <v>26.45</v>
      </c>
      <c r="P243" s="2">
        <v>271.8</v>
      </c>
    </row>
    <row r="244" spans="1:16" x14ac:dyDescent="0.2">
      <c r="A244" t="s">
        <v>65</v>
      </c>
      <c r="B244" t="s">
        <v>53</v>
      </c>
      <c r="C244" t="s">
        <v>79</v>
      </c>
      <c r="D244" t="s">
        <v>60</v>
      </c>
      <c r="E244">
        <v>10</v>
      </c>
      <c r="F244">
        <v>1</v>
      </c>
      <c r="G244">
        <v>101</v>
      </c>
      <c r="H244" t="s">
        <v>86</v>
      </c>
      <c r="I244" s="1">
        <v>1.4</v>
      </c>
      <c r="J244" s="1">
        <v>5</v>
      </c>
      <c r="K244" s="1">
        <v>5.5</v>
      </c>
      <c r="L244" s="1">
        <v>6</v>
      </c>
      <c r="M244" s="1">
        <v>5</v>
      </c>
      <c r="N244" s="1">
        <v>5</v>
      </c>
      <c r="O244" s="2">
        <v>21.7</v>
      </c>
      <c r="P244" s="2">
        <v>21.7</v>
      </c>
    </row>
    <row r="245" spans="1:16" x14ac:dyDescent="0.2">
      <c r="A245" t="s">
        <v>84</v>
      </c>
      <c r="B245" t="s">
        <v>53</v>
      </c>
      <c r="C245" t="s">
        <v>79</v>
      </c>
      <c r="D245" t="s">
        <v>60</v>
      </c>
      <c r="E245">
        <v>10</v>
      </c>
      <c r="F245">
        <v>2</v>
      </c>
      <c r="G245">
        <v>103</v>
      </c>
      <c r="H245" t="s">
        <v>21</v>
      </c>
      <c r="I245" s="1">
        <v>1.7</v>
      </c>
      <c r="J245" s="1">
        <v>5.5</v>
      </c>
      <c r="K245" s="1">
        <v>5.5</v>
      </c>
      <c r="L245" s="1">
        <v>5.5</v>
      </c>
      <c r="M245" s="1">
        <v>6</v>
      </c>
      <c r="N245" s="1">
        <v>6</v>
      </c>
      <c r="O245" s="2">
        <v>28.9</v>
      </c>
      <c r="P245" s="2">
        <v>50.6</v>
      </c>
    </row>
    <row r="246" spans="1:16" x14ac:dyDescent="0.2">
      <c r="A246" t="s">
        <v>65</v>
      </c>
      <c r="B246" t="s">
        <v>53</v>
      </c>
      <c r="C246" t="s">
        <v>79</v>
      </c>
      <c r="D246" t="s">
        <v>60</v>
      </c>
      <c r="E246">
        <v>10</v>
      </c>
      <c r="F246">
        <v>3</v>
      </c>
      <c r="G246">
        <v>201</v>
      </c>
      <c r="H246" t="s">
        <v>86</v>
      </c>
      <c r="I246" s="1">
        <v>1.7</v>
      </c>
      <c r="J246" s="1">
        <v>5</v>
      </c>
      <c r="K246" s="1">
        <v>5</v>
      </c>
      <c r="L246" s="1">
        <v>5</v>
      </c>
      <c r="M246" s="1">
        <v>5.5</v>
      </c>
      <c r="N246" s="1">
        <v>5</v>
      </c>
      <c r="O246" s="2">
        <f>I246*15</f>
        <v>25.5</v>
      </c>
      <c r="P246" s="2">
        <v>76.099999999999994</v>
      </c>
    </row>
    <row r="247" spans="1:16" x14ac:dyDescent="0.2">
      <c r="A247" t="s">
        <v>65</v>
      </c>
      <c r="B247" t="s">
        <v>53</v>
      </c>
      <c r="C247" t="s">
        <v>79</v>
      </c>
      <c r="D247" t="s">
        <v>60</v>
      </c>
      <c r="E247">
        <v>10</v>
      </c>
      <c r="F247">
        <v>4</v>
      </c>
      <c r="G247">
        <v>202</v>
      </c>
      <c r="H247" t="s">
        <v>86</v>
      </c>
      <c r="I247" s="1">
        <v>1.7</v>
      </c>
      <c r="J247" s="1">
        <v>6</v>
      </c>
      <c r="K247" s="1">
        <v>5</v>
      </c>
      <c r="L247" s="1">
        <v>5</v>
      </c>
      <c r="M247" s="1">
        <v>5</v>
      </c>
      <c r="N247" s="1">
        <v>5</v>
      </c>
      <c r="O247" s="2">
        <v>25.5</v>
      </c>
      <c r="P247" s="2">
        <v>101.6</v>
      </c>
    </row>
    <row r="248" spans="1:16" x14ac:dyDescent="0.2">
      <c r="A248" t="s">
        <v>65</v>
      </c>
      <c r="B248" t="s">
        <v>53</v>
      </c>
      <c r="C248" t="s">
        <v>79</v>
      </c>
      <c r="D248" t="s">
        <v>60</v>
      </c>
      <c r="E248">
        <v>10</v>
      </c>
      <c r="F248">
        <v>5</v>
      </c>
      <c r="G248">
        <v>402</v>
      </c>
      <c r="H248" t="s">
        <v>17</v>
      </c>
      <c r="I248" s="1">
        <v>1.6</v>
      </c>
      <c r="J248" s="1">
        <v>5</v>
      </c>
      <c r="K248" s="1">
        <v>4.5</v>
      </c>
      <c r="L248" s="1">
        <v>4</v>
      </c>
      <c r="M248" s="1">
        <v>5.5</v>
      </c>
      <c r="N248" s="1">
        <v>4.5</v>
      </c>
      <c r="O248" s="2">
        <v>22.4</v>
      </c>
      <c r="P248" s="2">
        <v>124</v>
      </c>
    </row>
    <row r="249" spans="1:16" x14ac:dyDescent="0.2">
      <c r="A249" t="s">
        <v>65</v>
      </c>
      <c r="B249" t="s">
        <v>53</v>
      </c>
      <c r="C249" t="s">
        <v>79</v>
      </c>
      <c r="D249" t="s">
        <v>60</v>
      </c>
      <c r="E249">
        <v>10</v>
      </c>
      <c r="F249">
        <v>6</v>
      </c>
      <c r="G249">
        <v>5221</v>
      </c>
      <c r="H249" t="s">
        <v>86</v>
      </c>
      <c r="I249" s="1">
        <v>1.8</v>
      </c>
      <c r="J249" s="1">
        <v>5</v>
      </c>
      <c r="K249" s="1">
        <v>5</v>
      </c>
      <c r="L249" s="1">
        <v>4.5</v>
      </c>
      <c r="M249" s="1">
        <v>5.5</v>
      </c>
      <c r="N249" s="1">
        <v>5</v>
      </c>
      <c r="O249" s="2">
        <v>27</v>
      </c>
      <c r="P249" s="2">
        <v>151</v>
      </c>
    </row>
    <row r="250" spans="1:16" x14ac:dyDescent="0.2">
      <c r="A250" t="s">
        <v>65</v>
      </c>
      <c r="B250" t="s">
        <v>53</v>
      </c>
      <c r="C250" t="s">
        <v>79</v>
      </c>
      <c r="D250" t="s">
        <v>60</v>
      </c>
      <c r="E250">
        <v>10</v>
      </c>
      <c r="F250">
        <v>7</v>
      </c>
      <c r="G250">
        <v>301</v>
      </c>
      <c r="H250" t="s">
        <v>86</v>
      </c>
      <c r="I250" s="1">
        <v>1.8</v>
      </c>
      <c r="J250" s="1">
        <v>4.5</v>
      </c>
      <c r="K250" s="1">
        <v>4</v>
      </c>
      <c r="L250" s="1">
        <v>5</v>
      </c>
      <c r="M250" s="1">
        <v>5</v>
      </c>
      <c r="N250" s="1">
        <v>4</v>
      </c>
      <c r="O250" s="2">
        <v>24.3</v>
      </c>
      <c r="P250" s="2">
        <v>175.3</v>
      </c>
    </row>
    <row r="251" spans="1:16" x14ac:dyDescent="0.2">
      <c r="A251" t="s">
        <v>65</v>
      </c>
      <c r="B251" t="s">
        <v>53</v>
      </c>
      <c r="C251" t="s">
        <v>79</v>
      </c>
      <c r="D251" t="s">
        <v>60</v>
      </c>
      <c r="E251">
        <v>10</v>
      </c>
      <c r="F251">
        <v>8</v>
      </c>
      <c r="G251">
        <v>302</v>
      </c>
      <c r="H251" t="s">
        <v>21</v>
      </c>
      <c r="I251" s="1">
        <v>1.7</v>
      </c>
      <c r="J251" s="1">
        <v>4.5</v>
      </c>
      <c r="K251" s="1">
        <v>4.5</v>
      </c>
      <c r="L251" s="1">
        <v>4</v>
      </c>
      <c r="M251" s="1">
        <v>3.5</v>
      </c>
      <c r="N251" s="1">
        <v>4.5</v>
      </c>
      <c r="O251" s="2">
        <v>22.1</v>
      </c>
      <c r="P251" s="2">
        <v>197.4</v>
      </c>
    </row>
    <row r="252" spans="1:16" x14ac:dyDescent="0.2">
      <c r="A252" t="s">
        <v>65</v>
      </c>
      <c r="B252" t="s">
        <v>53</v>
      </c>
      <c r="C252" t="s">
        <v>79</v>
      </c>
      <c r="D252" t="s">
        <v>60</v>
      </c>
      <c r="E252">
        <v>10</v>
      </c>
      <c r="F252">
        <v>9</v>
      </c>
      <c r="G252">
        <v>5223</v>
      </c>
      <c r="H252" t="s">
        <v>85</v>
      </c>
      <c r="I252" s="1">
        <v>2.2999999999999998</v>
      </c>
      <c r="J252" s="1">
        <v>2</v>
      </c>
      <c r="K252" s="1">
        <v>2</v>
      </c>
      <c r="L252" s="1">
        <v>2.5</v>
      </c>
      <c r="M252" s="1">
        <v>1.5</v>
      </c>
      <c r="N252" s="1">
        <v>3</v>
      </c>
      <c r="O252" s="2">
        <v>14.95</v>
      </c>
      <c r="P252" s="2">
        <v>212.35</v>
      </c>
    </row>
    <row r="253" spans="1:16" x14ac:dyDescent="0.2">
      <c r="A253" t="s">
        <v>65</v>
      </c>
      <c r="B253" t="s">
        <v>53</v>
      </c>
      <c r="C253" t="s">
        <v>79</v>
      </c>
      <c r="D253" t="s">
        <v>60</v>
      </c>
      <c r="E253">
        <v>10</v>
      </c>
      <c r="F253">
        <v>10</v>
      </c>
      <c r="G253">
        <v>401</v>
      </c>
      <c r="H253" t="s">
        <v>21</v>
      </c>
      <c r="I253" s="1">
        <v>1.5</v>
      </c>
      <c r="J253" s="1">
        <v>5</v>
      </c>
      <c r="K253" s="1">
        <v>5</v>
      </c>
      <c r="L253" s="1">
        <v>5</v>
      </c>
      <c r="M253" s="1">
        <v>5</v>
      </c>
      <c r="N253" s="1">
        <v>5</v>
      </c>
      <c r="O253" s="2">
        <v>22.5</v>
      </c>
      <c r="P253" s="2">
        <v>234.85</v>
      </c>
    </row>
    <row r="254" spans="1:16" x14ac:dyDescent="0.2">
      <c r="A254" t="s">
        <v>65</v>
      </c>
      <c r="B254" t="s">
        <v>53</v>
      </c>
      <c r="C254" t="s">
        <v>79</v>
      </c>
      <c r="D254" t="s">
        <v>60</v>
      </c>
      <c r="E254">
        <v>10</v>
      </c>
      <c r="F254">
        <v>11</v>
      </c>
      <c r="G254">
        <v>5122</v>
      </c>
      <c r="H254" t="s">
        <v>85</v>
      </c>
      <c r="I254" s="1">
        <v>1.9</v>
      </c>
      <c r="J254" s="1">
        <v>4.5</v>
      </c>
      <c r="K254" s="1">
        <v>4</v>
      </c>
      <c r="L254" s="1">
        <v>4.5</v>
      </c>
      <c r="M254" s="1">
        <v>4</v>
      </c>
      <c r="N254" s="1">
        <v>4</v>
      </c>
      <c r="O254" s="2">
        <v>23.75</v>
      </c>
      <c r="P254" s="2">
        <v>258.60000000000002</v>
      </c>
    </row>
    <row r="255" spans="1:16" x14ac:dyDescent="0.2">
      <c r="A255" t="s">
        <v>66</v>
      </c>
      <c r="B255" t="s">
        <v>53</v>
      </c>
      <c r="C255" t="s">
        <v>80</v>
      </c>
      <c r="D255" t="s">
        <v>35</v>
      </c>
      <c r="E255">
        <v>12</v>
      </c>
      <c r="F255">
        <v>1</v>
      </c>
      <c r="G255">
        <v>103</v>
      </c>
      <c r="H255" t="s">
        <v>21</v>
      </c>
      <c r="I255" s="1">
        <v>1.7</v>
      </c>
      <c r="J255" s="1">
        <v>3.5</v>
      </c>
      <c r="K255" s="1">
        <v>4</v>
      </c>
      <c r="L255" s="1">
        <v>4.5</v>
      </c>
      <c r="M255" s="1">
        <v>4</v>
      </c>
      <c r="N255" s="1">
        <v>4</v>
      </c>
      <c r="O255" s="2">
        <v>20.399999999999999</v>
      </c>
      <c r="P255" s="2">
        <v>20.399999999999999</v>
      </c>
    </row>
    <row r="256" spans="1:16" x14ac:dyDescent="0.2">
      <c r="A256" t="s">
        <v>66</v>
      </c>
      <c r="B256" t="s">
        <v>53</v>
      </c>
      <c r="C256" t="s">
        <v>80</v>
      </c>
      <c r="D256" t="s">
        <v>35</v>
      </c>
      <c r="E256">
        <v>12</v>
      </c>
      <c r="F256">
        <v>2</v>
      </c>
      <c r="G256">
        <v>104</v>
      </c>
      <c r="H256" t="s">
        <v>21</v>
      </c>
      <c r="I256" s="1">
        <v>2.2999999999999998</v>
      </c>
      <c r="J256" s="1">
        <v>4</v>
      </c>
      <c r="K256" s="1">
        <v>5</v>
      </c>
      <c r="L256" s="1">
        <v>4.5</v>
      </c>
      <c r="M256" s="1">
        <v>3</v>
      </c>
      <c r="N256" s="1">
        <v>3.5</v>
      </c>
      <c r="O256" s="2">
        <v>27.6</v>
      </c>
      <c r="P256" s="2">
        <v>48</v>
      </c>
    </row>
    <row r="257" spans="1:16" x14ac:dyDescent="0.2">
      <c r="A257" t="s">
        <v>66</v>
      </c>
      <c r="B257" t="s">
        <v>53</v>
      </c>
      <c r="C257" t="s">
        <v>80</v>
      </c>
      <c r="D257" t="s">
        <v>35</v>
      </c>
      <c r="E257">
        <v>12</v>
      </c>
      <c r="F257">
        <v>3</v>
      </c>
      <c r="G257">
        <v>403</v>
      </c>
      <c r="H257" t="s">
        <v>17</v>
      </c>
      <c r="I257" s="1">
        <v>2.2000000000000002</v>
      </c>
      <c r="J257" s="1">
        <v>4.5</v>
      </c>
      <c r="K257" s="1">
        <v>5</v>
      </c>
      <c r="L257" s="1">
        <v>5.5</v>
      </c>
      <c r="M257" s="1">
        <v>5</v>
      </c>
      <c r="N257" s="1">
        <v>5</v>
      </c>
      <c r="O257" s="2">
        <v>33</v>
      </c>
      <c r="P257" s="2">
        <v>81</v>
      </c>
    </row>
    <row r="258" spans="1:16" x14ac:dyDescent="0.2">
      <c r="A258" t="s">
        <v>66</v>
      </c>
      <c r="B258" t="s">
        <v>53</v>
      </c>
      <c r="C258" t="s">
        <v>80</v>
      </c>
      <c r="D258" t="s">
        <v>35</v>
      </c>
      <c r="E258">
        <v>12</v>
      </c>
      <c r="F258">
        <v>4</v>
      </c>
      <c r="G258">
        <v>201</v>
      </c>
      <c r="H258" t="s">
        <v>21</v>
      </c>
      <c r="I258" s="1">
        <v>1.6</v>
      </c>
      <c r="J258" s="1">
        <v>5</v>
      </c>
      <c r="K258" s="1">
        <v>4</v>
      </c>
      <c r="L258" s="1">
        <v>5</v>
      </c>
      <c r="M258" s="1">
        <v>4.5</v>
      </c>
      <c r="N258" s="1">
        <v>4.5</v>
      </c>
      <c r="O258" s="2">
        <v>22.4</v>
      </c>
      <c r="P258" s="2">
        <v>103.4</v>
      </c>
    </row>
    <row r="259" spans="1:16" x14ac:dyDescent="0.2">
      <c r="A259" t="s">
        <v>66</v>
      </c>
      <c r="B259" t="s">
        <v>53</v>
      </c>
      <c r="C259" t="s">
        <v>80</v>
      </c>
      <c r="D259" t="s">
        <v>35</v>
      </c>
      <c r="E259">
        <v>12</v>
      </c>
      <c r="F259">
        <v>5</v>
      </c>
      <c r="G259">
        <v>204</v>
      </c>
      <c r="H259" t="s">
        <v>17</v>
      </c>
      <c r="I259" s="1">
        <v>2.2000000000000002</v>
      </c>
      <c r="J259" s="1">
        <v>4.5</v>
      </c>
      <c r="K259" s="1">
        <v>5</v>
      </c>
      <c r="L259" s="1">
        <v>5.5</v>
      </c>
      <c r="M259" s="1">
        <v>5</v>
      </c>
      <c r="N259" s="1">
        <v>5</v>
      </c>
      <c r="O259" s="2">
        <v>33</v>
      </c>
      <c r="P259" s="2">
        <v>136.4</v>
      </c>
    </row>
    <row r="260" spans="1:16" x14ac:dyDescent="0.2">
      <c r="A260" t="s">
        <v>66</v>
      </c>
      <c r="B260" t="s">
        <v>53</v>
      </c>
      <c r="C260" t="s">
        <v>80</v>
      </c>
      <c r="D260" t="s">
        <v>35</v>
      </c>
      <c r="E260">
        <v>12</v>
      </c>
      <c r="F260">
        <v>6</v>
      </c>
      <c r="G260">
        <v>5231</v>
      </c>
      <c r="H260" t="s">
        <v>86</v>
      </c>
      <c r="I260" s="1">
        <v>2.1</v>
      </c>
      <c r="J260" s="1">
        <v>4</v>
      </c>
      <c r="K260" s="1">
        <v>4</v>
      </c>
      <c r="L260" s="1">
        <v>4.5</v>
      </c>
      <c r="M260" s="1">
        <v>4.5</v>
      </c>
      <c r="N260" s="1">
        <v>4</v>
      </c>
      <c r="O260" s="2">
        <v>26.25</v>
      </c>
      <c r="P260" s="2">
        <v>162.65</v>
      </c>
    </row>
    <row r="261" spans="1:16" x14ac:dyDescent="0.2">
      <c r="A261" t="s">
        <v>66</v>
      </c>
      <c r="B261" t="s">
        <v>53</v>
      </c>
      <c r="C261" t="s">
        <v>80</v>
      </c>
      <c r="D261" t="s">
        <v>35</v>
      </c>
      <c r="E261">
        <v>12</v>
      </c>
      <c r="F261">
        <v>7</v>
      </c>
      <c r="G261">
        <v>401</v>
      </c>
      <c r="H261" t="s">
        <v>21</v>
      </c>
      <c r="I261" s="1">
        <v>1.5</v>
      </c>
      <c r="J261" s="1">
        <v>4.5</v>
      </c>
      <c r="K261" s="1">
        <v>4.5</v>
      </c>
      <c r="L261" s="1">
        <v>5</v>
      </c>
      <c r="M261" s="1">
        <v>5</v>
      </c>
      <c r="N261" s="1">
        <v>5</v>
      </c>
      <c r="O261" s="2">
        <v>21.75</v>
      </c>
      <c r="P261" s="2">
        <v>184.4</v>
      </c>
    </row>
    <row r="262" spans="1:16" x14ac:dyDescent="0.2">
      <c r="A262" t="s">
        <v>66</v>
      </c>
      <c r="B262" t="s">
        <v>53</v>
      </c>
      <c r="C262" t="s">
        <v>80</v>
      </c>
      <c r="D262" t="s">
        <v>35</v>
      </c>
      <c r="E262">
        <v>12</v>
      </c>
      <c r="F262">
        <v>8</v>
      </c>
      <c r="G262">
        <v>302</v>
      </c>
      <c r="H262" t="s">
        <v>21</v>
      </c>
      <c r="I262" s="1">
        <v>1.7</v>
      </c>
      <c r="J262" s="1">
        <v>5</v>
      </c>
      <c r="K262" s="1">
        <v>5</v>
      </c>
      <c r="L262" s="1">
        <v>5.5</v>
      </c>
      <c r="M262" s="1">
        <v>5</v>
      </c>
      <c r="N262" s="1">
        <v>4.5</v>
      </c>
      <c r="O262" s="2">
        <v>25.5</v>
      </c>
      <c r="P262" s="2">
        <v>209.9</v>
      </c>
    </row>
    <row r="263" spans="1:16" x14ac:dyDescent="0.2">
      <c r="A263" t="s">
        <v>66</v>
      </c>
      <c r="B263" t="s">
        <v>53</v>
      </c>
      <c r="C263" t="s">
        <v>80</v>
      </c>
      <c r="D263" t="s">
        <v>35</v>
      </c>
      <c r="E263">
        <v>12</v>
      </c>
      <c r="F263">
        <v>9</v>
      </c>
      <c r="G263">
        <v>202</v>
      </c>
      <c r="H263" t="s">
        <v>86</v>
      </c>
      <c r="I263" s="1">
        <v>1.7</v>
      </c>
      <c r="J263" s="1">
        <v>5</v>
      </c>
      <c r="K263" s="1">
        <v>4</v>
      </c>
      <c r="L263" s="1">
        <v>4.5</v>
      </c>
      <c r="M263" s="1">
        <v>4</v>
      </c>
      <c r="N263" s="1">
        <v>4.5</v>
      </c>
      <c r="O263" s="2">
        <v>22.1</v>
      </c>
      <c r="P263" s="2">
        <v>232</v>
      </c>
    </row>
    <row r="264" spans="1:16" x14ac:dyDescent="0.2">
      <c r="A264" t="s">
        <v>66</v>
      </c>
      <c r="B264" t="s">
        <v>53</v>
      </c>
      <c r="C264" t="s">
        <v>80</v>
      </c>
      <c r="D264" t="s">
        <v>35</v>
      </c>
      <c r="E264">
        <v>12</v>
      </c>
      <c r="F264">
        <v>10</v>
      </c>
      <c r="G264">
        <v>304</v>
      </c>
      <c r="H264" t="s">
        <v>17</v>
      </c>
      <c r="I264" s="1">
        <v>2.2999999999999998</v>
      </c>
      <c r="J264" s="1">
        <v>3.5</v>
      </c>
      <c r="K264" s="1">
        <v>3.5</v>
      </c>
      <c r="L264" s="1">
        <v>4</v>
      </c>
      <c r="M264" s="1">
        <v>4.5</v>
      </c>
      <c r="N264" s="1">
        <v>3.5</v>
      </c>
      <c r="O264" s="2">
        <v>25.3</v>
      </c>
      <c r="P264" s="2">
        <v>257.3</v>
      </c>
    </row>
    <row r="265" spans="1:16" x14ac:dyDescent="0.2">
      <c r="A265" t="s">
        <v>66</v>
      </c>
      <c r="B265" t="s">
        <v>53</v>
      </c>
      <c r="C265" t="s">
        <v>80</v>
      </c>
      <c r="D265" t="s">
        <v>35</v>
      </c>
      <c r="E265">
        <v>12</v>
      </c>
      <c r="F265">
        <v>11</v>
      </c>
      <c r="G265">
        <v>5321</v>
      </c>
      <c r="H265" t="s">
        <v>85</v>
      </c>
      <c r="I265" s="1">
        <v>1.8</v>
      </c>
      <c r="J265" s="1">
        <v>4.5</v>
      </c>
      <c r="K265" s="1">
        <v>4.5</v>
      </c>
      <c r="L265" s="1">
        <v>5.5</v>
      </c>
      <c r="M265" s="1">
        <v>4.5</v>
      </c>
      <c r="N265" s="1">
        <v>4.5</v>
      </c>
      <c r="O265" s="2">
        <v>24.3</v>
      </c>
      <c r="P265" s="2">
        <v>281.60000000000002</v>
      </c>
    </row>
    <row r="266" spans="1:16" x14ac:dyDescent="0.2">
      <c r="A266" t="s">
        <v>67</v>
      </c>
      <c r="B266" t="s">
        <v>53</v>
      </c>
      <c r="C266" t="s">
        <v>81</v>
      </c>
      <c r="D266" t="s">
        <v>60</v>
      </c>
      <c r="E266">
        <v>10</v>
      </c>
      <c r="F266">
        <v>1</v>
      </c>
      <c r="G266">
        <v>101</v>
      </c>
      <c r="H266" t="s">
        <v>86</v>
      </c>
      <c r="I266" s="1">
        <v>1.4</v>
      </c>
      <c r="J266" s="1">
        <v>5</v>
      </c>
      <c r="K266" s="1">
        <v>5</v>
      </c>
      <c r="L266" s="1">
        <v>4.5</v>
      </c>
      <c r="M266" s="1">
        <v>4.5</v>
      </c>
      <c r="N266" s="1">
        <v>4.5</v>
      </c>
      <c r="O266" s="2">
        <v>19.600000000000001</v>
      </c>
      <c r="P266" s="2">
        <v>19.600000000000001</v>
      </c>
    </row>
    <row r="267" spans="1:16" x14ac:dyDescent="0.2">
      <c r="A267" t="s">
        <v>67</v>
      </c>
      <c r="B267" t="s">
        <v>53</v>
      </c>
      <c r="C267" t="s">
        <v>81</v>
      </c>
      <c r="D267" t="s">
        <v>60</v>
      </c>
      <c r="E267">
        <v>10</v>
      </c>
      <c r="F267">
        <v>2</v>
      </c>
      <c r="G267">
        <v>102</v>
      </c>
      <c r="H267" t="s">
        <v>21</v>
      </c>
      <c r="I267" s="1">
        <v>1.5</v>
      </c>
      <c r="J267" s="1">
        <v>4.5</v>
      </c>
      <c r="K267" s="1">
        <v>4.5</v>
      </c>
      <c r="L267" s="1">
        <v>4.5</v>
      </c>
      <c r="M267" s="1">
        <v>4.5</v>
      </c>
      <c r="N267" s="1">
        <v>4.5</v>
      </c>
      <c r="O267" s="2">
        <f>(4.5*3)*I267</f>
        <v>20.25</v>
      </c>
      <c r="P267" s="2">
        <v>39.85</v>
      </c>
    </row>
    <row r="268" spans="1:16" x14ac:dyDescent="0.2">
      <c r="A268" t="s">
        <v>67</v>
      </c>
      <c r="B268" t="s">
        <v>53</v>
      </c>
      <c r="C268" t="s">
        <v>81</v>
      </c>
      <c r="D268" t="s">
        <v>60</v>
      </c>
      <c r="E268">
        <v>10</v>
      </c>
      <c r="F268">
        <v>3</v>
      </c>
      <c r="G268">
        <v>201</v>
      </c>
      <c r="H268" t="s">
        <v>86</v>
      </c>
      <c r="I268" s="1">
        <v>1.7</v>
      </c>
      <c r="J268" s="1">
        <v>5.5</v>
      </c>
      <c r="K268" s="1">
        <v>5</v>
      </c>
      <c r="L268" s="1">
        <v>5</v>
      </c>
      <c r="M268" s="1">
        <v>5</v>
      </c>
      <c r="N268" s="1">
        <v>4</v>
      </c>
      <c r="O268" s="2">
        <v>25.5</v>
      </c>
      <c r="P268" s="2">
        <v>65.349999999999994</v>
      </c>
    </row>
    <row r="269" spans="1:16" x14ac:dyDescent="0.2">
      <c r="A269" t="s">
        <v>67</v>
      </c>
      <c r="B269" t="s">
        <v>53</v>
      </c>
      <c r="C269" t="s">
        <v>81</v>
      </c>
      <c r="D269" t="s">
        <v>60</v>
      </c>
      <c r="E269">
        <v>10</v>
      </c>
      <c r="F269">
        <v>4</v>
      </c>
      <c r="G269">
        <v>202</v>
      </c>
      <c r="H269" t="s">
        <v>17</v>
      </c>
      <c r="I269" s="1">
        <v>1.5</v>
      </c>
      <c r="J269" s="1">
        <v>5.5</v>
      </c>
      <c r="K269" s="1">
        <v>4.5</v>
      </c>
      <c r="L269" s="1">
        <v>4.5</v>
      </c>
      <c r="M269" s="1">
        <v>5.5</v>
      </c>
      <c r="N269" s="1">
        <v>5</v>
      </c>
      <c r="O269" s="2">
        <v>22.5</v>
      </c>
      <c r="P269" s="2">
        <v>87.85</v>
      </c>
    </row>
    <row r="270" spans="1:16" x14ac:dyDescent="0.2">
      <c r="A270" t="s">
        <v>67</v>
      </c>
      <c r="B270" t="s">
        <v>53</v>
      </c>
      <c r="C270" t="s">
        <v>81</v>
      </c>
      <c r="D270" t="s">
        <v>60</v>
      </c>
      <c r="E270">
        <v>10</v>
      </c>
      <c r="F270">
        <v>5</v>
      </c>
      <c r="G270">
        <v>402</v>
      </c>
      <c r="H270" t="s">
        <v>17</v>
      </c>
      <c r="I270" s="1">
        <v>1.6</v>
      </c>
      <c r="J270" s="1">
        <v>4</v>
      </c>
      <c r="K270" s="1">
        <v>4.5</v>
      </c>
      <c r="L270" s="1">
        <v>4.5</v>
      </c>
      <c r="M270" s="1">
        <v>4.5</v>
      </c>
      <c r="N270" s="1">
        <v>4.5</v>
      </c>
      <c r="O270" s="2">
        <v>21.6</v>
      </c>
      <c r="P270" s="2">
        <v>109.45</v>
      </c>
    </row>
    <row r="271" spans="1:16" x14ac:dyDescent="0.2">
      <c r="A271" t="s">
        <v>67</v>
      </c>
      <c r="B271" t="s">
        <v>53</v>
      </c>
      <c r="C271" t="s">
        <v>81</v>
      </c>
      <c r="D271" t="s">
        <v>60</v>
      </c>
      <c r="E271">
        <v>10</v>
      </c>
      <c r="F271">
        <v>6</v>
      </c>
      <c r="G271">
        <v>5211</v>
      </c>
      <c r="H271" t="s">
        <v>86</v>
      </c>
      <c r="I271" s="1">
        <v>1.8</v>
      </c>
      <c r="J271" s="1">
        <v>4.5</v>
      </c>
      <c r="K271" s="1">
        <v>2</v>
      </c>
      <c r="L271" s="1">
        <v>2</v>
      </c>
      <c r="M271" s="1">
        <v>3.5</v>
      </c>
      <c r="N271" s="1">
        <v>4.5</v>
      </c>
      <c r="O271" s="2">
        <v>18</v>
      </c>
      <c r="P271" s="2">
        <v>127.45</v>
      </c>
    </row>
    <row r="272" spans="1:16" x14ac:dyDescent="0.2">
      <c r="A272" t="s">
        <v>67</v>
      </c>
      <c r="B272" t="s">
        <v>53</v>
      </c>
      <c r="C272" t="s">
        <v>81</v>
      </c>
      <c r="D272" t="s">
        <v>60</v>
      </c>
      <c r="E272">
        <v>10</v>
      </c>
      <c r="F272">
        <v>7</v>
      </c>
      <c r="G272">
        <v>302</v>
      </c>
      <c r="H272" t="s">
        <v>17</v>
      </c>
      <c r="I272" s="1">
        <v>1.6</v>
      </c>
      <c r="J272" s="1">
        <v>5.5</v>
      </c>
      <c r="K272" s="1">
        <v>5</v>
      </c>
      <c r="L272" s="1">
        <v>4.5</v>
      </c>
      <c r="M272" s="1">
        <v>5</v>
      </c>
      <c r="N272" s="1">
        <v>5</v>
      </c>
      <c r="O272" s="2">
        <v>24</v>
      </c>
      <c r="P272" s="2">
        <v>151.44999999999999</v>
      </c>
    </row>
    <row r="273" spans="1:16" x14ac:dyDescent="0.2">
      <c r="A273" t="s">
        <v>67</v>
      </c>
      <c r="B273" t="s">
        <v>53</v>
      </c>
      <c r="C273" t="s">
        <v>81</v>
      </c>
      <c r="D273" t="s">
        <v>60</v>
      </c>
      <c r="E273">
        <v>10</v>
      </c>
      <c r="F273">
        <v>8</v>
      </c>
      <c r="G273">
        <v>401</v>
      </c>
      <c r="H273" t="s">
        <v>21</v>
      </c>
      <c r="I273" s="1">
        <v>1.5</v>
      </c>
      <c r="J273" s="1">
        <v>5.5</v>
      </c>
      <c r="K273" s="1">
        <v>4.5</v>
      </c>
      <c r="L273" s="1">
        <v>5</v>
      </c>
      <c r="M273" s="1">
        <v>5.5</v>
      </c>
      <c r="N273" s="1">
        <v>4.5</v>
      </c>
      <c r="O273" s="2">
        <v>22.5</v>
      </c>
      <c r="P273" s="2">
        <v>173.95</v>
      </c>
    </row>
    <row r="274" spans="1:16" x14ac:dyDescent="0.2">
      <c r="A274" t="s">
        <v>67</v>
      </c>
      <c r="B274" t="s">
        <v>53</v>
      </c>
      <c r="C274" t="s">
        <v>81</v>
      </c>
      <c r="D274" t="s">
        <v>60</v>
      </c>
      <c r="E274">
        <v>10</v>
      </c>
      <c r="F274">
        <v>9</v>
      </c>
      <c r="G274">
        <v>301</v>
      </c>
      <c r="H274" t="s">
        <v>86</v>
      </c>
      <c r="I274" s="1">
        <v>1.8</v>
      </c>
      <c r="J274" s="1">
        <v>4</v>
      </c>
      <c r="K274" s="1">
        <v>4</v>
      </c>
      <c r="L274" s="1">
        <v>4</v>
      </c>
      <c r="M274" s="1">
        <v>4.5</v>
      </c>
      <c r="N274" s="1">
        <v>4</v>
      </c>
      <c r="O274" s="2">
        <v>21.6</v>
      </c>
      <c r="P274" s="2">
        <v>195.55</v>
      </c>
    </row>
    <row r="275" spans="1:16" x14ac:dyDescent="0.2">
      <c r="A275" t="s">
        <v>67</v>
      </c>
      <c r="B275" t="s">
        <v>53</v>
      </c>
      <c r="C275" t="s">
        <v>81</v>
      </c>
      <c r="D275" t="s">
        <v>60</v>
      </c>
      <c r="E275">
        <v>10</v>
      </c>
      <c r="F275">
        <v>10</v>
      </c>
      <c r="G275">
        <v>103</v>
      </c>
      <c r="H275" t="s">
        <v>17</v>
      </c>
      <c r="I275" s="1">
        <v>1.6</v>
      </c>
      <c r="J275" s="1">
        <v>5</v>
      </c>
      <c r="K275" s="1">
        <v>4.5</v>
      </c>
      <c r="L275" s="1">
        <v>5</v>
      </c>
      <c r="M275" s="1">
        <v>5</v>
      </c>
      <c r="N275" s="1">
        <v>5</v>
      </c>
      <c r="O275" s="2">
        <v>24</v>
      </c>
      <c r="P275" s="2">
        <v>219.55</v>
      </c>
    </row>
    <row r="276" spans="1:16" x14ac:dyDescent="0.2">
      <c r="A276" t="s">
        <v>67</v>
      </c>
      <c r="B276" t="s">
        <v>53</v>
      </c>
      <c r="C276" t="s">
        <v>81</v>
      </c>
      <c r="D276" t="s">
        <v>60</v>
      </c>
      <c r="E276">
        <v>10</v>
      </c>
      <c r="F276">
        <v>11</v>
      </c>
      <c r="G276">
        <v>5121</v>
      </c>
      <c r="H276" t="s">
        <v>85</v>
      </c>
      <c r="I276" s="1">
        <v>1.7</v>
      </c>
      <c r="J276" s="1">
        <v>4.5</v>
      </c>
      <c r="K276" s="1">
        <v>3.5</v>
      </c>
      <c r="L276" s="1">
        <v>3.5</v>
      </c>
      <c r="M276" s="1">
        <v>4</v>
      </c>
      <c r="N276" s="1">
        <v>4</v>
      </c>
      <c r="O276" s="2">
        <v>19.55</v>
      </c>
      <c r="P276" s="2">
        <v>239.1</v>
      </c>
    </row>
    <row r="277" spans="1:16" x14ac:dyDescent="0.2">
      <c r="A277" t="s">
        <v>68</v>
      </c>
      <c r="B277" t="s">
        <v>53</v>
      </c>
      <c r="C277" t="s">
        <v>82</v>
      </c>
      <c r="D277" t="s">
        <v>69</v>
      </c>
      <c r="E277">
        <v>12</v>
      </c>
      <c r="F277">
        <v>1</v>
      </c>
      <c r="G277">
        <v>101</v>
      </c>
      <c r="H277" t="s">
        <v>21</v>
      </c>
      <c r="I277" s="1">
        <v>1.3</v>
      </c>
      <c r="J277" s="1">
        <v>3.5</v>
      </c>
      <c r="K277" s="1">
        <v>4</v>
      </c>
      <c r="L277" s="1">
        <v>3.5</v>
      </c>
      <c r="M277" s="1">
        <v>4</v>
      </c>
      <c r="N277" s="1">
        <v>3.5</v>
      </c>
      <c r="O277" s="2">
        <v>14.3</v>
      </c>
      <c r="P277" s="2">
        <v>14.3</v>
      </c>
    </row>
    <row r="278" spans="1:16" x14ac:dyDescent="0.2">
      <c r="A278" t="s">
        <v>68</v>
      </c>
      <c r="B278" t="s">
        <v>53</v>
      </c>
      <c r="C278" t="s">
        <v>82</v>
      </c>
      <c r="D278" t="s">
        <v>69</v>
      </c>
      <c r="E278">
        <v>12</v>
      </c>
      <c r="F278">
        <v>2</v>
      </c>
      <c r="G278">
        <v>401</v>
      </c>
      <c r="H278" t="s">
        <v>21</v>
      </c>
      <c r="I278" s="1">
        <v>1.5</v>
      </c>
      <c r="J278" s="1">
        <v>4.5</v>
      </c>
      <c r="K278" s="1">
        <v>5</v>
      </c>
      <c r="L278" s="1">
        <v>5</v>
      </c>
      <c r="M278" s="1">
        <v>5</v>
      </c>
      <c r="N278" s="1">
        <v>5</v>
      </c>
      <c r="O278" s="2">
        <f>(5*3)*I278</f>
        <v>22.5</v>
      </c>
      <c r="P278" s="2">
        <v>36.799999999999997</v>
      </c>
    </row>
    <row r="279" spans="1:16" x14ac:dyDescent="0.2">
      <c r="A279" t="s">
        <v>68</v>
      </c>
      <c r="B279" t="s">
        <v>53</v>
      </c>
      <c r="C279" t="s">
        <v>82</v>
      </c>
      <c r="D279" t="s">
        <v>69</v>
      </c>
      <c r="E279">
        <v>12</v>
      </c>
      <c r="F279">
        <v>3</v>
      </c>
      <c r="G279">
        <v>402</v>
      </c>
      <c r="H279" t="s">
        <v>17</v>
      </c>
      <c r="I279" s="1">
        <v>1.6</v>
      </c>
      <c r="J279" s="1">
        <v>4</v>
      </c>
      <c r="K279" s="1">
        <v>4</v>
      </c>
      <c r="L279" s="1">
        <v>4.5</v>
      </c>
      <c r="M279" s="1">
        <v>4</v>
      </c>
      <c r="N279" s="1">
        <v>4.5</v>
      </c>
      <c r="O279" s="2">
        <v>20</v>
      </c>
      <c r="P279" s="2">
        <v>56.8</v>
      </c>
    </row>
    <row r="280" spans="1:16" x14ac:dyDescent="0.2">
      <c r="A280" t="s">
        <v>68</v>
      </c>
      <c r="B280" t="s">
        <v>53</v>
      </c>
      <c r="C280" t="s">
        <v>82</v>
      </c>
      <c r="D280" t="s">
        <v>69</v>
      </c>
      <c r="E280">
        <v>12</v>
      </c>
      <c r="F280">
        <v>4</v>
      </c>
      <c r="G280">
        <v>5221</v>
      </c>
      <c r="H280" t="s">
        <v>85</v>
      </c>
      <c r="I280" s="1">
        <v>1.7</v>
      </c>
      <c r="J280" s="1">
        <v>5</v>
      </c>
      <c r="K280" s="1">
        <v>5</v>
      </c>
      <c r="L280" s="1">
        <v>4.5</v>
      </c>
      <c r="M280" s="1">
        <v>5</v>
      </c>
      <c r="N280" s="1">
        <v>5</v>
      </c>
      <c r="O280" s="2">
        <v>25.5</v>
      </c>
      <c r="P280" s="2">
        <v>82.3</v>
      </c>
    </row>
    <row r="281" spans="1:16" x14ac:dyDescent="0.2">
      <c r="A281" t="s">
        <v>68</v>
      </c>
      <c r="B281" t="s">
        <v>53</v>
      </c>
      <c r="C281" t="s">
        <v>82</v>
      </c>
      <c r="D281" t="s">
        <v>69</v>
      </c>
      <c r="E281">
        <v>12</v>
      </c>
      <c r="F281">
        <v>5</v>
      </c>
      <c r="G281">
        <v>202</v>
      </c>
      <c r="H281" t="s">
        <v>86</v>
      </c>
      <c r="I281" s="1">
        <v>1.7</v>
      </c>
      <c r="J281" s="1">
        <v>5</v>
      </c>
      <c r="K281" s="1">
        <v>5</v>
      </c>
      <c r="L281" s="1">
        <v>5.5</v>
      </c>
      <c r="M281" s="1">
        <v>4.5</v>
      </c>
      <c r="N281" s="1">
        <v>4</v>
      </c>
      <c r="O281" s="2">
        <v>24.65</v>
      </c>
      <c r="P281" s="2">
        <v>106.95</v>
      </c>
    </row>
    <row r="282" spans="1:16" x14ac:dyDescent="0.2">
      <c r="A282" t="s">
        <v>68</v>
      </c>
      <c r="B282" t="s">
        <v>53</v>
      </c>
      <c r="C282" t="s">
        <v>82</v>
      </c>
      <c r="D282" t="s">
        <v>69</v>
      </c>
      <c r="E282">
        <v>12</v>
      </c>
      <c r="F282">
        <v>6</v>
      </c>
      <c r="G282">
        <v>201</v>
      </c>
      <c r="H282" t="s">
        <v>86</v>
      </c>
      <c r="I282" s="1">
        <v>1.7</v>
      </c>
      <c r="J282" s="1">
        <v>4.5</v>
      </c>
      <c r="K282" s="1">
        <v>4</v>
      </c>
      <c r="L282" s="1">
        <v>5</v>
      </c>
      <c r="M282" s="1">
        <v>4.5</v>
      </c>
      <c r="N282" s="1">
        <v>4.5</v>
      </c>
      <c r="O282" s="2">
        <v>22.95</v>
      </c>
      <c r="P282" s="2">
        <v>129.9</v>
      </c>
    </row>
    <row r="283" spans="1:16" x14ac:dyDescent="0.2">
      <c r="A283" t="s">
        <v>68</v>
      </c>
      <c r="B283" t="s">
        <v>53</v>
      </c>
      <c r="C283" t="s">
        <v>82</v>
      </c>
      <c r="D283" t="s">
        <v>69</v>
      </c>
      <c r="E283">
        <v>12</v>
      </c>
      <c r="F283">
        <v>7</v>
      </c>
      <c r="G283">
        <v>301</v>
      </c>
      <c r="H283" t="s">
        <v>86</v>
      </c>
      <c r="I283" s="1">
        <v>1.8</v>
      </c>
      <c r="J283" s="1">
        <v>4.5</v>
      </c>
      <c r="K283" s="1">
        <v>4.5</v>
      </c>
      <c r="L283" s="1">
        <v>5.5</v>
      </c>
      <c r="M283" s="1">
        <v>5</v>
      </c>
      <c r="N283" s="1">
        <v>5.5</v>
      </c>
      <c r="O283" s="2">
        <v>25.2</v>
      </c>
      <c r="P283" s="2">
        <v>155.1</v>
      </c>
    </row>
    <row r="284" spans="1:16" x14ac:dyDescent="0.2">
      <c r="A284" t="s">
        <v>68</v>
      </c>
      <c r="B284" t="s">
        <v>53</v>
      </c>
      <c r="C284" t="s">
        <v>82</v>
      </c>
      <c r="D284" t="s">
        <v>69</v>
      </c>
      <c r="E284">
        <v>12</v>
      </c>
      <c r="F284">
        <v>8</v>
      </c>
      <c r="G284">
        <v>302</v>
      </c>
      <c r="H284" t="s">
        <v>17</v>
      </c>
      <c r="I284" s="1">
        <v>1.6</v>
      </c>
      <c r="J284" s="1">
        <v>3.5</v>
      </c>
      <c r="K284" s="1">
        <v>4</v>
      </c>
      <c r="L284" s="1">
        <v>4</v>
      </c>
      <c r="M284" s="1">
        <v>4</v>
      </c>
      <c r="N284" s="1">
        <v>3</v>
      </c>
      <c r="O284" s="2">
        <v>18.399999999999999</v>
      </c>
      <c r="P284" s="2">
        <v>173.5</v>
      </c>
    </row>
    <row r="285" spans="1:16" x14ac:dyDescent="0.2">
      <c r="A285" t="s">
        <v>68</v>
      </c>
      <c r="B285" t="s">
        <v>53</v>
      </c>
      <c r="C285" t="s">
        <v>82</v>
      </c>
      <c r="D285" t="s">
        <v>69</v>
      </c>
      <c r="E285">
        <v>12</v>
      </c>
      <c r="F285">
        <v>9</v>
      </c>
      <c r="G285">
        <v>5121</v>
      </c>
      <c r="H285" t="s">
        <v>85</v>
      </c>
      <c r="I285" s="1">
        <v>1.7</v>
      </c>
      <c r="J285" s="1">
        <v>3</v>
      </c>
      <c r="K285" s="1">
        <v>1.5</v>
      </c>
      <c r="L285" s="1">
        <v>1.5</v>
      </c>
      <c r="M285" s="1">
        <v>2.5</v>
      </c>
      <c r="N285" s="1">
        <v>2.5</v>
      </c>
      <c r="O285" s="2">
        <v>11.05</v>
      </c>
      <c r="P285" s="2">
        <v>184.55</v>
      </c>
    </row>
    <row r="286" spans="1:16" x14ac:dyDescent="0.2">
      <c r="A286" t="s">
        <v>68</v>
      </c>
      <c r="B286" t="s">
        <v>53</v>
      </c>
      <c r="C286" t="s">
        <v>82</v>
      </c>
      <c r="D286" t="s">
        <v>69</v>
      </c>
      <c r="E286">
        <v>12</v>
      </c>
      <c r="F286">
        <v>10</v>
      </c>
      <c r="G286">
        <v>103</v>
      </c>
      <c r="H286" t="s">
        <v>17</v>
      </c>
      <c r="I286" s="1">
        <v>1.6</v>
      </c>
      <c r="J286" s="1">
        <v>4.5</v>
      </c>
      <c r="K286" s="1">
        <v>4.5</v>
      </c>
      <c r="L286" s="1">
        <v>4.5</v>
      </c>
      <c r="M286" s="1">
        <v>5</v>
      </c>
      <c r="N286" s="1">
        <v>5</v>
      </c>
      <c r="O286" s="2">
        <v>22.4</v>
      </c>
      <c r="P286" s="2">
        <v>206.95</v>
      </c>
    </row>
    <row r="287" spans="1:16" x14ac:dyDescent="0.2">
      <c r="A287" t="s">
        <v>68</v>
      </c>
      <c r="B287" t="s">
        <v>53</v>
      </c>
      <c r="C287" t="s">
        <v>82</v>
      </c>
      <c r="D287" t="s">
        <v>69</v>
      </c>
      <c r="E287">
        <v>12</v>
      </c>
      <c r="F287">
        <v>11</v>
      </c>
      <c r="G287">
        <v>104</v>
      </c>
      <c r="H287" t="s">
        <v>17</v>
      </c>
      <c r="I287" s="1">
        <v>2.2000000000000002</v>
      </c>
      <c r="J287" s="1">
        <v>3.5</v>
      </c>
      <c r="K287" s="1">
        <v>3.5</v>
      </c>
      <c r="L287" s="1">
        <v>3.5</v>
      </c>
      <c r="M287" s="1">
        <v>4</v>
      </c>
      <c r="N287" s="1">
        <v>4</v>
      </c>
      <c r="O287" s="2">
        <v>24.2</v>
      </c>
      <c r="P287" s="2">
        <v>231.15</v>
      </c>
    </row>
  </sheetData>
  <sortState ref="A2:S287">
    <sortCondition ref="C2:C287"/>
    <sortCondition ref="F2:F2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2019-06-17T15:52:43Z</dcterms:created>
  <dcterms:modified xsi:type="dcterms:W3CDTF">2020-06-02T21:15:21Z</dcterms:modified>
</cp:coreProperties>
</file>