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 cases" sheetId="1" r:id="rId4"/>
    <sheet state="visible" name="defects" sheetId="2" r:id="rId5"/>
    <sheet state="visible" name="report" sheetId="3" r:id="rId6"/>
  </sheets>
  <definedNames/>
  <calcPr/>
</workbook>
</file>

<file path=xl/sharedStrings.xml><?xml version="1.0" encoding="utf-8"?>
<sst xmlns="http://schemas.openxmlformats.org/spreadsheetml/2006/main" count="441" uniqueCount="218">
  <si>
    <t>PROJECT NAME</t>
  </si>
  <si>
    <t>SWAG LAB</t>
  </si>
  <si>
    <t>No. of ticket failed</t>
  </si>
  <si>
    <t xml:space="preserve">CREATED BY </t>
  </si>
  <si>
    <t>BIANCA JATTO</t>
  </si>
  <si>
    <t>No. of ticket passed</t>
  </si>
  <si>
    <t>CREATION DATE</t>
  </si>
  <si>
    <t>No. of ticket N/A</t>
  </si>
  <si>
    <t xml:space="preserve">REVIEWED BY </t>
  </si>
  <si>
    <t>No. of ticket N/T</t>
  </si>
  <si>
    <t>REVIEW DATE</t>
  </si>
  <si>
    <t>SUGGESTIONS</t>
  </si>
  <si>
    <t>Total Test case executed</t>
  </si>
  <si>
    <t>Total Planned Test cases</t>
  </si>
  <si>
    <t>TEST ID</t>
  </si>
  <si>
    <t>TEST SCENARIO</t>
  </si>
  <si>
    <t>TEST CASE DESCRIPTION</t>
  </si>
  <si>
    <t>TEST STEPS</t>
  </si>
  <si>
    <t>PRECONDITION</t>
  </si>
  <si>
    <t>TEST DATA</t>
  </si>
  <si>
    <t>EXPECTED RESULT</t>
  </si>
  <si>
    <t>ACTUAL RESULT</t>
  </si>
  <si>
    <t>STATUS</t>
  </si>
  <si>
    <t>TESTER'S REMARK</t>
  </si>
  <si>
    <t>PN_01</t>
  </si>
  <si>
    <t>NAVIGATION</t>
  </si>
  <si>
    <t xml:space="preserve">Verify that the user can navigate to the home page when the user clicks on the "Swag Labs" icon </t>
  </si>
  <si>
    <t xml:space="preserve">1. Lauch device browser
2. Enter URL  https://www.saucedemo.com
3. Enter Username
4. Enter password
5. Click the Login button
6. Click on "Swag Labs" icon </t>
  </si>
  <si>
    <t>1. Have the url
 2.Have stable internet connection 
 3. Have a working browser 
4. User login successfully</t>
  </si>
  <si>
    <r>
      <rPr/>
      <t xml:space="preserve">URL:  </t>
    </r>
    <r>
      <rPr>
        <color rgb="FF1155CC"/>
        <u/>
      </rPr>
      <t xml:space="preserve">https://www.saucedemo.com
</t>
    </r>
    <r>
      <rPr/>
      <t>Username: standard_user
password; secret_sauce</t>
    </r>
  </si>
  <si>
    <t xml:space="preserve">Swag labs icon should be clickable so user can navigate home page from any other page </t>
  </si>
  <si>
    <t>Icon is not clickable</t>
  </si>
  <si>
    <t>Fail</t>
  </si>
  <si>
    <t>Tested and failed
8/5/2024</t>
  </si>
  <si>
    <t>PN_02</t>
  </si>
  <si>
    <t>Verify that user can view product details when user clicks on product image</t>
  </si>
  <si>
    <t>1. Lauch device browser
2. Enter URL  https://www.saucedemo.com
3. Enter Username
4. Enter password
5. Click the Login button
6. Click on Product image</t>
  </si>
  <si>
    <r>
      <rPr/>
      <t xml:space="preserve">URL:  </t>
    </r>
    <r>
      <rPr>
        <color rgb="FF1155CC"/>
        <u/>
      </rPr>
      <t xml:space="preserve">https://www.saucedemo.com
</t>
    </r>
    <r>
      <rPr/>
      <t>Username: standard_user
password; secret_sauce</t>
    </r>
  </si>
  <si>
    <t xml:space="preserve">A detailed product page should be displayed to the user </t>
  </si>
  <si>
    <t>As expected</t>
  </si>
  <si>
    <t>Pass</t>
  </si>
  <si>
    <t>Tested and passed
8/5/2024</t>
  </si>
  <si>
    <t>PN_03</t>
  </si>
  <si>
    <t>Verify that user can navigate the page when user clicks on the "Menu" icon</t>
  </si>
  <si>
    <t>1. Lauch device browser
2. Enter URL  https://www.saucedemo.com
3. Enter Username
4. Enter password
5. Click the Login button
6. Click on Menu icon</t>
  </si>
  <si>
    <r>
      <rPr/>
      <t xml:space="preserve">URL:  </t>
    </r>
    <r>
      <rPr>
        <color rgb="FF1155CC"/>
        <u/>
      </rPr>
      <t xml:space="preserve">https://www.saucedemo.com
</t>
    </r>
    <r>
      <rPr/>
      <t>Username: standard_user
password; secret_sauce</t>
    </r>
  </si>
  <si>
    <t>A drop box of various menu should be displayed to the user for easy page navigation</t>
  </si>
  <si>
    <t>PN_04</t>
  </si>
  <si>
    <t>Verify that the product title changes color after it has been visited</t>
  </si>
  <si>
    <t xml:space="preserve">1. Lauch device browser
2. Enter URL  https://www.saucedemo.com
3. Enter Username
4. Enter password
5. Click the Login button
6. Click on Product title </t>
  </si>
  <si>
    <r>
      <rPr/>
      <t xml:space="preserve">URL:  </t>
    </r>
    <r>
      <rPr>
        <color rgb="FF1155CC"/>
        <u/>
      </rPr>
      <t xml:space="preserve">https://www.saucedemo.com
</t>
    </r>
    <r>
      <rPr/>
      <t>Username: standard_user
password; secret_sauce</t>
    </r>
  </si>
  <si>
    <t xml:space="preserve">The product title color should change to red after the product page has been visited </t>
  </si>
  <si>
    <t xml:space="preserve">The product title color remains green as it intially was before user clicks on it </t>
  </si>
  <si>
    <t>PN_05</t>
  </si>
  <si>
    <t>Verify that user can view product details when user clicks on product title</t>
  </si>
  <si>
    <r>
      <rPr/>
      <t xml:space="preserve">URL:  </t>
    </r>
    <r>
      <rPr>
        <color rgb="FF1155CC"/>
        <u/>
      </rPr>
      <t xml:space="preserve">https://www.saucedemo.com
</t>
    </r>
    <r>
      <rPr/>
      <t>Username: standard_user
password; secret_sauce</t>
    </r>
  </si>
  <si>
    <t>PN_06</t>
  </si>
  <si>
    <t xml:space="preserve">Verify that user can navigate to the product page when user clicks on "Back to products" icon </t>
  </si>
  <si>
    <t>1. Lauch device browser
2. Enter URL  https://www.saucedemo.com
3. Enter Username
4. Enter password
5. Click the Login button
6. Click on Product title 
7. Click on Back to products icon</t>
  </si>
  <si>
    <r>
      <rPr/>
      <t xml:space="preserve">URL:  </t>
    </r>
    <r>
      <rPr>
        <color rgb="FF1155CC"/>
        <u/>
      </rPr>
      <t xml:space="preserve">https://www.saucedemo.com
</t>
    </r>
    <r>
      <rPr/>
      <t>Username: standard_user
password; secret_sauce</t>
    </r>
  </si>
  <si>
    <t xml:space="preserve">The product page should be displayed </t>
  </si>
  <si>
    <t>PF_01</t>
  </si>
  <si>
    <t>FILTER</t>
  </si>
  <si>
    <t>Verify that the user can sort the products alphabetically</t>
  </si>
  <si>
    <t>1. Lauch device browser
2. Enter URL  https://www.saucedemo.com
3. Enter Username
4. Enter password
5. Click the Login button
6. Click on the filter icon 
7. Select name (A to Z)</t>
  </si>
  <si>
    <r>
      <rPr/>
      <t xml:space="preserve">URL:  </t>
    </r>
    <r>
      <rPr>
        <color rgb="FF1155CC"/>
        <u/>
      </rPr>
      <t xml:space="preserve">https://www.saucedemo.com
</t>
    </r>
    <r>
      <rPr/>
      <t>Username: standard_user
password; secret_sauce</t>
    </r>
  </si>
  <si>
    <t>The product page should be displayed with products in alphbetical order</t>
  </si>
  <si>
    <t>PF_02</t>
  </si>
  <si>
    <t xml:space="preserve">Verify that the user can sort the products using price </t>
  </si>
  <si>
    <t>1. Lauch device browser
2. Enter URL  https://www.saucedemo.com
3. Enter Username
4. Enter password
5. Click the Login button
6. Click on the filter icon 
7. Select Price (high to low)</t>
  </si>
  <si>
    <r>
      <rPr/>
      <t xml:space="preserve">URL:  </t>
    </r>
    <r>
      <rPr>
        <color rgb="FF1155CC"/>
        <u/>
      </rPr>
      <t xml:space="preserve">https://www.saucedemo.com
</t>
    </r>
    <r>
      <rPr/>
      <t>Username: standard_user
password; secret_sauce</t>
    </r>
  </si>
  <si>
    <t>The product page should be displayed with products with highest prices down to lowest price</t>
  </si>
  <si>
    <t>PC_01</t>
  </si>
  <si>
    <t>CART</t>
  </si>
  <si>
    <t>Verify that the user can add product to cart when user clicks on the "add  to cart" button</t>
  </si>
  <si>
    <t>1. Lauch device browser
2. Enter URL  https://www.saucedemo.com
3. Enter Username
4. Enter password
5. Click the Login button
6. Click on Product title 
7. Click on Add to cart</t>
  </si>
  <si>
    <r>
      <rPr/>
      <t xml:space="preserve">URL:  </t>
    </r>
    <r>
      <rPr>
        <color rgb="FF1155CC"/>
        <u/>
      </rPr>
      <t xml:space="preserve">https://www.saucedemo.com
</t>
    </r>
    <r>
      <rPr/>
      <t>Username: standard_user
password; secret_sauce</t>
    </r>
  </si>
  <si>
    <t>Product should be added to cart and quantity popped on the cart icon</t>
  </si>
  <si>
    <t>PC_02</t>
  </si>
  <si>
    <t>Verify the user can navigate to Cart using the "cart" icon</t>
  </si>
  <si>
    <t>1. Lauch device browser
2. Enter URL  https://www.saucedemo.com
3. Enter Username
4. Enter password
5. Click the Login button
6. Click on Product title 
7. Click on Add to cart
8. Click on the Cart icon</t>
  </si>
  <si>
    <r>
      <rPr/>
      <t xml:space="preserve">URL:  </t>
    </r>
    <r>
      <rPr>
        <color rgb="FF1155CC"/>
        <u/>
      </rPr>
      <t xml:space="preserve">https://www.saucedemo.com
</t>
    </r>
    <r>
      <rPr/>
      <t>Username: standard_user
password; secret_sauce</t>
    </r>
  </si>
  <si>
    <t>Products added to cart should be displayed</t>
  </si>
  <si>
    <t>PC_03</t>
  </si>
  <si>
    <t>Verify that the user can edit the QTY field to add or subtract items quantity on the cart</t>
  </si>
  <si>
    <t>1. Lauch device browser
2. Enter URL  https://www.saucedemo.com
3. Enter Username
4. Enter password
5. Click the Login button
6. Click on Product title 
7. Click on Add to cart
8. Click on the Cart icon
9. Click on the QTY icon to edit quantity</t>
  </si>
  <si>
    <r>
      <rPr/>
      <t xml:space="preserve">URL:  </t>
    </r>
    <r>
      <rPr>
        <color rgb="FF1155CC"/>
        <u/>
      </rPr>
      <t xml:space="preserve">https://www.saucedemo.com
</t>
    </r>
    <r>
      <rPr/>
      <t>Username: standard_user
password; secret_sauce</t>
    </r>
  </si>
  <si>
    <t xml:space="preserve">User should be able to increase and decrease quantity of items  </t>
  </si>
  <si>
    <t>Qty button is not clickable or editable</t>
  </si>
  <si>
    <t>PC_04</t>
  </si>
  <si>
    <t>Verify that all products can be added to cart  for all users</t>
  </si>
  <si>
    <t>1. Lauch device browser
2. Enter URL  https://www.saucedemo.com
3. Enter Username
4. Enter password
5. Click the Login button
6. Click on Product title 
7. Click on Add to cart
8. Attempt step 6 and 7 on vaarious Items</t>
  </si>
  <si>
    <r>
      <rPr/>
      <t xml:space="preserve">URL:  </t>
    </r>
    <r>
      <rPr>
        <color rgb="FF1155CC"/>
        <u/>
      </rPr>
      <t xml:space="preserve">https://www.saucedemo.com
</t>
    </r>
    <r>
      <rPr/>
      <t>Username: error_user
password; secret_sauce</t>
    </r>
  </si>
  <si>
    <t xml:space="preserve">Products on the product page should be added to cart once users click on the add to cart button </t>
  </si>
  <si>
    <t>Not all the add to Cart butttons are clickable</t>
  </si>
  <si>
    <t>PCO_01</t>
  </si>
  <si>
    <t xml:space="preserve">CHECKOUT </t>
  </si>
  <si>
    <t>Verify the First name, last name and zip/postal code has an asterisk sign indicating that the first name field is compulsory</t>
  </si>
  <si>
    <t>1. Lauch device browser
2. Enter URL  https://www.saucedemo.com
3. Enter Username
4. Enter password
5. Click the Login button
6. Click on Product title 
7. Click on Add to cart
8. Click on the Cart icon
9. Click on Checkout 
10. Attempt to edit the first name field
11. Click on the submit button</t>
  </si>
  <si>
    <r>
      <rPr/>
      <t xml:space="preserve">URL:  </t>
    </r>
    <r>
      <rPr>
        <color rgb="FF1155CC"/>
        <u/>
      </rPr>
      <t xml:space="preserve">https://www.saucedemo.com
</t>
    </r>
    <r>
      <rPr/>
      <t>Username: standard_user
password; secret_sauce
first name: "john"</t>
    </r>
  </si>
  <si>
    <t>Asterisk sign should be on the fields' labels indicating the various fields are compulsory field before the use attempts to edit the fields</t>
  </si>
  <si>
    <t xml:space="preserve">Asterisk sign pops up after user attempts to ignore the last name and zip code fields </t>
  </si>
  <si>
    <t>Suggestion</t>
  </si>
  <si>
    <t>Tested
9/05/2024</t>
  </si>
  <si>
    <t>PCO_02</t>
  </si>
  <si>
    <t xml:space="preserve">Verify that the name fields accepts only alphabet and specified special characters without numbers and space in between the characters </t>
  </si>
  <si>
    <t>1. Lauch device browser
2. Enter URL  https://www.saucedemo.com
3. Enter Username
4. Enter password
5. Click the Login button
6. Click on Product title 
7. Click on Add to cart
8. Click on the Cart icon
9. Click on Checkout 
10. Attempt to edit the first name field
11. Attempt to edit the last name field</t>
  </si>
  <si>
    <r>
      <rPr/>
      <t xml:space="preserve">URL:  </t>
    </r>
    <r>
      <rPr>
        <color rgb="FF1155CC"/>
        <u/>
      </rPr>
      <t xml:space="preserve">https://www.saucedemo.com
</t>
    </r>
    <r>
      <rPr/>
      <t xml:space="preserve">Username: standard_user
password; secret_sauce
first name : "joh678n"
last name: "d345oe"
</t>
    </r>
  </si>
  <si>
    <t>First name and last name fields should accept ony alphabetical characters and specified special chater hypen</t>
  </si>
  <si>
    <t>Fields accepted numerical,alphebetical and special characters</t>
  </si>
  <si>
    <t>Tested and failed 
9/05/2024</t>
  </si>
  <si>
    <t>PCO_03</t>
  </si>
  <si>
    <t xml:space="preserve">Verify that the Zip/postal code  accepts only  numbers  </t>
  </si>
  <si>
    <t>1. Lauch device browser
2. Enter URL  https://www.saucedemo.com
3. Enter Username
4. Enter password
5. Click the Login button
6. Click on Product title 
7. Click on Add to cart
8. Click on the Cart icon
9. Click on Checkout 
10. Attempt to edit the zip/postal code field</t>
  </si>
  <si>
    <t>1. Have the url
 2.Have stable internet connection 
 3. Have a working browser 
4. User login successfully
5. User has atleast 1 item in cart</t>
  </si>
  <si>
    <r>
      <rPr/>
      <t xml:space="preserve">URL:  </t>
    </r>
    <r>
      <rPr>
        <color rgb="FF1155CC"/>
        <u/>
      </rPr>
      <t xml:space="preserve">https://www.saucedemo.com
</t>
    </r>
    <r>
      <rPr/>
      <t>Username: standard_user
password; secret_sauce
zip/postal code : "jwuoeew2223"</t>
    </r>
  </si>
  <si>
    <t>ZIp/postal field should accept only numeric values</t>
  </si>
  <si>
    <t>Field accepted alpha-numeric values</t>
  </si>
  <si>
    <t>PCO_04</t>
  </si>
  <si>
    <t>Verify that the maximum character of 30 is allowed in the First name and the user is prompted with a descriptive error message if the user exceeds the character's limit</t>
  </si>
  <si>
    <t>1. Lauch device browser
2. Enter URL  https://www.saucedemo.com
3. Enter Username
4. Enter password
5. Click the Login button
6. Click on Product title 
7. Click on Add to cart
8. Click on the Cart icon
9. Click on Checkout 
10. Attempt to edit the first name field</t>
  </si>
  <si>
    <r>
      <rPr/>
      <t xml:space="preserve">URL:  </t>
    </r>
    <r>
      <rPr>
        <color rgb="FF1155CC"/>
        <u/>
      </rPr>
      <t xml:space="preserve">https://www.saucedemo.com
</t>
    </r>
    <r>
      <rPr/>
      <t>Username: standard_user
password; secret_sauce
first name : "jwuoweuwewu0eu8w98096tjdfdhfdfjdfhfdjfdhldfhdfgdjdkre42465698"</t>
    </r>
  </si>
  <si>
    <t>Last name field should accept maximum of 30 alphabetical character and 1 special charater "hyphen" and user should get a descriptive error prompt once user exceeds 30 digits</t>
  </si>
  <si>
    <t>Field accepted more than 30 alpha-numeric and special characters</t>
  </si>
  <si>
    <t>PCO_05</t>
  </si>
  <si>
    <t>Verify that the maximum character of 30 is allowed in the Last name and the user is prompted with a descriptive error message if the user exceeds the character's limit</t>
  </si>
  <si>
    <t>1. Lauch device browser
2. Enter URL  https://www.saucedemo.com
3. Enter Username
4. Enter password
5. Click the Login button
6. Click on Product title 
7. Click on Add to cart
8. Click on the Cart icon
9. Click on Checkout 
10. Attempt to edit the last name field</t>
  </si>
  <si>
    <r>
      <rPr/>
      <t xml:space="preserve">URL:  </t>
    </r>
    <r>
      <rPr>
        <color rgb="FF1155CC"/>
        <u/>
      </rPr>
      <t xml:space="preserve">https://www.saucedemo.com
</t>
    </r>
    <r>
      <rPr/>
      <t>Username: standard_user
password; secret_sauce
zip/postal code : "jwuoweuwewu0eu8w98096tjdfdhfdfjdfhfdjfdhldfhdfgdjdkre42465698"</t>
    </r>
  </si>
  <si>
    <t>PCO_06</t>
  </si>
  <si>
    <t>Verify that the maximum numeric character of 10 is allowed in the Zip/Postal code and the user is prompted with a descriptive error message if the user exceeds the character's limit</t>
  </si>
  <si>
    <r>
      <rPr/>
      <t xml:space="preserve">URL:  </t>
    </r>
    <r>
      <rPr>
        <color rgb="FF1155CC"/>
        <u/>
      </rPr>
      <t xml:space="preserve">https://www.saucedemo.com
</t>
    </r>
    <r>
      <rPr/>
      <t>Username: standard_user
password; secret_sauce
zip/postal code : "jwuoweuwewu0eu8w98096tre42465698"</t>
    </r>
  </si>
  <si>
    <t>Zip/postal field should accept only maximum of 10 numeric digit whit and hyphen between the 5th and 6th numeric character and user should get a descriptive error prompt once user exceeds 10 digits</t>
  </si>
  <si>
    <t>Field accepted more than 10 alpha-numeric characters</t>
  </si>
  <si>
    <t>PCO_07</t>
  </si>
  <si>
    <t xml:space="preserve">Verify that user can not proceed to checkout if there is no item in Cart and user is prompted with a descriptive error message </t>
  </si>
  <si>
    <t>1. Lauch device browser
2. Enter URL  https://www.saucedemo.com
3. Enter Username
4. Enter password
5. Click the Login button
6. Click on Product title 
7. Click on the Cart icon
8. Click on Checkout button
9. Click on Continue button</t>
  </si>
  <si>
    <r>
      <rPr/>
      <t xml:space="preserve">URL:  </t>
    </r>
    <r>
      <rPr>
        <color rgb="FF1155CC"/>
        <u/>
      </rPr>
      <t xml:space="preserve">https://www.saucedemo.com
</t>
    </r>
    <r>
      <rPr/>
      <t>Username: standard_user
password; secret_sauce
first name : "john"
last name: "doe"
zip/postal code : 10085-4585</t>
    </r>
  </si>
  <si>
    <t xml:space="preserve">User should get a descriptive error message indicating that the cart is empty and redirect user to the product page </t>
  </si>
  <si>
    <t>Checkout proceeded to the final phase without product in cart</t>
  </si>
  <si>
    <t>PCO_08</t>
  </si>
  <si>
    <t>Verify that all user can edit the First name,Last name and Zip/Postal code field</t>
  </si>
  <si>
    <t>1. Lauch device browser
2. Enter URL  https://www.saucedemo.com
3. Enter Username
4. Enter password
5. Click the Login button
6. Click on Product title 
7. Click on Add to cart
8. Click on the Cart icon
9. Click on Checkout 
10. Attempt to edit the first name field
11. Attempt to edit the last name field
12. Attempt to edit the Zip/Postal code field</t>
  </si>
  <si>
    <r>
      <rPr/>
      <t xml:space="preserve">URL:  </t>
    </r>
    <r>
      <rPr>
        <color rgb="FF1155CC"/>
        <u/>
      </rPr>
      <t xml:space="preserve">https://www.saucedemo.com
</t>
    </r>
    <r>
      <rPr/>
      <t>Username: error_user
password; secret_sauce
first name : "john"
last name: "doe"
zip/postal code : 10085-4585</t>
    </r>
  </si>
  <si>
    <t>All Users should be able to enter their information at checkout point</t>
  </si>
  <si>
    <t>The last name field for error_user was uneditable</t>
  </si>
  <si>
    <t>PV_01</t>
  </si>
  <si>
    <t>VISUAL</t>
  </si>
  <si>
    <t>Verify that the cart icon is properly aligned inside the page header when all users login to the application</t>
  </si>
  <si>
    <t>1. Lauch device browser
2. Enter URL  https://www.saucedemo.com
3. Enter Username
4. Enter password
5. Click the Login button
6. Check the Cart icon</t>
  </si>
  <si>
    <r>
      <rPr/>
      <t xml:space="preserve">URL:  </t>
    </r>
    <r>
      <rPr>
        <color rgb="FF1155CC"/>
        <u/>
      </rPr>
      <t xml:space="preserve">https://www.saucedemo.com
</t>
    </r>
    <r>
      <rPr/>
      <t>Username: visual_user
password; secret_sauce</t>
    </r>
  </si>
  <si>
    <t>Cart icon should be displayed on the top left corner inside the page's header when all users login to the application</t>
  </si>
  <si>
    <t>Cart icon is not well positioned for certain users.</t>
  </si>
  <si>
    <t>PV_02</t>
  </si>
  <si>
    <t>Verify that the checkout botton is visible to all users at the down left corner of the checkout page</t>
  </si>
  <si>
    <t xml:space="preserve">1. Lauch device browser
2. Enter URL  https://www.saucedemo.com
3. Enter Username
4. Enter password
5. Click the Login button
6. Click on Product title 
7. Click on the Cart icon
8. Click on Checkout button
</t>
  </si>
  <si>
    <r>
      <rPr/>
      <t xml:space="preserve">URL:  </t>
    </r>
    <r>
      <rPr>
        <color rgb="FF1155CC"/>
        <u/>
      </rPr>
      <t xml:space="preserve">https://www.saucedemo.com
</t>
    </r>
    <r>
      <rPr/>
      <t>Username: visual_user
password; secret_sauce</t>
    </r>
  </si>
  <si>
    <t>Checkout button should be displayed at the down left corner on the checkout page after the list of products have been displayed for the user to proceed with payment</t>
  </si>
  <si>
    <t>Checkout button was found at top of the cart icon on the top left corner on the page</t>
  </si>
  <si>
    <t>Swag Labs</t>
  </si>
  <si>
    <t>BUG CATEGORY</t>
  </si>
  <si>
    <t>Severity</t>
  </si>
  <si>
    <t>TOTAL</t>
  </si>
  <si>
    <t>REFERENCE DOCUMENT</t>
  </si>
  <si>
    <t>nil</t>
  </si>
  <si>
    <t>FUNCTIONAL</t>
  </si>
  <si>
    <t>CRITICAL</t>
  </si>
  <si>
    <t>CREATED BY</t>
  </si>
  <si>
    <t>Bianca Jatto</t>
  </si>
  <si>
    <t>SECURITY</t>
  </si>
  <si>
    <t>HIGH</t>
  </si>
  <si>
    <t>CEATION DATE</t>
  </si>
  <si>
    <t>PEFORMANCE</t>
  </si>
  <si>
    <t>MEDIUM</t>
  </si>
  <si>
    <t>REVIEWED BY</t>
  </si>
  <si>
    <t>LOW</t>
  </si>
  <si>
    <t>USABILITY</t>
  </si>
  <si>
    <t>DEFECT ID</t>
  </si>
  <si>
    <t>TEST CASE ID</t>
  </si>
  <si>
    <t>ENVIRONMENT</t>
  </si>
  <si>
    <t>DEFECT DESCRIPTION</t>
  </si>
  <si>
    <t>STEP TO REPRODUCE</t>
  </si>
  <si>
    <t>SEVERITY</t>
  </si>
  <si>
    <t>DATE RAISED</t>
  </si>
  <si>
    <t>DATE CLOSED</t>
  </si>
  <si>
    <t>TEST ANALYST</t>
  </si>
  <si>
    <t>EVIDENCE/SCREENSHOT</t>
  </si>
  <si>
    <t>DEVELOPER</t>
  </si>
  <si>
    <t>DF_01</t>
  </si>
  <si>
    <t>Windows 10, Web, Chrome,
 Demo page</t>
  </si>
  <si>
    <t>The Swag lab Icon is not clickable/ responsive</t>
  </si>
  <si>
    <t>PENDING</t>
  </si>
  <si>
    <t>BIANCA</t>
  </si>
  <si>
    <t>DF_02</t>
  </si>
  <si>
    <t xml:space="preserve">The product title  link's color remains green as it intially was before user clicks on it </t>
  </si>
  <si>
    <t>DF_03</t>
  </si>
  <si>
    <t>Qty button on the cart page is not clickable / editable</t>
  </si>
  <si>
    <t>DF_04</t>
  </si>
  <si>
    <t>Most of  the add to Cart butttons are not clickable/ responsive</t>
  </si>
  <si>
    <t>DF_05</t>
  </si>
  <si>
    <t>DF_06</t>
  </si>
  <si>
    <t>DF_07</t>
  </si>
  <si>
    <t>DF_08</t>
  </si>
  <si>
    <t>DF_09</t>
  </si>
  <si>
    <t>DF_10</t>
  </si>
  <si>
    <t>DF_11</t>
  </si>
  <si>
    <t>DF_12</t>
  </si>
  <si>
    <t>DF_13</t>
  </si>
  <si>
    <t>DF_14</t>
  </si>
  <si>
    <t>Test Report</t>
  </si>
  <si>
    <t>Planned Test Cases</t>
  </si>
  <si>
    <t>Test Cases Executed</t>
  </si>
  <si>
    <t>Passed Test Cases</t>
  </si>
  <si>
    <t>Failed Test Cases</t>
  </si>
  <si>
    <t>Test cases tagged as Not Applicable</t>
  </si>
  <si>
    <t>Untested Scenarios</t>
  </si>
  <si>
    <t>Tested Scenarios(%)</t>
  </si>
  <si>
    <t>Pass Rate(%)</t>
  </si>
  <si>
    <t>Total report</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</si>
</sst>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dd/yyyy"/>
    <numFmt numFmtId="165" formatCode="m/d/yy"/>
  </numFmts>
  <fonts count="16">
    <font>
      <sz val="10.0"/>
      <color rgb="FF000000"/>
      <name val="Arial"/>
      <scheme val="minor"/>
    </font>
    <font>
      <b/>
      <color theme="1"/>
      <name val="Arial"/>
    </font>
    <font>
      <color theme="1"/>
      <name val="Arial"/>
    </font>
    <font>
      <b/>
      <sz val="14.0"/>
      <color theme="1"/>
      <name val="Arial"/>
    </font>
    <font>
      <b/>
      <sz val="14.0"/>
      <color rgb="FFFF0000"/>
      <name val="Arial"/>
    </font>
    <font>
      <b/>
      <sz val="14.0"/>
      <color rgb="FF38761D"/>
      <name val="Arial"/>
    </font>
    <font>
      <color theme="1"/>
      <name val="Arial"/>
      <scheme val="minor"/>
    </font>
    <font>
      <u/>
      <color rgb="FF0000FF"/>
    </font>
    <font/>
    <font>
      <u/>
      <color rgb="FF0000FF"/>
    </font>
    <font>
      <b/>
      <sz val="11.0"/>
      <color theme="1"/>
      <name val="Arial"/>
    </font>
    <font>
      <b/>
      <sz val="12.0"/>
      <color theme="1"/>
      <name val="Arial"/>
    </font>
    <font>
      <sz val="9.0"/>
      <color theme="1"/>
      <name val="&quot;Google Sans Mono&quot;"/>
    </font>
    <font>
      <b/>
      <sz val="16.0"/>
      <color theme="1"/>
      <name val="Arial"/>
    </font>
    <font>
      <b/>
      <sz val="11.0"/>
      <color theme="1"/>
      <name val="Calibri"/>
    </font>
    <font>
      <sz val="11.0"/>
      <color theme="1"/>
      <name val="Calibri"/>
    </font>
  </fonts>
  <fills count="10">
    <fill>
      <patternFill patternType="none"/>
    </fill>
    <fill>
      <patternFill patternType="lightGray"/>
    </fill>
    <fill>
      <patternFill patternType="solid">
        <fgColor rgb="FF93C47D"/>
        <bgColor rgb="FF93C47D"/>
      </patternFill>
    </fill>
    <fill>
      <patternFill patternType="solid">
        <fgColor rgb="FF4285F4"/>
        <bgColor rgb="FF4285F4"/>
      </patternFill>
    </fill>
    <fill>
      <patternFill patternType="solid">
        <fgColor rgb="FFFF0000"/>
        <bgColor rgb="FFFF0000"/>
      </patternFill>
    </fill>
    <fill>
      <patternFill patternType="solid">
        <fgColor rgb="FFFF9900"/>
        <bgColor rgb="FFFF9900"/>
      </patternFill>
    </fill>
    <fill>
      <patternFill patternType="solid">
        <fgColor rgb="FFEA9999"/>
        <bgColor rgb="FFEA9999"/>
      </patternFill>
    </fill>
    <fill>
      <patternFill patternType="solid">
        <fgColor rgb="FFFFFFFF"/>
        <bgColor rgb="FFFFFFFF"/>
      </patternFill>
    </fill>
    <fill>
      <patternFill patternType="solid">
        <fgColor rgb="FFF4CCCC"/>
        <bgColor rgb="FFF4CCCC"/>
      </patternFill>
    </fill>
    <fill>
      <patternFill patternType="solid">
        <fgColor rgb="FFC9DAF8"/>
        <bgColor rgb="FFC9DAF8"/>
      </patternFill>
    </fill>
  </fills>
  <borders count="11">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right style="thin">
        <color rgb="FF000000"/>
      </right>
    </border>
    <border>
      <left style="thin">
        <color rgb="FF000000"/>
      </left>
      <right style="thin">
        <color rgb="FF000000"/>
      </right>
      <bottom style="thin">
        <color rgb="FF000000"/>
      </bottom>
    </border>
    <border>
      <right style="thin">
        <color rgb="FF000000"/>
      </right>
      <bottom style="thin">
        <color rgb="FF000000"/>
      </bottom>
    </border>
    <border>
      <bottom style="thin">
        <color rgb="FF000000"/>
      </bottom>
    </border>
    <border>
      <left style="thin">
        <color rgb="FF000000"/>
      </left>
      <right style="thin">
        <color rgb="FF000000"/>
      </right>
      <top style="thin">
        <color rgb="FF000000"/>
      </top>
    </border>
    <border>
      <left style="thin">
        <color rgb="FF000000"/>
      </left>
      <right style="thin">
        <color rgb="FF000000"/>
      </right>
    </border>
    <border>
      <top style="thin">
        <color rgb="FF000000"/>
      </top>
    </border>
    <border>
      <right style="thin">
        <color rgb="FF000000"/>
      </right>
      <top style="thin">
        <color rgb="FF000000"/>
      </top>
    </border>
  </borders>
  <cellStyleXfs count="1">
    <xf borderId="0" fillId="0" fontId="0" numFmtId="0" applyAlignment="1" applyFont="1"/>
  </cellStyleXfs>
  <cellXfs count="61">
    <xf borderId="0" fillId="0" fontId="0" numFmtId="0" xfId="0" applyAlignment="1" applyFont="1">
      <alignment readingOrder="0" shrinkToFit="0" vertical="bottom" wrapText="0"/>
    </xf>
    <xf borderId="1" fillId="0" fontId="1" numFmtId="0" xfId="0" applyAlignment="1" applyBorder="1" applyFont="1">
      <alignment shrinkToFit="0" vertical="bottom" wrapText="1"/>
    </xf>
    <xf borderId="2" fillId="0" fontId="1" numFmtId="0" xfId="0" applyAlignment="1" applyBorder="1" applyFont="1">
      <alignment readingOrder="0" shrinkToFit="0" vertical="bottom" wrapText="1"/>
    </xf>
    <xf borderId="0" fillId="0" fontId="2" numFmtId="0" xfId="0" applyAlignment="1" applyFont="1">
      <alignment vertical="bottom"/>
    </xf>
    <xf borderId="3" fillId="0" fontId="2" numFmtId="0" xfId="0" applyAlignment="1" applyBorder="1" applyFont="1">
      <alignment vertical="bottom"/>
    </xf>
    <xf borderId="2" fillId="0" fontId="3" numFmtId="0" xfId="0" applyAlignment="1" applyBorder="1" applyFont="1">
      <alignment shrinkToFit="0" vertical="bottom" wrapText="1"/>
    </xf>
    <xf borderId="2" fillId="0" fontId="4" numFmtId="0" xfId="0" applyAlignment="1" applyBorder="1" applyFont="1">
      <alignment horizontal="right" shrinkToFit="0" vertical="bottom" wrapText="1"/>
    </xf>
    <xf borderId="4" fillId="0" fontId="1" numFmtId="0" xfId="0" applyAlignment="1" applyBorder="1" applyFont="1">
      <alignment shrinkToFit="0" vertical="bottom" wrapText="1"/>
    </xf>
    <xf borderId="5" fillId="0" fontId="1" numFmtId="0" xfId="0" applyAlignment="1" applyBorder="1" applyFont="1">
      <alignment readingOrder="0" shrinkToFit="0" vertical="bottom" wrapText="1"/>
    </xf>
    <xf borderId="5" fillId="0" fontId="3" numFmtId="0" xfId="0" applyAlignment="1" applyBorder="1" applyFont="1">
      <alignment shrinkToFit="0" vertical="bottom" wrapText="1"/>
    </xf>
    <xf borderId="5" fillId="0" fontId="5" numFmtId="0" xfId="0" applyAlignment="1" applyBorder="1" applyFont="1">
      <alignment horizontal="right" shrinkToFit="0" vertical="bottom" wrapText="1"/>
    </xf>
    <xf borderId="5" fillId="0" fontId="1" numFmtId="164" xfId="0" applyAlignment="1" applyBorder="1" applyFont="1" applyNumberFormat="1">
      <alignment readingOrder="0" shrinkToFit="0" vertical="bottom" wrapText="1"/>
    </xf>
    <xf borderId="5" fillId="0" fontId="3" numFmtId="0" xfId="0" applyAlignment="1" applyBorder="1" applyFont="1">
      <alignment horizontal="right" shrinkToFit="0" vertical="bottom" wrapText="1"/>
    </xf>
    <xf borderId="5" fillId="0" fontId="2" numFmtId="0" xfId="0" applyAlignment="1" applyBorder="1" applyFont="1">
      <alignment vertical="bottom"/>
    </xf>
    <xf borderId="5" fillId="0" fontId="3" numFmtId="0" xfId="0" applyAlignment="1" applyBorder="1" applyFont="1">
      <alignment shrinkToFit="0" vertical="top" wrapText="1"/>
    </xf>
    <xf borderId="5" fillId="0" fontId="3" numFmtId="0" xfId="0" applyAlignment="1" applyBorder="1" applyFont="1">
      <alignment horizontal="right" shrinkToFit="0" vertical="top" wrapText="1"/>
    </xf>
    <xf borderId="6" fillId="0" fontId="2" numFmtId="0" xfId="0" applyAlignment="1" applyBorder="1" applyFont="1">
      <alignment vertical="bottom"/>
    </xf>
    <xf borderId="1" fillId="2" fontId="3" numFmtId="0" xfId="0" applyAlignment="1" applyBorder="1" applyFill="1" applyFont="1">
      <alignment shrinkToFit="0" vertical="bottom" wrapText="1"/>
    </xf>
    <xf borderId="1" fillId="0" fontId="2" numFmtId="0" xfId="0" applyAlignment="1" applyBorder="1" applyFont="1">
      <alignment readingOrder="0" vertical="bottom"/>
    </xf>
    <xf borderId="7" fillId="0" fontId="2" numFmtId="0" xfId="0" applyAlignment="1" applyBorder="1" applyFont="1">
      <alignment readingOrder="0" vertical="bottom"/>
    </xf>
    <xf borderId="1" fillId="0" fontId="2" numFmtId="0" xfId="0" applyAlignment="1" applyBorder="1" applyFont="1">
      <alignment readingOrder="0" shrinkToFit="0" vertical="bottom" wrapText="1"/>
    </xf>
    <xf borderId="1" fillId="0" fontId="6" numFmtId="0" xfId="0" applyAlignment="1" applyBorder="1" applyFont="1">
      <alignment readingOrder="0"/>
    </xf>
    <xf borderId="1" fillId="0" fontId="7" numFmtId="0" xfId="0" applyAlignment="1" applyBorder="1" applyFont="1">
      <alignment readingOrder="0"/>
    </xf>
    <xf borderId="1" fillId="0" fontId="6" numFmtId="0" xfId="0" applyAlignment="1" applyBorder="1" applyFont="1">
      <alignment readingOrder="0" shrinkToFit="0" wrapText="1"/>
    </xf>
    <xf borderId="8" fillId="0" fontId="8" numFmtId="0" xfId="0" applyBorder="1" applyFont="1"/>
    <xf borderId="4" fillId="0" fontId="8" numFmtId="0" xfId="0" applyBorder="1" applyFont="1"/>
    <xf borderId="7" fillId="0" fontId="6" numFmtId="0" xfId="0" applyAlignment="1" applyBorder="1" applyFont="1">
      <alignment readingOrder="0"/>
    </xf>
    <xf borderId="1" fillId="0" fontId="9" numFmtId="0" xfId="0" applyAlignment="1" applyBorder="1" applyFont="1">
      <alignment readingOrder="0" shrinkToFit="0" wrapText="1"/>
    </xf>
    <xf borderId="1" fillId="0" fontId="6" numFmtId="0" xfId="0" applyBorder="1" applyFont="1"/>
    <xf borderId="0" fillId="0" fontId="6" numFmtId="0" xfId="0" applyAlignment="1" applyFont="1">
      <alignment readingOrder="0" shrinkToFit="0" wrapText="1"/>
    </xf>
    <xf borderId="1" fillId="2" fontId="10" numFmtId="0" xfId="0" applyAlignment="1" applyBorder="1" applyFont="1">
      <alignment shrinkToFit="0" vertical="bottom" wrapText="1"/>
    </xf>
    <xf borderId="2" fillId="2" fontId="1" numFmtId="0" xfId="0" applyAlignment="1" applyBorder="1" applyFont="1">
      <alignment readingOrder="0" shrinkToFit="0" vertical="bottom" wrapText="1"/>
    </xf>
    <xf borderId="0" fillId="0" fontId="2" numFmtId="0" xfId="0" applyAlignment="1" applyFont="1">
      <alignment readingOrder="0" vertical="bottom"/>
    </xf>
    <xf borderId="2" fillId="3" fontId="2" numFmtId="0" xfId="0" applyAlignment="1" applyBorder="1" applyFill="1" applyFont="1">
      <alignment vertical="bottom"/>
    </xf>
    <xf borderId="4" fillId="2" fontId="11" numFmtId="0" xfId="0" applyAlignment="1" applyBorder="1" applyFont="1">
      <alignment shrinkToFit="0" vertical="bottom" wrapText="1"/>
    </xf>
    <xf borderId="5" fillId="2" fontId="1" numFmtId="0" xfId="0" applyAlignment="1" applyBorder="1" applyFont="1">
      <alignment vertical="bottom"/>
    </xf>
    <xf borderId="5" fillId="4" fontId="2" numFmtId="0" xfId="0" applyAlignment="1" applyBorder="1" applyFill="1" applyFont="1">
      <alignment vertical="bottom"/>
    </xf>
    <xf borderId="5" fillId="0" fontId="2" numFmtId="0" xfId="0" applyAlignment="1" applyBorder="1" applyFont="1">
      <alignment horizontal="right" vertical="bottom"/>
    </xf>
    <xf borderId="4" fillId="2" fontId="11" numFmtId="0" xfId="0" applyAlignment="1" applyBorder="1" applyFont="1">
      <alignment vertical="bottom"/>
    </xf>
    <xf borderId="5" fillId="2" fontId="1" numFmtId="0" xfId="0" applyAlignment="1" applyBorder="1" applyFont="1">
      <alignment readingOrder="0" vertical="bottom"/>
    </xf>
    <xf borderId="5" fillId="5" fontId="2" numFmtId="0" xfId="0" applyAlignment="1" applyBorder="1" applyFill="1" applyFont="1">
      <alignment vertical="bottom"/>
    </xf>
    <xf borderId="5" fillId="2" fontId="2" numFmtId="165" xfId="0" applyAlignment="1" applyBorder="1" applyFont="1" applyNumberFormat="1">
      <alignment readingOrder="0" vertical="bottom"/>
    </xf>
    <xf borderId="5" fillId="6" fontId="2" numFmtId="0" xfId="0" applyAlignment="1" applyBorder="1" applyFill="1" applyFont="1">
      <alignment vertical="bottom"/>
    </xf>
    <xf borderId="5" fillId="7" fontId="12" numFmtId="0" xfId="0" applyAlignment="1" applyBorder="1" applyFill="1" applyFont="1">
      <alignment horizontal="right" shrinkToFit="0" vertical="bottom" wrapText="1"/>
    </xf>
    <xf borderId="5" fillId="2" fontId="2" numFmtId="0" xfId="0" applyAlignment="1" applyBorder="1" applyFont="1">
      <alignment vertical="bottom"/>
    </xf>
    <xf borderId="5" fillId="8" fontId="2" numFmtId="0" xfId="0" applyAlignment="1" applyBorder="1" applyFill="1" applyFont="1">
      <alignment vertical="bottom"/>
    </xf>
    <xf borderId="0" fillId="7" fontId="2" numFmtId="0" xfId="0" applyAlignment="1" applyFont="1">
      <alignment vertical="bottom"/>
    </xf>
    <xf borderId="1" fillId="2" fontId="3" numFmtId="0" xfId="0" applyAlignment="1" applyBorder="1" applyFont="1">
      <alignment vertical="bottom"/>
    </xf>
    <xf borderId="1" fillId="0" fontId="6" numFmtId="165" xfId="0" applyAlignment="1" applyBorder="1" applyFont="1" applyNumberFormat="1">
      <alignment readingOrder="0"/>
    </xf>
    <xf borderId="9" fillId="2" fontId="13" numFmtId="0" xfId="0" applyAlignment="1" applyBorder="1" applyFont="1">
      <alignment horizontal="center" readingOrder="0" shrinkToFit="0" vertical="bottom" wrapText="1"/>
    </xf>
    <xf borderId="9" fillId="0" fontId="8" numFmtId="0" xfId="0" applyBorder="1" applyFont="1"/>
    <xf borderId="10" fillId="0" fontId="8" numFmtId="0" xfId="0" applyBorder="1" applyFont="1"/>
    <xf borderId="6" fillId="0" fontId="8" numFmtId="0" xfId="0" applyBorder="1" applyFont="1"/>
    <xf borderId="5" fillId="0" fontId="8" numFmtId="0" xfId="0" applyBorder="1" applyFont="1"/>
    <xf borderId="4" fillId="9" fontId="14" numFmtId="0" xfId="0" applyAlignment="1" applyBorder="1" applyFill="1" applyFont="1">
      <alignment vertical="bottom"/>
    </xf>
    <xf borderId="5" fillId="9" fontId="14" numFmtId="0" xfId="0" applyAlignment="1" applyBorder="1" applyFont="1">
      <alignment shrinkToFit="0" vertical="bottom" wrapText="1"/>
    </xf>
    <xf borderId="5" fillId="9" fontId="14" numFmtId="0" xfId="0" applyAlignment="1" applyBorder="1" applyFont="1">
      <alignment vertical="bottom"/>
    </xf>
    <xf borderId="4" fillId="7" fontId="15" numFmtId="0" xfId="0" applyAlignment="1" applyBorder="1" applyFont="1">
      <alignment vertical="bottom"/>
    </xf>
    <xf borderId="5" fillId="7" fontId="2" numFmtId="0" xfId="0" applyAlignment="1" applyBorder="1" applyFont="1">
      <alignment horizontal="right" readingOrder="0" vertical="bottom"/>
    </xf>
    <xf borderId="5" fillId="7" fontId="2" numFmtId="0" xfId="0" applyAlignment="1" applyBorder="1" applyFont="1">
      <alignment horizontal="right" vertical="bottom"/>
    </xf>
    <xf borderId="5" fillId="7" fontId="15" numFmtId="9" xfId="0" applyAlignment="1" applyBorder="1" applyFont="1" applyNumberFormat="1">
      <alignment horizontal="right" vertical="bottom"/>
    </xf>
  </cellXfs>
  <cellStyles count="1">
    <cellStyle xfId="0" name="Normal" builtinId="0"/>
  </cellStyles>
  <dxfs count="6">
    <dxf>
      <font/>
      <fill>
        <patternFill patternType="solid">
          <fgColor rgb="FFFF0000"/>
          <bgColor rgb="FFFF0000"/>
        </patternFill>
      </fill>
      <border/>
    </dxf>
    <dxf>
      <font/>
      <fill>
        <patternFill patternType="solid">
          <fgColor rgb="FF00FF00"/>
          <bgColor rgb="FF00FF00"/>
        </patternFill>
      </fill>
      <border/>
    </dxf>
    <dxf>
      <font/>
      <fill>
        <patternFill patternType="solid">
          <fgColor rgb="FFFFFF00"/>
          <bgColor rgb="FFFFFF00"/>
        </patternFill>
      </fill>
      <border/>
    </dxf>
    <dxf>
      <font/>
      <fill>
        <patternFill patternType="solid">
          <fgColor rgb="FFE06666"/>
          <bgColor rgb="FFE06666"/>
        </patternFill>
      </fill>
      <border/>
    </dxf>
    <dxf>
      <font/>
      <fill>
        <patternFill patternType="solid">
          <fgColor rgb="FFFF9900"/>
          <bgColor rgb="FFFF9900"/>
        </patternFill>
      </fill>
      <border/>
    </dxf>
    <dxf>
      <font/>
      <fill>
        <patternFill patternType="solid">
          <fgColor rgb="FFF4CCCC"/>
          <bgColor rgb="FFF4CCCC"/>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s://www.saucedemo.com/" TargetMode="External"/><Relationship Id="rId11" Type="http://schemas.openxmlformats.org/officeDocument/2006/relationships/hyperlink" Target="https://www.saucedemo.com/" TargetMode="External"/><Relationship Id="rId22" Type="http://schemas.openxmlformats.org/officeDocument/2006/relationships/hyperlink" Target="https://www.saucedemo.com/" TargetMode="External"/><Relationship Id="rId10" Type="http://schemas.openxmlformats.org/officeDocument/2006/relationships/hyperlink" Target="https://www.saucedemo.com/" TargetMode="External"/><Relationship Id="rId21" Type="http://schemas.openxmlformats.org/officeDocument/2006/relationships/hyperlink" Target="https://www.saucedemo.com/" TargetMode="External"/><Relationship Id="rId13" Type="http://schemas.openxmlformats.org/officeDocument/2006/relationships/hyperlink" Target="https://www.saucedemo.com/" TargetMode="External"/><Relationship Id="rId12" Type="http://schemas.openxmlformats.org/officeDocument/2006/relationships/hyperlink" Target="https://www.saucedemo.com/" TargetMode="External"/><Relationship Id="rId23" Type="http://schemas.openxmlformats.org/officeDocument/2006/relationships/drawing" Target="../drawings/drawing1.xml"/><Relationship Id="rId1" Type="http://schemas.openxmlformats.org/officeDocument/2006/relationships/hyperlink" Target="https://www.saucedemo.com/" TargetMode="External"/><Relationship Id="rId2" Type="http://schemas.openxmlformats.org/officeDocument/2006/relationships/hyperlink" Target="https://www.saucedemo.com/" TargetMode="External"/><Relationship Id="rId3" Type="http://schemas.openxmlformats.org/officeDocument/2006/relationships/hyperlink" Target="https://www.saucedemo.com/" TargetMode="External"/><Relationship Id="rId4" Type="http://schemas.openxmlformats.org/officeDocument/2006/relationships/hyperlink" Target="https://www.saucedemo.com/" TargetMode="External"/><Relationship Id="rId9" Type="http://schemas.openxmlformats.org/officeDocument/2006/relationships/hyperlink" Target="https://www.saucedemo.com/" TargetMode="External"/><Relationship Id="rId15" Type="http://schemas.openxmlformats.org/officeDocument/2006/relationships/hyperlink" Target="https://www.saucedemo.com/" TargetMode="External"/><Relationship Id="rId14" Type="http://schemas.openxmlformats.org/officeDocument/2006/relationships/hyperlink" Target="https://www.saucedemo.com/" TargetMode="External"/><Relationship Id="rId17" Type="http://schemas.openxmlformats.org/officeDocument/2006/relationships/hyperlink" Target="https://www.saucedemo.com/" TargetMode="External"/><Relationship Id="rId16" Type="http://schemas.openxmlformats.org/officeDocument/2006/relationships/hyperlink" Target="https://www.saucedemo.com/" TargetMode="External"/><Relationship Id="rId5" Type="http://schemas.openxmlformats.org/officeDocument/2006/relationships/hyperlink" Target="https://www.saucedemo.com/" TargetMode="External"/><Relationship Id="rId19" Type="http://schemas.openxmlformats.org/officeDocument/2006/relationships/hyperlink" Target="https://www.saucedemo.com/" TargetMode="External"/><Relationship Id="rId6" Type="http://schemas.openxmlformats.org/officeDocument/2006/relationships/hyperlink" Target="https://www.saucedemo.com/" TargetMode="External"/><Relationship Id="rId18" Type="http://schemas.openxmlformats.org/officeDocument/2006/relationships/hyperlink" Target="https://www.saucedemo.com/" TargetMode="External"/><Relationship Id="rId7" Type="http://schemas.openxmlformats.org/officeDocument/2006/relationships/hyperlink" Target="https://www.saucedemo.com/" TargetMode="External"/><Relationship Id="rId8" Type="http://schemas.openxmlformats.org/officeDocument/2006/relationships/hyperlink" Target="https://www.saucedemo.com/"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0"/>
    <col customWidth="1" min="2" max="2" width="26.88"/>
    <col customWidth="1" min="3" max="3" width="32.25"/>
    <col customWidth="1" min="4" max="4" width="22.63"/>
    <col customWidth="1" min="5" max="5" width="29.13"/>
    <col customWidth="1" min="6" max="6" width="28.25"/>
    <col customWidth="1" min="7" max="7" width="23.13"/>
    <col customWidth="1" min="8" max="8" width="21.25"/>
    <col customWidth="1" min="10" max="10" width="14.88"/>
  </cols>
  <sheetData>
    <row r="1">
      <c r="A1" s="1" t="s">
        <v>0</v>
      </c>
      <c r="B1" s="2" t="s">
        <v>1</v>
      </c>
      <c r="C1" s="3"/>
      <c r="D1" s="3"/>
      <c r="G1" s="4"/>
      <c r="H1" s="5" t="s">
        <v>2</v>
      </c>
      <c r="I1" s="6">
        <f>countIf(I11:I95,"*fail*")</f>
        <v>13</v>
      </c>
      <c r="J1" s="3"/>
    </row>
    <row r="2">
      <c r="A2" s="7" t="s">
        <v>3</v>
      </c>
      <c r="B2" s="8" t="s">
        <v>4</v>
      </c>
      <c r="C2" s="3"/>
      <c r="D2" s="3"/>
      <c r="G2" s="4"/>
      <c r="H2" s="9" t="s">
        <v>5</v>
      </c>
      <c r="I2" s="10">
        <f>countIf(I11:I105,"*pass*")</f>
        <v>8</v>
      </c>
      <c r="J2" s="3"/>
    </row>
    <row r="3">
      <c r="A3" s="7" t="s">
        <v>6</v>
      </c>
      <c r="B3" s="11">
        <v>45509.0</v>
      </c>
      <c r="C3" s="3"/>
      <c r="D3" s="3"/>
      <c r="G3" s="4"/>
      <c r="H3" s="9" t="s">
        <v>7</v>
      </c>
      <c r="I3" s="12">
        <f>countIf(I11:I938,"*n/a*")</f>
        <v>0</v>
      </c>
      <c r="J3" s="3"/>
    </row>
    <row r="4">
      <c r="A4" s="7" t="s">
        <v>8</v>
      </c>
      <c r="B4" s="13"/>
      <c r="C4" s="3"/>
      <c r="D4" s="3"/>
      <c r="G4" s="4"/>
      <c r="H4" s="9" t="s">
        <v>9</v>
      </c>
      <c r="I4" s="12">
        <f>countIf(I11:I938,"*n/t*")</f>
        <v>0</v>
      </c>
      <c r="J4" s="3"/>
    </row>
    <row r="5">
      <c r="A5" s="7" t="s">
        <v>10</v>
      </c>
      <c r="B5" s="13"/>
      <c r="C5" s="3"/>
      <c r="D5" s="3"/>
      <c r="E5" s="3"/>
      <c r="F5" s="3"/>
      <c r="G5" s="4"/>
      <c r="H5" s="9" t="s">
        <v>11</v>
      </c>
      <c r="I5" s="12">
        <f>countIf(I11:I95,"*SUGGESTION*")</f>
        <v>1</v>
      </c>
      <c r="J5" s="3"/>
    </row>
    <row r="6">
      <c r="C6" s="3"/>
      <c r="D6" s="3"/>
      <c r="E6" s="3"/>
      <c r="F6" s="3"/>
      <c r="G6" s="4"/>
      <c r="H6" s="14" t="s">
        <v>12</v>
      </c>
      <c r="I6" s="15">
        <f>(I1+I2)</f>
        <v>21</v>
      </c>
      <c r="J6" s="3"/>
    </row>
    <row r="7">
      <c r="C7" s="3"/>
      <c r="D7" s="3"/>
      <c r="E7" s="3"/>
      <c r="F7" s="3"/>
      <c r="G7" s="4"/>
      <c r="H7" s="14" t="s">
        <v>13</v>
      </c>
      <c r="I7" s="15">
        <f>(I1+I2+I3+I4+I5)</f>
        <v>22</v>
      </c>
      <c r="J7" s="3"/>
    </row>
    <row r="8">
      <c r="E8" s="3"/>
      <c r="F8" s="3"/>
      <c r="J8" s="3"/>
    </row>
    <row r="9">
      <c r="A9" s="16"/>
      <c r="B9" s="16"/>
      <c r="C9" s="16"/>
      <c r="D9" s="16"/>
      <c r="E9" s="16"/>
      <c r="F9" s="16"/>
      <c r="J9" s="16"/>
    </row>
    <row r="10">
      <c r="A10" s="17" t="s">
        <v>14</v>
      </c>
      <c r="B10" s="17" t="s">
        <v>15</v>
      </c>
      <c r="C10" s="17" t="s">
        <v>16</v>
      </c>
      <c r="D10" s="17" t="s">
        <v>17</v>
      </c>
      <c r="E10" s="17" t="s">
        <v>18</v>
      </c>
      <c r="F10" s="17" t="s">
        <v>19</v>
      </c>
      <c r="G10" s="17" t="s">
        <v>20</v>
      </c>
      <c r="H10" s="17" t="s">
        <v>21</v>
      </c>
      <c r="I10" s="17" t="s">
        <v>22</v>
      </c>
      <c r="J10" s="17" t="s">
        <v>23</v>
      </c>
    </row>
    <row r="11">
      <c r="A11" s="18" t="s">
        <v>24</v>
      </c>
      <c r="B11" s="19" t="s">
        <v>25</v>
      </c>
      <c r="C11" s="20" t="s">
        <v>26</v>
      </c>
      <c r="D11" s="20" t="s">
        <v>27</v>
      </c>
      <c r="E11" s="21" t="s">
        <v>28</v>
      </c>
      <c r="F11" s="22" t="s">
        <v>29</v>
      </c>
      <c r="G11" s="23" t="s">
        <v>30</v>
      </c>
      <c r="H11" s="21" t="s">
        <v>31</v>
      </c>
      <c r="I11" s="21" t="s">
        <v>32</v>
      </c>
      <c r="J11" s="21" t="s">
        <v>33</v>
      </c>
    </row>
    <row r="12">
      <c r="A12" s="21" t="s">
        <v>34</v>
      </c>
      <c r="B12" s="24"/>
      <c r="C12" s="23" t="s">
        <v>35</v>
      </c>
      <c r="D12" s="20" t="s">
        <v>36</v>
      </c>
      <c r="E12" s="21" t="s">
        <v>28</v>
      </c>
      <c r="F12" s="22" t="s">
        <v>37</v>
      </c>
      <c r="G12" s="23" t="s">
        <v>38</v>
      </c>
      <c r="H12" s="21" t="s">
        <v>39</v>
      </c>
      <c r="I12" s="21" t="s">
        <v>40</v>
      </c>
      <c r="J12" s="21" t="s">
        <v>41</v>
      </c>
      <c r="S12" s="4"/>
      <c r="T12" s="3"/>
    </row>
    <row r="13">
      <c r="A13" s="18" t="s">
        <v>42</v>
      </c>
      <c r="B13" s="24"/>
      <c r="C13" s="23" t="s">
        <v>43</v>
      </c>
      <c r="D13" s="20" t="s">
        <v>44</v>
      </c>
      <c r="E13" s="21" t="s">
        <v>28</v>
      </c>
      <c r="F13" s="22" t="s">
        <v>45</v>
      </c>
      <c r="G13" s="23" t="s">
        <v>46</v>
      </c>
      <c r="H13" s="21" t="s">
        <v>39</v>
      </c>
      <c r="I13" s="21" t="s">
        <v>40</v>
      </c>
      <c r="J13" s="21" t="s">
        <v>41</v>
      </c>
    </row>
    <row r="14">
      <c r="A14" s="21" t="s">
        <v>47</v>
      </c>
      <c r="B14" s="24"/>
      <c r="C14" s="23" t="s">
        <v>48</v>
      </c>
      <c r="D14" s="20" t="s">
        <v>49</v>
      </c>
      <c r="E14" s="21" t="s">
        <v>28</v>
      </c>
      <c r="F14" s="22" t="s">
        <v>50</v>
      </c>
      <c r="G14" s="23" t="s">
        <v>51</v>
      </c>
      <c r="H14" s="23" t="s">
        <v>52</v>
      </c>
      <c r="I14" s="21" t="s">
        <v>32</v>
      </c>
      <c r="J14" s="21" t="s">
        <v>33</v>
      </c>
    </row>
    <row r="15">
      <c r="A15" s="18" t="s">
        <v>53</v>
      </c>
      <c r="B15" s="24"/>
      <c r="C15" s="23" t="s">
        <v>54</v>
      </c>
      <c r="D15" s="20" t="s">
        <v>49</v>
      </c>
      <c r="E15" s="21" t="s">
        <v>28</v>
      </c>
      <c r="F15" s="22" t="s">
        <v>55</v>
      </c>
      <c r="G15" s="23" t="s">
        <v>38</v>
      </c>
      <c r="H15" s="21" t="s">
        <v>39</v>
      </c>
      <c r="I15" s="21" t="s">
        <v>40</v>
      </c>
      <c r="J15" s="21" t="s">
        <v>41</v>
      </c>
      <c r="S15" s="4"/>
      <c r="T15" s="4"/>
      <c r="U15" s="14"/>
      <c r="V15" s="15"/>
    </row>
    <row r="16">
      <c r="A16" s="21" t="s">
        <v>56</v>
      </c>
      <c r="B16" s="25"/>
      <c r="C16" s="23" t="s">
        <v>57</v>
      </c>
      <c r="D16" s="20" t="s">
        <v>58</v>
      </c>
      <c r="E16" s="21" t="s">
        <v>28</v>
      </c>
      <c r="F16" s="22" t="s">
        <v>59</v>
      </c>
      <c r="G16" s="23" t="s">
        <v>60</v>
      </c>
      <c r="H16" s="21" t="s">
        <v>39</v>
      </c>
      <c r="I16" s="21" t="s">
        <v>40</v>
      </c>
      <c r="J16" s="21" t="s">
        <v>41</v>
      </c>
    </row>
    <row r="17">
      <c r="A17" s="21" t="s">
        <v>61</v>
      </c>
      <c r="B17" s="26" t="s">
        <v>62</v>
      </c>
      <c r="C17" s="23" t="s">
        <v>63</v>
      </c>
      <c r="D17" s="20" t="s">
        <v>64</v>
      </c>
      <c r="E17" s="21" t="s">
        <v>28</v>
      </c>
      <c r="F17" s="22" t="s">
        <v>65</v>
      </c>
      <c r="G17" s="23" t="s">
        <v>66</v>
      </c>
      <c r="H17" s="21" t="s">
        <v>39</v>
      </c>
      <c r="I17" s="21" t="s">
        <v>40</v>
      </c>
      <c r="J17" s="21" t="s">
        <v>41</v>
      </c>
    </row>
    <row r="18">
      <c r="A18" s="21" t="s">
        <v>67</v>
      </c>
      <c r="B18" s="25"/>
      <c r="C18" s="23" t="s">
        <v>68</v>
      </c>
      <c r="D18" s="20" t="s">
        <v>69</v>
      </c>
      <c r="E18" s="21" t="s">
        <v>28</v>
      </c>
      <c r="F18" s="22" t="s">
        <v>70</v>
      </c>
      <c r="G18" s="23" t="s">
        <v>71</v>
      </c>
      <c r="H18" s="21" t="s">
        <v>39</v>
      </c>
      <c r="I18" s="21" t="s">
        <v>40</v>
      </c>
      <c r="J18" s="21" t="s">
        <v>41</v>
      </c>
      <c r="T18" s="3"/>
    </row>
    <row r="19">
      <c r="A19" s="21" t="s">
        <v>72</v>
      </c>
      <c r="B19" s="26" t="s">
        <v>73</v>
      </c>
      <c r="C19" s="23" t="s">
        <v>74</v>
      </c>
      <c r="D19" s="20" t="s">
        <v>75</v>
      </c>
      <c r="E19" s="21" t="s">
        <v>28</v>
      </c>
      <c r="F19" s="22" t="s">
        <v>76</v>
      </c>
      <c r="G19" s="23" t="s">
        <v>77</v>
      </c>
      <c r="H19" s="21" t="s">
        <v>39</v>
      </c>
      <c r="I19" s="21" t="s">
        <v>40</v>
      </c>
      <c r="J19" s="21" t="s">
        <v>41</v>
      </c>
      <c r="S19" s="4"/>
      <c r="T19" s="13"/>
      <c r="U19" s="14"/>
    </row>
    <row r="20">
      <c r="A20" s="21" t="s">
        <v>78</v>
      </c>
      <c r="B20" s="24"/>
      <c r="C20" s="23" t="s">
        <v>79</v>
      </c>
      <c r="D20" s="20" t="s">
        <v>80</v>
      </c>
      <c r="E20" s="21" t="s">
        <v>28</v>
      </c>
      <c r="F20" s="22" t="s">
        <v>81</v>
      </c>
      <c r="G20" s="23" t="s">
        <v>82</v>
      </c>
      <c r="H20" s="21" t="s">
        <v>39</v>
      </c>
      <c r="I20" s="21" t="s">
        <v>40</v>
      </c>
      <c r="J20" s="21" t="s">
        <v>41</v>
      </c>
      <c r="S20" s="4"/>
      <c r="T20" s="3"/>
    </row>
    <row r="21">
      <c r="A21" s="21" t="s">
        <v>83</v>
      </c>
      <c r="B21" s="24"/>
      <c r="C21" s="23" t="s">
        <v>84</v>
      </c>
      <c r="D21" s="20" t="s">
        <v>85</v>
      </c>
      <c r="E21" s="21" t="s">
        <v>28</v>
      </c>
      <c r="F21" s="22" t="s">
        <v>86</v>
      </c>
      <c r="G21" s="23" t="s">
        <v>87</v>
      </c>
      <c r="H21" s="23" t="s">
        <v>88</v>
      </c>
      <c r="I21" s="21" t="s">
        <v>32</v>
      </c>
      <c r="J21" s="21" t="s">
        <v>33</v>
      </c>
    </row>
    <row r="22">
      <c r="A22" s="21" t="s">
        <v>89</v>
      </c>
      <c r="B22" s="25"/>
      <c r="C22" s="23" t="s">
        <v>90</v>
      </c>
      <c r="D22" s="20" t="s">
        <v>91</v>
      </c>
      <c r="E22" s="21" t="s">
        <v>28</v>
      </c>
      <c r="F22" s="22" t="s">
        <v>92</v>
      </c>
      <c r="G22" s="23" t="s">
        <v>93</v>
      </c>
      <c r="H22" s="23" t="s">
        <v>94</v>
      </c>
      <c r="I22" s="21" t="s">
        <v>32</v>
      </c>
      <c r="J22" s="21" t="s">
        <v>33</v>
      </c>
    </row>
    <row r="23">
      <c r="A23" s="21" t="s">
        <v>95</v>
      </c>
      <c r="B23" s="26" t="s">
        <v>96</v>
      </c>
      <c r="C23" s="23" t="s">
        <v>97</v>
      </c>
      <c r="D23" s="20" t="s">
        <v>98</v>
      </c>
      <c r="E23" s="21" t="s">
        <v>28</v>
      </c>
      <c r="F23" s="22" t="s">
        <v>99</v>
      </c>
      <c r="G23" s="23" t="s">
        <v>100</v>
      </c>
      <c r="H23" s="23" t="s">
        <v>101</v>
      </c>
      <c r="I23" s="21" t="s">
        <v>102</v>
      </c>
      <c r="J23" s="21" t="s">
        <v>103</v>
      </c>
    </row>
    <row r="24">
      <c r="A24" s="21" t="s">
        <v>104</v>
      </c>
      <c r="B24" s="24"/>
      <c r="C24" s="23" t="s">
        <v>105</v>
      </c>
      <c r="D24" s="20" t="s">
        <v>106</v>
      </c>
      <c r="E24" s="21" t="s">
        <v>28</v>
      </c>
      <c r="F24" s="22" t="s">
        <v>107</v>
      </c>
      <c r="G24" s="23" t="s">
        <v>108</v>
      </c>
      <c r="H24" s="23" t="s">
        <v>109</v>
      </c>
      <c r="I24" s="21" t="s">
        <v>32</v>
      </c>
      <c r="J24" s="21" t="s">
        <v>110</v>
      </c>
    </row>
    <row r="25">
      <c r="A25" s="21" t="s">
        <v>111</v>
      </c>
      <c r="B25" s="24"/>
      <c r="C25" s="23" t="s">
        <v>112</v>
      </c>
      <c r="D25" s="20" t="s">
        <v>113</v>
      </c>
      <c r="E25" s="21" t="s">
        <v>114</v>
      </c>
      <c r="F25" s="27" t="s">
        <v>115</v>
      </c>
      <c r="G25" s="23" t="s">
        <v>116</v>
      </c>
      <c r="H25" s="23" t="s">
        <v>117</v>
      </c>
      <c r="I25" s="21" t="s">
        <v>32</v>
      </c>
      <c r="J25" s="21" t="s">
        <v>110</v>
      </c>
    </row>
    <row r="26">
      <c r="A26" s="21" t="s">
        <v>118</v>
      </c>
      <c r="B26" s="24"/>
      <c r="C26" s="23" t="s">
        <v>119</v>
      </c>
      <c r="D26" s="20" t="s">
        <v>120</v>
      </c>
      <c r="E26" s="21" t="s">
        <v>114</v>
      </c>
      <c r="F26" s="27" t="s">
        <v>121</v>
      </c>
      <c r="G26" s="23" t="s">
        <v>122</v>
      </c>
      <c r="H26" s="23" t="s">
        <v>123</v>
      </c>
      <c r="I26" s="21" t="s">
        <v>32</v>
      </c>
      <c r="J26" s="21" t="s">
        <v>110</v>
      </c>
    </row>
    <row r="27">
      <c r="A27" s="21" t="s">
        <v>124</v>
      </c>
      <c r="B27" s="24"/>
      <c r="C27" s="23" t="s">
        <v>125</v>
      </c>
      <c r="D27" s="20" t="s">
        <v>126</v>
      </c>
      <c r="E27" s="21" t="s">
        <v>114</v>
      </c>
      <c r="F27" s="27" t="s">
        <v>127</v>
      </c>
      <c r="G27" s="23" t="s">
        <v>122</v>
      </c>
      <c r="H27" s="23" t="s">
        <v>123</v>
      </c>
      <c r="I27" s="21" t="s">
        <v>32</v>
      </c>
      <c r="J27" s="21" t="s">
        <v>110</v>
      </c>
    </row>
    <row r="28">
      <c r="A28" s="21" t="s">
        <v>128</v>
      </c>
      <c r="B28" s="24"/>
      <c r="C28" s="23" t="s">
        <v>129</v>
      </c>
      <c r="D28" s="20" t="s">
        <v>113</v>
      </c>
      <c r="E28" s="21" t="s">
        <v>114</v>
      </c>
      <c r="F28" s="27" t="s">
        <v>130</v>
      </c>
      <c r="G28" s="23" t="s">
        <v>131</v>
      </c>
      <c r="H28" s="23" t="s">
        <v>132</v>
      </c>
      <c r="I28" s="21" t="s">
        <v>32</v>
      </c>
      <c r="J28" s="21" t="s">
        <v>110</v>
      </c>
    </row>
    <row r="29">
      <c r="A29" s="21" t="s">
        <v>133</v>
      </c>
      <c r="B29" s="24"/>
      <c r="C29" s="23" t="s">
        <v>134</v>
      </c>
      <c r="D29" s="20" t="s">
        <v>135</v>
      </c>
      <c r="E29" s="21" t="s">
        <v>28</v>
      </c>
      <c r="F29" s="22" t="s">
        <v>136</v>
      </c>
      <c r="G29" s="23" t="s">
        <v>137</v>
      </c>
      <c r="H29" s="23" t="s">
        <v>138</v>
      </c>
      <c r="I29" s="21" t="s">
        <v>32</v>
      </c>
      <c r="J29" s="21" t="s">
        <v>110</v>
      </c>
      <c r="T29" s="28"/>
      <c r="U29" s="28"/>
      <c r="V29" s="28"/>
      <c r="W29" s="28"/>
      <c r="X29" s="28"/>
      <c r="Y29" s="28"/>
      <c r="Z29" s="28"/>
    </row>
    <row r="30">
      <c r="A30" s="21" t="s">
        <v>139</v>
      </c>
      <c r="B30" s="25"/>
      <c r="C30" s="23" t="s">
        <v>140</v>
      </c>
      <c r="D30" s="20" t="s">
        <v>141</v>
      </c>
      <c r="E30" s="21" t="s">
        <v>114</v>
      </c>
      <c r="F30" s="22" t="s">
        <v>142</v>
      </c>
      <c r="G30" s="23" t="s">
        <v>143</v>
      </c>
      <c r="H30" s="23" t="s">
        <v>144</v>
      </c>
      <c r="I30" s="21" t="s">
        <v>32</v>
      </c>
      <c r="J30" s="21" t="s">
        <v>110</v>
      </c>
    </row>
    <row r="31">
      <c r="A31" s="21" t="s">
        <v>145</v>
      </c>
      <c r="B31" s="21" t="s">
        <v>146</v>
      </c>
      <c r="C31" s="23" t="s">
        <v>147</v>
      </c>
      <c r="D31" s="20" t="s">
        <v>148</v>
      </c>
      <c r="E31" s="21" t="s">
        <v>28</v>
      </c>
      <c r="F31" s="22" t="s">
        <v>149</v>
      </c>
      <c r="G31" s="23" t="s">
        <v>150</v>
      </c>
      <c r="H31" s="23" t="s">
        <v>151</v>
      </c>
      <c r="I31" s="21" t="s">
        <v>32</v>
      </c>
      <c r="J31" s="21" t="s">
        <v>110</v>
      </c>
    </row>
    <row r="32">
      <c r="A32" s="21" t="s">
        <v>152</v>
      </c>
      <c r="B32" s="28"/>
      <c r="C32" s="23" t="s">
        <v>153</v>
      </c>
      <c r="D32" s="20" t="s">
        <v>154</v>
      </c>
      <c r="E32" s="21" t="s">
        <v>28</v>
      </c>
      <c r="F32" s="22" t="s">
        <v>155</v>
      </c>
      <c r="G32" s="23" t="s">
        <v>156</v>
      </c>
      <c r="H32" s="23" t="s">
        <v>157</v>
      </c>
      <c r="I32" s="21" t="s">
        <v>32</v>
      </c>
      <c r="J32" s="21" t="s">
        <v>110</v>
      </c>
    </row>
    <row r="33">
      <c r="C33" s="29"/>
    </row>
    <row r="34">
      <c r="C34" s="29"/>
    </row>
  </sheetData>
  <mergeCells count="4">
    <mergeCell ref="B11:B16"/>
    <mergeCell ref="B17:B18"/>
    <mergeCell ref="B19:B22"/>
    <mergeCell ref="B23:B30"/>
  </mergeCells>
  <conditionalFormatting sqref="I11:I32">
    <cfRule type="containsText" dxfId="0" priority="1" operator="containsText" text="Fail">
      <formula>NOT(ISERROR(SEARCH(("Fail"),(I11))))</formula>
    </cfRule>
  </conditionalFormatting>
  <conditionalFormatting sqref="I11:I32">
    <cfRule type="containsText" dxfId="1" priority="2" operator="containsText" text="Pass">
      <formula>NOT(ISERROR(SEARCH(("Pass"),(I11))))</formula>
    </cfRule>
  </conditionalFormatting>
  <conditionalFormatting sqref="I11:I32">
    <cfRule type="containsText" dxfId="2" priority="3" operator="containsText" text="suggestion">
      <formula>NOT(ISERROR(SEARCH(("suggestion"),(I11))))</formula>
    </cfRule>
  </conditionalFormatting>
  <hyperlinks>
    <hyperlink r:id="rId1" ref="F11"/>
    <hyperlink r:id="rId2" ref="F12"/>
    <hyperlink r:id="rId3" ref="F13"/>
    <hyperlink r:id="rId4" ref="F14"/>
    <hyperlink r:id="rId5" ref="F15"/>
    <hyperlink r:id="rId6" ref="F16"/>
    <hyperlink r:id="rId7" ref="F17"/>
    <hyperlink r:id="rId8" ref="F18"/>
    <hyperlink r:id="rId9" ref="F19"/>
    <hyperlink r:id="rId10" ref="F20"/>
    <hyperlink r:id="rId11" ref="F21"/>
    <hyperlink r:id="rId12" ref="F22"/>
    <hyperlink r:id="rId13" ref="F23"/>
    <hyperlink r:id="rId14" ref="F24"/>
    <hyperlink r:id="rId15" ref="F25"/>
    <hyperlink r:id="rId16" ref="F26"/>
    <hyperlink r:id="rId17" ref="F27"/>
    <hyperlink r:id="rId18" ref="F28"/>
    <hyperlink r:id="rId19" ref="F29"/>
    <hyperlink r:id="rId20" ref="F30"/>
    <hyperlink r:id="rId21" ref="F31"/>
    <hyperlink r:id="rId22" ref="F32"/>
  </hyperlinks>
  <drawing r:id="rId2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75"/>
    <col customWidth="1" min="2" max="2" width="20.25"/>
    <col customWidth="1" min="3" max="3" width="18.63"/>
    <col customWidth="1" min="4" max="4" width="23.5"/>
    <col customWidth="1" min="5" max="5" width="31.0"/>
    <col customWidth="1" min="6" max="6" width="29.25"/>
    <col customWidth="1" min="7" max="7" width="27.13"/>
    <col customWidth="1" min="8" max="8" width="25.25"/>
    <col customWidth="1" min="9" max="9" width="23.63"/>
    <col customWidth="1" min="10" max="10" width="26.5"/>
    <col customWidth="1" min="11" max="11" width="24.75"/>
    <col customWidth="1" min="13" max="13" width="22.25"/>
    <col customWidth="1" min="14" max="14" width="38.0"/>
    <col customWidth="1" min="15" max="15" width="23.25"/>
  </cols>
  <sheetData>
    <row r="1">
      <c r="A1" s="30" t="s">
        <v>0</v>
      </c>
      <c r="B1" s="31" t="s">
        <v>158</v>
      </c>
      <c r="C1" s="3"/>
      <c r="D1" s="32" t="s">
        <v>159</v>
      </c>
      <c r="E1" s="4"/>
      <c r="F1" s="33" t="s">
        <v>160</v>
      </c>
      <c r="G1" s="33" t="s">
        <v>161</v>
      </c>
      <c r="H1" s="3"/>
      <c r="I1" s="3"/>
      <c r="J1" s="3"/>
      <c r="K1" s="3"/>
      <c r="L1" s="3"/>
      <c r="M1" s="3"/>
      <c r="N1" s="3"/>
      <c r="O1" s="3"/>
    </row>
    <row r="2">
      <c r="A2" s="34" t="s">
        <v>162</v>
      </c>
      <c r="B2" s="35" t="s">
        <v>163</v>
      </c>
      <c r="C2" s="3"/>
      <c r="D2" s="3" t="s">
        <v>164</v>
      </c>
      <c r="E2" s="4"/>
      <c r="F2" s="36" t="s">
        <v>165</v>
      </c>
      <c r="G2" s="37">
        <f>COUNTIF(I10:I20,"CRITICAL")</f>
        <v>0</v>
      </c>
      <c r="H2" s="3"/>
      <c r="I2" s="3"/>
      <c r="J2" s="3"/>
      <c r="K2" s="3"/>
      <c r="L2" s="3"/>
      <c r="M2" s="3"/>
      <c r="N2" s="3"/>
      <c r="O2" s="3"/>
    </row>
    <row r="3">
      <c r="A3" s="38" t="s">
        <v>166</v>
      </c>
      <c r="B3" s="39" t="s">
        <v>167</v>
      </c>
      <c r="C3" s="3"/>
      <c r="D3" s="3" t="s">
        <v>168</v>
      </c>
      <c r="E3" s="4"/>
      <c r="F3" s="40" t="s">
        <v>169</v>
      </c>
      <c r="G3" s="37">
        <f>COUNTIF(I10:I20,"HIGH")</f>
        <v>2</v>
      </c>
      <c r="H3" s="3"/>
      <c r="I3" s="3"/>
      <c r="J3" s="3"/>
      <c r="K3" s="3"/>
      <c r="L3" s="3"/>
      <c r="M3" s="3"/>
      <c r="N3" s="3"/>
      <c r="O3" s="3"/>
    </row>
    <row r="4">
      <c r="A4" s="38" t="s">
        <v>170</v>
      </c>
      <c r="B4" s="41">
        <v>45509.0</v>
      </c>
      <c r="C4" s="3"/>
      <c r="D4" s="3" t="s">
        <v>171</v>
      </c>
      <c r="E4" s="4"/>
      <c r="F4" s="42" t="s">
        <v>172</v>
      </c>
      <c r="G4" s="43">
        <f>COUNTIF(I:I,"MEDIUM")</f>
        <v>8</v>
      </c>
      <c r="H4" s="3"/>
      <c r="I4" s="3"/>
      <c r="J4" s="3"/>
      <c r="K4" s="3"/>
      <c r="L4" s="3"/>
      <c r="M4" s="3"/>
      <c r="N4" s="3"/>
      <c r="O4" s="3"/>
    </row>
    <row r="5">
      <c r="A5" s="38" t="s">
        <v>173</v>
      </c>
      <c r="B5" s="44"/>
      <c r="C5" s="3"/>
      <c r="D5" s="3" t="s">
        <v>146</v>
      </c>
      <c r="E5" s="4"/>
      <c r="F5" s="45" t="s">
        <v>174</v>
      </c>
      <c r="G5" s="43">
        <f>COUNTIF(I:I,"HIGH")</f>
        <v>3</v>
      </c>
      <c r="H5" s="3"/>
      <c r="I5" s="3"/>
      <c r="J5" s="3"/>
      <c r="K5" s="3"/>
      <c r="L5" s="3"/>
      <c r="M5" s="3"/>
      <c r="N5" s="3"/>
      <c r="O5" s="3"/>
    </row>
    <row r="6">
      <c r="A6" s="3"/>
      <c r="B6" s="3"/>
      <c r="C6" s="3"/>
      <c r="D6" s="3" t="s">
        <v>175</v>
      </c>
      <c r="E6" s="3"/>
      <c r="F6" s="3"/>
      <c r="G6" s="46"/>
      <c r="H6" s="3"/>
      <c r="I6" s="3"/>
      <c r="J6" s="3"/>
      <c r="K6" s="3"/>
      <c r="L6" s="3"/>
      <c r="M6" s="3"/>
      <c r="N6" s="3"/>
      <c r="O6" s="3"/>
    </row>
    <row r="7">
      <c r="A7" s="3"/>
      <c r="B7" s="3"/>
      <c r="C7" s="3"/>
      <c r="D7" s="3"/>
      <c r="E7" s="3"/>
      <c r="F7" s="3"/>
      <c r="G7" s="3"/>
      <c r="H7" s="3"/>
      <c r="I7" s="3"/>
      <c r="J7" s="3"/>
      <c r="K7" s="3"/>
      <c r="L7" s="3"/>
      <c r="M7" s="3"/>
      <c r="N7" s="3"/>
      <c r="O7" s="3"/>
    </row>
    <row r="8">
      <c r="A8" s="3"/>
      <c r="B8" s="3"/>
      <c r="C8" s="3"/>
      <c r="D8" s="3"/>
      <c r="E8" s="3"/>
      <c r="F8" s="3"/>
      <c r="G8" s="3"/>
      <c r="H8" s="3"/>
      <c r="I8" s="3"/>
      <c r="J8" s="3"/>
      <c r="K8" s="3"/>
      <c r="L8" s="3"/>
      <c r="M8" s="3"/>
      <c r="N8" s="3"/>
      <c r="O8" s="3"/>
    </row>
    <row r="9">
      <c r="A9" s="16"/>
      <c r="B9" s="16"/>
      <c r="C9" s="16"/>
      <c r="D9" s="16"/>
      <c r="E9" s="16"/>
      <c r="F9" s="16"/>
      <c r="G9" s="16"/>
      <c r="H9" s="16"/>
      <c r="I9" s="16"/>
      <c r="J9" s="16"/>
      <c r="K9" s="16"/>
      <c r="L9" s="16"/>
      <c r="M9" s="16"/>
      <c r="N9" s="16"/>
      <c r="O9" s="16"/>
    </row>
    <row r="10">
      <c r="A10" s="47" t="s">
        <v>176</v>
      </c>
      <c r="B10" s="17" t="s">
        <v>159</v>
      </c>
      <c r="C10" s="17" t="s">
        <v>177</v>
      </c>
      <c r="D10" s="47" t="s">
        <v>178</v>
      </c>
      <c r="E10" s="47" t="s">
        <v>179</v>
      </c>
      <c r="F10" s="47" t="s">
        <v>180</v>
      </c>
      <c r="G10" s="47" t="s">
        <v>20</v>
      </c>
      <c r="H10" s="47" t="s">
        <v>21</v>
      </c>
      <c r="I10" s="47" t="s">
        <v>181</v>
      </c>
      <c r="J10" s="47" t="s">
        <v>182</v>
      </c>
      <c r="K10" s="47" t="s">
        <v>183</v>
      </c>
      <c r="L10" s="47" t="s">
        <v>22</v>
      </c>
      <c r="M10" s="47" t="s">
        <v>184</v>
      </c>
      <c r="N10" s="17" t="s">
        <v>185</v>
      </c>
      <c r="O10" s="47" t="s">
        <v>186</v>
      </c>
    </row>
    <row r="11">
      <c r="A11" s="21" t="s">
        <v>187</v>
      </c>
      <c r="B11" s="21" t="s">
        <v>164</v>
      </c>
      <c r="C11" s="18" t="s">
        <v>24</v>
      </c>
      <c r="D11" s="18" t="s">
        <v>188</v>
      </c>
      <c r="E11" s="23" t="s">
        <v>189</v>
      </c>
      <c r="F11" s="20" t="s">
        <v>27</v>
      </c>
      <c r="G11" s="23" t="s">
        <v>30</v>
      </c>
      <c r="H11" s="21" t="s">
        <v>31</v>
      </c>
      <c r="I11" s="21" t="s">
        <v>172</v>
      </c>
      <c r="J11" s="48">
        <v>45509.0</v>
      </c>
      <c r="K11" s="28"/>
      <c r="L11" s="21" t="s">
        <v>190</v>
      </c>
      <c r="M11" s="21" t="s">
        <v>191</v>
      </c>
      <c r="N11" s="28"/>
      <c r="O11" s="21" t="s">
        <v>158</v>
      </c>
    </row>
    <row r="12">
      <c r="A12" s="21" t="s">
        <v>192</v>
      </c>
      <c r="B12" s="21" t="s">
        <v>146</v>
      </c>
      <c r="C12" s="21" t="s">
        <v>47</v>
      </c>
      <c r="D12" s="18" t="s">
        <v>188</v>
      </c>
      <c r="E12" s="23" t="s">
        <v>193</v>
      </c>
      <c r="F12" s="20" t="s">
        <v>49</v>
      </c>
      <c r="G12" s="23" t="s">
        <v>51</v>
      </c>
      <c r="H12" s="23" t="s">
        <v>52</v>
      </c>
      <c r="I12" s="21" t="s">
        <v>172</v>
      </c>
      <c r="J12" s="48">
        <v>45509.0</v>
      </c>
      <c r="K12" s="28"/>
      <c r="L12" s="21" t="s">
        <v>190</v>
      </c>
      <c r="M12" s="21" t="s">
        <v>191</v>
      </c>
      <c r="N12" s="28"/>
      <c r="O12" s="21" t="s">
        <v>158</v>
      </c>
    </row>
    <row r="13">
      <c r="A13" s="21" t="s">
        <v>194</v>
      </c>
      <c r="B13" s="21" t="s">
        <v>175</v>
      </c>
      <c r="C13" s="21" t="s">
        <v>83</v>
      </c>
      <c r="D13" s="18" t="s">
        <v>188</v>
      </c>
      <c r="E13" s="23" t="s">
        <v>195</v>
      </c>
      <c r="F13" s="20" t="s">
        <v>85</v>
      </c>
      <c r="G13" s="23" t="s">
        <v>87</v>
      </c>
      <c r="H13" s="23" t="s">
        <v>88</v>
      </c>
      <c r="I13" s="21" t="s">
        <v>169</v>
      </c>
      <c r="J13" s="48">
        <v>45509.0</v>
      </c>
      <c r="K13" s="28"/>
      <c r="L13" s="21" t="s">
        <v>190</v>
      </c>
      <c r="M13" s="21" t="s">
        <v>191</v>
      </c>
      <c r="N13" s="28"/>
      <c r="O13" s="21" t="s">
        <v>158</v>
      </c>
    </row>
    <row r="14">
      <c r="A14" s="21" t="s">
        <v>196</v>
      </c>
      <c r="B14" s="21" t="s">
        <v>164</v>
      </c>
      <c r="C14" s="21" t="s">
        <v>89</v>
      </c>
      <c r="D14" s="18" t="s">
        <v>188</v>
      </c>
      <c r="E14" s="23" t="s">
        <v>197</v>
      </c>
      <c r="F14" s="20" t="s">
        <v>91</v>
      </c>
      <c r="G14" s="23" t="s">
        <v>93</v>
      </c>
      <c r="H14" s="23" t="s">
        <v>94</v>
      </c>
      <c r="I14" s="21" t="s">
        <v>169</v>
      </c>
      <c r="J14" s="48">
        <v>45509.0</v>
      </c>
      <c r="K14" s="28"/>
      <c r="L14" s="21" t="s">
        <v>190</v>
      </c>
      <c r="M14" s="21" t="s">
        <v>191</v>
      </c>
      <c r="N14" s="28"/>
      <c r="O14" s="21" t="s">
        <v>158</v>
      </c>
    </row>
    <row r="15">
      <c r="A15" s="21" t="s">
        <v>198</v>
      </c>
      <c r="B15" s="21" t="s">
        <v>175</v>
      </c>
      <c r="C15" s="21" t="s">
        <v>95</v>
      </c>
      <c r="D15" s="18" t="s">
        <v>188</v>
      </c>
      <c r="E15" s="23" t="s">
        <v>101</v>
      </c>
      <c r="F15" s="20" t="s">
        <v>98</v>
      </c>
      <c r="G15" s="23" t="s">
        <v>100</v>
      </c>
      <c r="H15" s="23" t="s">
        <v>101</v>
      </c>
      <c r="I15" s="21" t="s">
        <v>174</v>
      </c>
      <c r="J15" s="48">
        <v>45540.0</v>
      </c>
      <c r="K15" s="28"/>
      <c r="L15" s="21" t="s">
        <v>190</v>
      </c>
      <c r="M15" s="21" t="s">
        <v>191</v>
      </c>
      <c r="N15" s="28"/>
      <c r="O15" s="21" t="s">
        <v>158</v>
      </c>
    </row>
    <row r="16">
      <c r="A16" s="21" t="s">
        <v>199</v>
      </c>
      <c r="B16" s="21" t="s">
        <v>175</v>
      </c>
      <c r="C16" s="21" t="s">
        <v>104</v>
      </c>
      <c r="D16" s="18" t="s">
        <v>188</v>
      </c>
      <c r="E16" s="23" t="s">
        <v>109</v>
      </c>
      <c r="F16" s="20" t="s">
        <v>106</v>
      </c>
      <c r="G16" s="23" t="s">
        <v>108</v>
      </c>
      <c r="H16" s="23" t="s">
        <v>109</v>
      </c>
      <c r="I16" s="21" t="s">
        <v>172</v>
      </c>
      <c r="J16" s="48">
        <v>45541.0</v>
      </c>
      <c r="K16" s="28"/>
      <c r="L16" s="21" t="s">
        <v>190</v>
      </c>
      <c r="M16" s="21" t="s">
        <v>191</v>
      </c>
      <c r="N16" s="28"/>
      <c r="O16" s="21" t="s">
        <v>158</v>
      </c>
    </row>
    <row r="17">
      <c r="A17" s="21" t="s">
        <v>200</v>
      </c>
      <c r="B17" s="21" t="s">
        <v>175</v>
      </c>
      <c r="C17" s="21" t="s">
        <v>111</v>
      </c>
      <c r="D17" s="18" t="s">
        <v>188</v>
      </c>
      <c r="E17" s="23" t="s">
        <v>117</v>
      </c>
      <c r="F17" s="20" t="s">
        <v>113</v>
      </c>
      <c r="G17" s="23" t="s">
        <v>116</v>
      </c>
      <c r="H17" s="23" t="s">
        <v>117</v>
      </c>
      <c r="I17" s="21" t="s">
        <v>172</v>
      </c>
      <c r="J17" s="48">
        <v>45542.0</v>
      </c>
      <c r="K17" s="28"/>
      <c r="L17" s="21" t="s">
        <v>190</v>
      </c>
      <c r="M17" s="21" t="s">
        <v>191</v>
      </c>
      <c r="N17" s="28"/>
      <c r="O17" s="21" t="s">
        <v>158</v>
      </c>
    </row>
    <row r="18">
      <c r="A18" s="21" t="s">
        <v>201</v>
      </c>
      <c r="B18" s="21" t="s">
        <v>175</v>
      </c>
      <c r="C18" s="21" t="s">
        <v>118</v>
      </c>
      <c r="D18" s="18" t="s">
        <v>188</v>
      </c>
      <c r="E18" s="23" t="s">
        <v>123</v>
      </c>
      <c r="F18" s="20" t="s">
        <v>120</v>
      </c>
      <c r="G18" s="23" t="s">
        <v>122</v>
      </c>
      <c r="H18" s="23" t="s">
        <v>123</v>
      </c>
      <c r="I18" s="21" t="s">
        <v>172</v>
      </c>
      <c r="J18" s="48">
        <v>45543.0</v>
      </c>
      <c r="K18" s="28"/>
      <c r="L18" s="21" t="s">
        <v>190</v>
      </c>
      <c r="M18" s="21" t="s">
        <v>191</v>
      </c>
      <c r="N18" s="28"/>
      <c r="O18" s="21" t="s">
        <v>158</v>
      </c>
    </row>
    <row r="19">
      <c r="A19" s="21" t="s">
        <v>202</v>
      </c>
      <c r="B19" s="21" t="s">
        <v>175</v>
      </c>
      <c r="C19" s="21" t="s">
        <v>124</v>
      </c>
      <c r="D19" s="18" t="s">
        <v>188</v>
      </c>
      <c r="E19" s="23" t="s">
        <v>123</v>
      </c>
      <c r="F19" s="20" t="s">
        <v>126</v>
      </c>
      <c r="G19" s="23" t="s">
        <v>122</v>
      </c>
      <c r="H19" s="23" t="s">
        <v>123</v>
      </c>
      <c r="I19" s="21" t="s">
        <v>172</v>
      </c>
      <c r="J19" s="48">
        <v>45544.0</v>
      </c>
      <c r="K19" s="28"/>
      <c r="L19" s="21" t="s">
        <v>190</v>
      </c>
      <c r="M19" s="21" t="s">
        <v>191</v>
      </c>
      <c r="N19" s="28"/>
      <c r="O19" s="21" t="s">
        <v>158</v>
      </c>
    </row>
    <row r="20">
      <c r="A20" s="21" t="s">
        <v>203</v>
      </c>
      <c r="B20" s="21" t="s">
        <v>175</v>
      </c>
      <c r="C20" s="21" t="s">
        <v>128</v>
      </c>
      <c r="D20" s="18" t="s">
        <v>188</v>
      </c>
      <c r="E20" s="23" t="s">
        <v>132</v>
      </c>
      <c r="F20" s="20" t="s">
        <v>113</v>
      </c>
      <c r="G20" s="23" t="s">
        <v>131</v>
      </c>
      <c r="H20" s="23" t="s">
        <v>132</v>
      </c>
      <c r="I20" s="21" t="s">
        <v>172</v>
      </c>
      <c r="J20" s="48">
        <v>45545.0</v>
      </c>
      <c r="K20" s="28"/>
      <c r="L20" s="21" t="s">
        <v>190</v>
      </c>
      <c r="M20" s="21" t="s">
        <v>191</v>
      </c>
      <c r="N20" s="28"/>
      <c r="O20" s="21" t="s">
        <v>158</v>
      </c>
    </row>
    <row r="21">
      <c r="A21" s="21" t="s">
        <v>204</v>
      </c>
      <c r="B21" s="21" t="s">
        <v>175</v>
      </c>
      <c r="C21" s="21" t="s">
        <v>133</v>
      </c>
      <c r="D21" s="18" t="s">
        <v>188</v>
      </c>
      <c r="E21" s="23" t="s">
        <v>138</v>
      </c>
      <c r="F21" s="20" t="s">
        <v>135</v>
      </c>
      <c r="G21" s="23" t="s">
        <v>137</v>
      </c>
      <c r="H21" s="23" t="s">
        <v>138</v>
      </c>
      <c r="I21" s="21" t="s">
        <v>172</v>
      </c>
      <c r="J21" s="48">
        <v>45546.0</v>
      </c>
      <c r="K21" s="28"/>
      <c r="L21" s="21" t="s">
        <v>190</v>
      </c>
      <c r="M21" s="21" t="s">
        <v>191</v>
      </c>
      <c r="N21" s="28"/>
      <c r="O21" s="21" t="s">
        <v>158</v>
      </c>
    </row>
    <row r="22">
      <c r="A22" s="21" t="s">
        <v>205</v>
      </c>
      <c r="B22" s="21" t="s">
        <v>164</v>
      </c>
      <c r="C22" s="21" t="s">
        <v>139</v>
      </c>
      <c r="D22" s="18" t="s">
        <v>188</v>
      </c>
      <c r="E22" s="23" t="s">
        <v>144</v>
      </c>
      <c r="F22" s="20" t="s">
        <v>141</v>
      </c>
      <c r="G22" s="23" t="s">
        <v>143</v>
      </c>
      <c r="H22" s="23" t="s">
        <v>144</v>
      </c>
      <c r="I22" s="21" t="s">
        <v>169</v>
      </c>
      <c r="J22" s="48">
        <v>45547.0</v>
      </c>
      <c r="K22" s="28"/>
      <c r="L22" s="21" t="s">
        <v>190</v>
      </c>
      <c r="M22" s="21" t="s">
        <v>191</v>
      </c>
      <c r="N22" s="28"/>
      <c r="O22" s="21" t="s">
        <v>158</v>
      </c>
    </row>
    <row r="23">
      <c r="A23" s="21" t="s">
        <v>206</v>
      </c>
      <c r="B23" s="21" t="s">
        <v>146</v>
      </c>
      <c r="C23" s="21" t="s">
        <v>145</v>
      </c>
      <c r="D23" s="18" t="s">
        <v>188</v>
      </c>
      <c r="E23" s="23" t="s">
        <v>151</v>
      </c>
      <c r="F23" s="20" t="s">
        <v>148</v>
      </c>
      <c r="G23" s="23" t="s">
        <v>150</v>
      </c>
      <c r="H23" s="23" t="s">
        <v>151</v>
      </c>
      <c r="I23" s="21" t="s">
        <v>174</v>
      </c>
      <c r="J23" s="48">
        <v>45548.0</v>
      </c>
      <c r="K23" s="28"/>
      <c r="L23" s="21" t="s">
        <v>190</v>
      </c>
      <c r="M23" s="21" t="s">
        <v>191</v>
      </c>
      <c r="N23" s="28"/>
      <c r="O23" s="21" t="s">
        <v>158</v>
      </c>
    </row>
    <row r="24">
      <c r="A24" s="21" t="s">
        <v>207</v>
      </c>
      <c r="B24" s="21" t="s">
        <v>146</v>
      </c>
      <c r="C24" s="21" t="s">
        <v>152</v>
      </c>
      <c r="D24" s="18" t="s">
        <v>188</v>
      </c>
      <c r="E24" s="23" t="s">
        <v>157</v>
      </c>
      <c r="F24" s="20" t="s">
        <v>154</v>
      </c>
      <c r="G24" s="23" t="s">
        <v>156</v>
      </c>
      <c r="H24" s="23" t="s">
        <v>157</v>
      </c>
      <c r="I24" s="21" t="s">
        <v>174</v>
      </c>
      <c r="J24" s="48">
        <v>45549.0</v>
      </c>
      <c r="K24" s="28"/>
      <c r="L24" s="21" t="s">
        <v>190</v>
      </c>
      <c r="M24" s="21" t="s">
        <v>191</v>
      </c>
      <c r="N24" s="28"/>
      <c r="O24" s="21" t="s">
        <v>158</v>
      </c>
    </row>
  </sheetData>
  <conditionalFormatting sqref="I11:I24">
    <cfRule type="containsText" dxfId="0" priority="1" operator="containsText" text="CRITICAL">
      <formula>NOT(ISERROR(SEARCH(("CRITICAL"),(I11))))</formula>
    </cfRule>
  </conditionalFormatting>
  <conditionalFormatting sqref="I11:I24">
    <cfRule type="containsText" dxfId="3" priority="2" operator="containsText" text="MEDIUM">
      <formula>NOT(ISERROR(SEARCH(("MEDIUM"),(I11))))</formula>
    </cfRule>
  </conditionalFormatting>
  <conditionalFormatting sqref="I11:I24">
    <cfRule type="containsText" dxfId="4" priority="3" operator="containsText" text="HIGH">
      <formula>NOT(ISERROR(SEARCH(("HIGH"),(I11))))</formula>
    </cfRule>
  </conditionalFormatting>
  <conditionalFormatting sqref="I11:I24">
    <cfRule type="containsText" dxfId="5" priority="4" operator="containsText" text="LOW">
      <formula>NOT(ISERROR(SEARCH(("LOW"),(I11))))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7">
      <c r="C7" s="49" t="s">
        <v>158</v>
      </c>
      <c r="D7" s="50"/>
      <c r="E7" s="50"/>
      <c r="F7" s="50"/>
      <c r="G7" s="50"/>
      <c r="H7" s="50"/>
      <c r="I7" s="50"/>
      <c r="J7" s="50"/>
      <c r="K7" s="51"/>
    </row>
    <row r="8">
      <c r="C8" s="52"/>
      <c r="D8" s="52"/>
      <c r="E8" s="52"/>
      <c r="F8" s="52"/>
      <c r="G8" s="52"/>
      <c r="H8" s="52"/>
      <c r="I8" s="52"/>
      <c r="J8" s="52"/>
      <c r="K8" s="53"/>
    </row>
    <row r="9">
      <c r="C9" s="54" t="s">
        <v>208</v>
      </c>
      <c r="D9" s="55" t="s">
        <v>209</v>
      </c>
      <c r="E9" s="55" t="s">
        <v>210</v>
      </c>
      <c r="F9" s="55" t="s">
        <v>211</v>
      </c>
      <c r="G9" s="55" t="s">
        <v>212</v>
      </c>
      <c r="H9" s="55" t="s">
        <v>213</v>
      </c>
      <c r="I9" s="55" t="s">
        <v>214</v>
      </c>
      <c r="J9" s="55" t="s">
        <v>215</v>
      </c>
      <c r="K9" s="56" t="s">
        <v>216</v>
      </c>
    </row>
    <row r="10">
      <c r="C10" s="57" t="s">
        <v>217</v>
      </c>
      <c r="D10" s="58">
        <v>22.0</v>
      </c>
      <c r="E10" s="58">
        <v>21.0</v>
      </c>
      <c r="F10" s="58">
        <v>8.0</v>
      </c>
      <c r="G10" s="58">
        <v>13.0</v>
      </c>
      <c r="H10" s="59">
        <v>0.0</v>
      </c>
      <c r="I10" s="59">
        <v>0.0</v>
      </c>
      <c r="J10" s="60">
        <f>(E10/D10)</f>
        <v>0.9545454545</v>
      </c>
      <c r="K10" s="60">
        <f>F10/E10</f>
        <v>0.380952381</v>
      </c>
    </row>
  </sheetData>
  <mergeCells count="1">
    <mergeCell ref="C7:K8"/>
  </mergeCells>
  <drawing r:id="rId1"/>
</worksheet>
</file>