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F:\MyCardGame\"/>
    </mc:Choice>
  </mc:AlternateContent>
  <bookViews>
    <workbookView xWindow="0" yWindow="0" windowWidth="28800" windowHeight="11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7" i="1"/>
  <c r="O42" i="1"/>
  <c r="O40" i="1" l="1"/>
  <c r="O39" i="1"/>
  <c r="O38" i="1"/>
  <c r="O41" i="1"/>
  <c r="M37" i="1" s="1"/>
  <c r="O37" i="1" s="1"/>
  <c r="O36" i="1"/>
  <c r="N34" i="1" s="1"/>
  <c r="O35" i="1"/>
  <c r="M34" i="1" s="1"/>
  <c r="O25" i="1"/>
  <c r="O26" i="1"/>
  <c r="O27" i="1"/>
  <c r="O28" i="1"/>
  <c r="O29" i="1"/>
  <c r="O30" i="1"/>
  <c r="O31" i="1"/>
  <c r="O32" i="1"/>
  <c r="O33" i="1"/>
  <c r="O3" i="1"/>
  <c r="O4" i="1"/>
  <c r="O5" i="1"/>
  <c r="O6" i="1"/>
  <c r="O7" i="1"/>
  <c r="O8" i="1"/>
  <c r="O10" i="1"/>
  <c r="M9" i="1" s="1"/>
  <c r="O9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4" i="1" l="1"/>
  <c r="M47" i="1"/>
  <c r="M48" i="1"/>
  <c r="M49" i="1"/>
  <c r="M50" i="1"/>
  <c r="M51" i="1"/>
  <c r="M58" i="1"/>
  <c r="M59" i="1"/>
  <c r="M60" i="1"/>
  <c r="M61" i="1"/>
  <c r="M62" i="1"/>
  <c r="M63" i="1"/>
  <c r="M64" i="1"/>
  <c r="M65" i="1"/>
  <c r="M46" i="1"/>
</calcChain>
</file>

<file path=xl/sharedStrings.xml><?xml version="1.0" encoding="utf-8"?>
<sst xmlns="http://schemas.openxmlformats.org/spreadsheetml/2006/main" count="179" uniqueCount="158">
  <si>
    <t>Metal</t>
    <phoneticPr fontId="1" type="noConversion"/>
  </si>
  <si>
    <t>Energy</t>
    <phoneticPr fontId="1" type="noConversion"/>
  </si>
  <si>
    <t>Life</t>
    <phoneticPr fontId="1" type="noConversion"/>
  </si>
  <si>
    <t>Attack</t>
    <phoneticPr fontId="1" type="noConversion"/>
  </si>
  <si>
    <t>Shield</t>
    <phoneticPr fontId="1" type="noConversion"/>
  </si>
  <si>
    <t>Armor</t>
    <phoneticPr fontId="1" type="noConversion"/>
  </si>
  <si>
    <t>HasWeapon</t>
    <phoneticPr fontId="1" type="noConversion"/>
  </si>
  <si>
    <t>HasShield</t>
    <phoneticPr fontId="1" type="noConversion"/>
  </si>
  <si>
    <t>HasPack</t>
    <phoneticPr fontId="1" type="noConversion"/>
  </si>
  <si>
    <t>HasMA</t>
    <phoneticPr fontId="1" type="noConversion"/>
  </si>
  <si>
    <t>Coin</t>
    <phoneticPr fontId="1" type="noConversion"/>
  </si>
  <si>
    <t>G-Custom</t>
  </si>
  <si>
    <t>强袭</t>
  </si>
  <si>
    <t>元祖高达</t>
  </si>
  <si>
    <t>神秘人</t>
  </si>
  <si>
    <t>支援小队</t>
  </si>
  <si>
    <t>支援中队</t>
  </si>
  <si>
    <t>支援大队</t>
  </si>
  <si>
    <t>绝对防御</t>
  </si>
  <si>
    <t>太空机雷II</t>
  </si>
  <si>
    <t>太空机雷I</t>
  </si>
  <si>
    <t>战场工兵I</t>
  </si>
  <si>
    <t>战场工兵II</t>
  </si>
  <si>
    <t>钢加农</t>
  </si>
  <si>
    <t>大魔分队</t>
  </si>
  <si>
    <t>Mark</t>
    <phoneticPr fontId="1" type="noConversion"/>
  </si>
  <si>
    <t>Strike</t>
    <phoneticPr fontId="1" type="noConversion"/>
  </si>
  <si>
    <t>RX-782</t>
  </si>
  <si>
    <t>Mistery</t>
  </si>
  <si>
    <t>Repair Team X</t>
  </si>
  <si>
    <t>Repair Team XX</t>
  </si>
  <si>
    <t>Repair Team XXX</t>
  </si>
  <si>
    <t>Defence</t>
  </si>
  <si>
    <t>Mech Mine II</t>
  </si>
  <si>
    <t>Mech Mine I</t>
  </si>
  <si>
    <t>Field Engineer</t>
  </si>
  <si>
    <t>Field Engineer</t>
    <phoneticPr fontId="1" type="noConversion"/>
  </si>
  <si>
    <t>Gun Canon</t>
  </si>
  <si>
    <t>Evil Gundam</t>
  </si>
  <si>
    <t>Dom Team</t>
    <phoneticPr fontId="1" type="noConversion"/>
  </si>
  <si>
    <t>Skill1</t>
    <phoneticPr fontId="1" type="noConversion"/>
  </si>
  <si>
    <t>Skill2</t>
    <phoneticPr fontId="1" type="noConversion"/>
  </si>
  <si>
    <t>KillAllEnemySoldiers</t>
    <phoneticPr fontId="1" type="noConversion"/>
  </si>
  <si>
    <t>SkillDesc</t>
    <phoneticPr fontId="1" type="noConversion"/>
  </si>
  <si>
    <t>DamageRandom5</t>
    <phoneticPr fontId="1" type="noConversion"/>
  </si>
  <si>
    <t>AddLife2</t>
    <phoneticPr fontId="1" type="noConversion"/>
  </si>
  <si>
    <t>AddLife3</t>
    <phoneticPr fontId="1" type="noConversion"/>
  </si>
  <si>
    <t>AddLife4</t>
    <phoneticPr fontId="1" type="noConversion"/>
  </si>
  <si>
    <t>热能斧</t>
  </si>
  <si>
    <t>Thermal Axe</t>
  </si>
  <si>
    <t>高能热能斧</t>
  </si>
  <si>
    <t>S Thermal Axe</t>
  </si>
  <si>
    <t>SP Thermal Axe</t>
  </si>
  <si>
    <t>狂暴热能斧</t>
  </si>
  <si>
    <t>匕首</t>
  </si>
  <si>
    <t>Dagger</t>
  </si>
  <si>
    <t>机枪</t>
  </si>
  <si>
    <t>M-Gun</t>
  </si>
  <si>
    <t>连射机枪</t>
  </si>
  <si>
    <t>S M-Gun</t>
  </si>
  <si>
    <t>SP M-Gun</t>
  </si>
  <si>
    <t>高速机枪</t>
  </si>
  <si>
    <t>新兵盾牌Ⅱ</t>
  </si>
  <si>
    <t>Armor</t>
  </si>
  <si>
    <t>S Armor</t>
  </si>
  <si>
    <t>SP Armor</t>
  </si>
  <si>
    <t>新兵盾牌Ⅲ</t>
  </si>
  <si>
    <t>Pack测试</t>
  </si>
  <si>
    <t>Pack</t>
  </si>
  <si>
    <t>MA测试</t>
  </si>
  <si>
    <t>MA</t>
  </si>
  <si>
    <t>TypeFactor</t>
    <phoneticPr fontId="1" type="noConversion"/>
  </si>
  <si>
    <t>EnergyMax</t>
    <phoneticPr fontId="1" type="noConversion"/>
  </si>
  <si>
    <t>Energy</t>
    <phoneticPr fontId="1" type="noConversion"/>
  </si>
  <si>
    <t>Mechs Balance Table</t>
    <phoneticPr fontId="1" type="noConversion"/>
  </si>
  <si>
    <t>Name</t>
    <phoneticPr fontId="1" type="noConversion"/>
  </si>
  <si>
    <t>Equipments Balance Table</t>
    <phoneticPr fontId="1" type="noConversion"/>
  </si>
  <si>
    <t>Shield</t>
    <phoneticPr fontId="1" type="noConversion"/>
  </si>
  <si>
    <t>S Shield</t>
    <phoneticPr fontId="1" type="noConversion"/>
  </si>
  <si>
    <t>DamageRandomEnemySoldier10</t>
    <phoneticPr fontId="1" type="noConversion"/>
  </si>
  <si>
    <t>恶魔高达</t>
    <phoneticPr fontId="1" type="noConversion"/>
  </si>
  <si>
    <t>OnSelfAttack -&gt; Heal2</t>
    <phoneticPr fontId="1" type="noConversion"/>
  </si>
  <si>
    <t>独角兽高达</t>
    <phoneticPr fontId="1" type="noConversion"/>
  </si>
  <si>
    <t>Unicorn</t>
    <phoneticPr fontId="1" type="noConversion"/>
  </si>
  <si>
    <t>独角兽高达H</t>
    <phoneticPr fontId="1" type="noConversion"/>
  </si>
  <si>
    <t>OnDie -&gt; Summon Self(H)</t>
    <phoneticPr fontId="1" type="noConversion"/>
  </si>
  <si>
    <t>新安洲</t>
    <phoneticPr fontId="1" type="noConversion"/>
  </si>
  <si>
    <t>New Zeon</t>
    <phoneticPr fontId="1" type="noConversion"/>
  </si>
  <si>
    <t>强袭自由</t>
    <phoneticPr fontId="1" type="noConversion"/>
  </si>
  <si>
    <t>Strike Freedom</t>
    <phoneticPr fontId="1" type="noConversion"/>
  </si>
  <si>
    <t>水翼</t>
    <phoneticPr fontId="1" type="noConversion"/>
  </si>
  <si>
    <t>Water Swing</t>
  </si>
  <si>
    <t>全装甲独角兽</t>
    <phoneticPr fontId="1" type="noConversion"/>
  </si>
  <si>
    <t>FA Unicorn</t>
  </si>
  <si>
    <t>Gundam Dynames</t>
    <phoneticPr fontId="1" type="noConversion"/>
  </si>
  <si>
    <t>Sniper</t>
    <phoneticPr fontId="1" type="noConversion"/>
  </si>
  <si>
    <t>KillOne -&gt; Self Attack +1</t>
    <phoneticPr fontId="1" type="noConversion"/>
  </si>
  <si>
    <t>重装强袭</t>
    <phoneticPr fontId="1" type="noConversion"/>
  </si>
  <si>
    <t>FA Strike</t>
    <phoneticPr fontId="1" type="noConversion"/>
  </si>
  <si>
    <t>Taunt, OnRetinueSummon-&gt;DamageRandom2</t>
    <phoneticPr fontId="1" type="noConversion"/>
  </si>
  <si>
    <t>Metal</t>
    <phoneticPr fontId="1" type="noConversion"/>
  </si>
  <si>
    <t>Life</t>
    <phoneticPr fontId="1" type="noConversion"/>
  </si>
  <si>
    <t>Taunt</t>
    <phoneticPr fontId="1" type="noConversion"/>
  </si>
  <si>
    <t>德天使高达</t>
    <phoneticPr fontId="1" type="noConversion"/>
  </si>
  <si>
    <t>Taunt</t>
    <phoneticPr fontId="1" type="noConversion"/>
  </si>
  <si>
    <t>Gundam Virtue</t>
    <phoneticPr fontId="1" type="noConversion"/>
  </si>
  <si>
    <t>主天使高达</t>
    <phoneticPr fontId="1" type="noConversion"/>
  </si>
  <si>
    <t>Gundam Kyrios</t>
    <phoneticPr fontId="1" type="noConversion"/>
  </si>
  <si>
    <t>KillOne -&gt; Self WeaponEnergy +1</t>
    <phoneticPr fontId="1" type="noConversion"/>
  </si>
  <si>
    <t>能天使高达</t>
    <phoneticPr fontId="1" type="noConversion"/>
  </si>
  <si>
    <t>能天使高达X</t>
    <phoneticPr fontId="1" type="noConversion"/>
  </si>
  <si>
    <t>Gundam Exia</t>
    <phoneticPr fontId="1" type="noConversion"/>
  </si>
  <si>
    <t>力天使高达</t>
    <phoneticPr fontId="1" type="noConversion"/>
  </si>
  <si>
    <t>Gundam Dynames X</t>
    <phoneticPr fontId="1" type="noConversion"/>
  </si>
  <si>
    <t>力天使高达X</t>
    <phoneticPr fontId="1" type="noConversion"/>
  </si>
  <si>
    <t>Gundam Exia X</t>
    <phoneticPr fontId="1" type="noConversion"/>
  </si>
  <si>
    <t>德天使高达X</t>
    <phoneticPr fontId="1" type="noConversion"/>
  </si>
  <si>
    <t>Gundam Virtue X</t>
    <phoneticPr fontId="1" type="noConversion"/>
  </si>
  <si>
    <t>主天使高达X</t>
    <phoneticPr fontId="1" type="noConversion"/>
  </si>
  <si>
    <t>Gundam Kyrios X</t>
    <phoneticPr fontId="1" type="noConversion"/>
  </si>
  <si>
    <t>DrawCards2</t>
    <phoneticPr fontId="1" type="noConversion"/>
  </si>
  <si>
    <t>Taunt,DrawCards1</t>
    <phoneticPr fontId="1" type="noConversion"/>
  </si>
  <si>
    <t>神高达</t>
    <phoneticPr fontId="1" type="noConversion"/>
  </si>
  <si>
    <t>God Gundam</t>
    <phoneticPr fontId="1" type="noConversion"/>
  </si>
  <si>
    <t>突袭小队</t>
    <phoneticPr fontId="1" type="noConversion"/>
  </si>
  <si>
    <t>Strike Team</t>
    <phoneticPr fontId="1" type="noConversion"/>
  </si>
  <si>
    <t>大魔[攻击]</t>
    <phoneticPr fontId="1" type="noConversion"/>
  </si>
  <si>
    <t>Dom(Attack)</t>
    <phoneticPr fontId="1" type="noConversion"/>
  </si>
  <si>
    <t>大魔[防守]</t>
    <phoneticPr fontId="1" type="noConversion"/>
  </si>
  <si>
    <t>Dom(Defence)</t>
    <phoneticPr fontId="1" type="noConversion"/>
  </si>
  <si>
    <t>突袭者</t>
    <phoneticPr fontId="1" type="noConversion"/>
  </si>
  <si>
    <t>Summon Dom(Attack) and Dom(Defence)</t>
    <phoneticPr fontId="1" type="noConversion"/>
  </si>
  <si>
    <t>Summon Striker</t>
    <phoneticPr fontId="1" type="noConversion"/>
  </si>
  <si>
    <t>Striker</t>
    <phoneticPr fontId="1" type="noConversion"/>
  </si>
  <si>
    <t>狙击型吉姆</t>
    <phoneticPr fontId="1" type="noConversion"/>
  </si>
  <si>
    <t>Sniper Jim</t>
    <phoneticPr fontId="1" type="noConversion"/>
  </si>
  <si>
    <t>Sniper</t>
    <phoneticPr fontId="1" type="noConversion"/>
  </si>
  <si>
    <t>GAT-X131</t>
    <phoneticPr fontId="1" type="noConversion"/>
  </si>
  <si>
    <t>RX-785</t>
    <phoneticPr fontId="1" type="noConversion"/>
  </si>
  <si>
    <t>MS-08TX[EXAM]</t>
    <phoneticPr fontId="1" type="noConversion"/>
  </si>
  <si>
    <t>伊芙利特改</t>
    <phoneticPr fontId="1" type="noConversion"/>
  </si>
  <si>
    <t>离子步枪I</t>
    <phoneticPr fontId="1" type="noConversion"/>
  </si>
  <si>
    <t>Plasma Rifle I</t>
    <phoneticPr fontId="1" type="noConversion"/>
  </si>
  <si>
    <t>离子步枪II</t>
    <phoneticPr fontId="1" type="noConversion"/>
  </si>
  <si>
    <t>Plasma Rifle II</t>
    <phoneticPr fontId="1" type="noConversion"/>
  </si>
  <si>
    <t>Plasma Rifle III</t>
    <phoneticPr fontId="1" type="noConversion"/>
  </si>
  <si>
    <t>护盾Ⅰ</t>
    <phoneticPr fontId="1" type="noConversion"/>
  </si>
  <si>
    <t>护盾Ⅱ</t>
    <phoneticPr fontId="1" type="noConversion"/>
  </si>
  <si>
    <t>新兵盾牌Ⅰ</t>
    <phoneticPr fontId="1" type="noConversion"/>
  </si>
  <si>
    <t>护盾Ⅲ</t>
    <phoneticPr fontId="1" type="noConversion"/>
  </si>
  <si>
    <t>SP Shield</t>
    <phoneticPr fontId="1" type="noConversion"/>
  </si>
  <si>
    <t>离子步枪III</t>
    <phoneticPr fontId="1" type="noConversion"/>
  </si>
  <si>
    <t>哨戒炮</t>
    <phoneticPr fontId="1" type="noConversion"/>
  </si>
  <si>
    <t>Sentry Gun</t>
    <phoneticPr fontId="1" type="noConversion"/>
  </si>
  <si>
    <t>CounterAttack</t>
    <phoneticPr fontId="1" type="noConversion"/>
  </si>
  <si>
    <t>狙击步枪</t>
    <phoneticPr fontId="1" type="noConversion"/>
  </si>
  <si>
    <t>Sniper Gun</t>
    <phoneticPr fontId="1" type="noConversion"/>
  </si>
  <si>
    <t>Sniper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</si>
</sst>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Swis721 BlkCn BT"/>
      <family val="2"/>
    </font>
    <font>
      <sz val="11"/>
      <color theme="0"/>
      <name val="Swis721 BlkCn BT"/>
      <family val="2"/>
    </font>
    <font>
      <sz val="11"/>
      <color theme="1"/>
      <name val="黑体"/>
      <family val="3"/>
      <charset val="134"/>
    </font>
    <font>
      <b/>
      <sz val="18"/>
      <color theme="0"/>
      <name val="Swis721 Blk BT"/>
      <family val="2"/>
    </font>
    <font>
      <sz val="11"/>
      <name val="Swis721 BlkCn BT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2" borderId="1" xfId="1" applyFont="1" applyBorder="1">
      <alignment vertical="center"/>
    </xf>
    <xf numFmtId="0" fontId="4" fillId="3" borderId="1" xfId="2" applyFont="1" applyBorder="1">
      <alignment vertical="center"/>
    </xf>
    <xf numFmtId="0" fontId="3" fillId="9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3" fillId="15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7" fillId="17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6" borderId="1" xfId="2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40" workbookViewId="0">
      <selection activeCell="I54" sqref="I54"/>
    </sheetView>
  </sheetViews>
  <sheetFormatPr defaultRowHeight="13.5"/>
  <cols>
    <col min="1" max="1" width="12.5" customWidth="1"/>
    <col min="2" max="2" width="16.625" customWidth="1"/>
    <col min="3" max="4" width="9" customWidth="1"/>
    <col min="5" max="5" width="9.5" customWidth="1"/>
    <col min="9" max="9" width="10.625" customWidth="1"/>
    <col min="10" max="10" width="11" customWidth="1"/>
    <col min="11" max="11" width="9.875" customWidth="1"/>
    <col min="17" max="17" width="38.125" customWidth="1"/>
  </cols>
  <sheetData>
    <row r="1" spans="1:20" ht="23.25">
      <c r="A1" s="20" t="s">
        <v>74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0" ht="15">
      <c r="A2" s="14"/>
      <c r="B2" s="1" t="s">
        <v>75</v>
      </c>
      <c r="C2" s="2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5" t="s">
        <v>40</v>
      </c>
      <c r="N2" s="5" t="s">
        <v>41</v>
      </c>
      <c r="O2" s="6" t="s">
        <v>25</v>
      </c>
      <c r="P2" s="7" t="s">
        <v>10</v>
      </c>
      <c r="Q2" s="1" t="s">
        <v>43</v>
      </c>
    </row>
    <row r="3" spans="1:20" ht="15">
      <c r="A3" s="15" t="s">
        <v>11</v>
      </c>
      <c r="B3" s="8" t="s">
        <v>11</v>
      </c>
      <c r="C3" s="9">
        <v>6</v>
      </c>
      <c r="D3" s="9">
        <v>0</v>
      </c>
      <c r="E3" s="10">
        <v>12</v>
      </c>
      <c r="F3" s="10">
        <v>1</v>
      </c>
      <c r="G3" s="10">
        <v>0</v>
      </c>
      <c r="H3" s="10">
        <v>0</v>
      </c>
      <c r="I3" s="11">
        <v>1</v>
      </c>
      <c r="J3" s="11">
        <v>0</v>
      </c>
      <c r="K3" s="11">
        <v>1</v>
      </c>
      <c r="L3" s="11">
        <v>1</v>
      </c>
      <c r="M3" s="12">
        <v>10</v>
      </c>
      <c r="N3" s="12"/>
      <c r="O3" s="13">
        <f t="shared" ref="O3:O22" si="0">(-3)*C3+(-1)*D3+1*E3+3*F3+(IF( G3&gt;3, 5*(G3-3)+3*3,3*G3))+1*H3+3*I3+3*J3+5*K3+5*L3+M3+N3</f>
        <v>20</v>
      </c>
      <c r="P3" s="10">
        <v>400</v>
      </c>
      <c r="Q3" s="1" t="s">
        <v>42</v>
      </c>
    </row>
    <row r="4" spans="1:20" ht="14.25">
      <c r="A4" s="15" t="s">
        <v>12</v>
      </c>
      <c r="B4" s="8" t="s">
        <v>26</v>
      </c>
      <c r="C4" s="9">
        <v>2</v>
      </c>
      <c r="D4" s="9">
        <v>0</v>
      </c>
      <c r="E4" s="10">
        <v>5</v>
      </c>
      <c r="F4" s="10">
        <v>0</v>
      </c>
      <c r="G4" s="10">
        <v>0</v>
      </c>
      <c r="H4" s="10">
        <v>0</v>
      </c>
      <c r="I4" s="11">
        <v>1</v>
      </c>
      <c r="J4" s="11">
        <v>1</v>
      </c>
      <c r="K4" s="11">
        <v>0</v>
      </c>
      <c r="L4" s="11">
        <v>0</v>
      </c>
      <c r="M4" s="12">
        <v>6</v>
      </c>
      <c r="N4" s="12"/>
      <c r="O4" s="13">
        <f t="shared" si="0"/>
        <v>11</v>
      </c>
      <c r="P4" s="10">
        <v>200</v>
      </c>
      <c r="Q4" s="1" t="s">
        <v>120</v>
      </c>
      <c r="S4" t="s">
        <v>100</v>
      </c>
      <c r="T4" t="s">
        <v>101</v>
      </c>
    </row>
    <row r="5" spans="1:20" ht="14.25">
      <c r="A5" s="15" t="s">
        <v>97</v>
      </c>
      <c r="B5" s="8" t="s">
        <v>98</v>
      </c>
      <c r="C5" s="9">
        <v>6</v>
      </c>
      <c r="D5" s="9">
        <v>0</v>
      </c>
      <c r="E5" s="10">
        <v>8</v>
      </c>
      <c r="F5" s="10">
        <v>1</v>
      </c>
      <c r="G5" s="10">
        <v>0</v>
      </c>
      <c r="H5" s="10">
        <v>6</v>
      </c>
      <c r="I5" s="11">
        <v>1</v>
      </c>
      <c r="J5" s="11">
        <v>1</v>
      </c>
      <c r="K5" s="11">
        <v>1</v>
      </c>
      <c r="L5" s="11">
        <v>0</v>
      </c>
      <c r="M5" s="12">
        <v>3</v>
      </c>
      <c r="N5" s="12">
        <v>10</v>
      </c>
      <c r="O5" s="13">
        <f t="shared" si="0"/>
        <v>23</v>
      </c>
      <c r="P5" s="10">
        <v>400</v>
      </c>
      <c r="Q5" s="1" t="s">
        <v>121</v>
      </c>
    </row>
    <row r="6" spans="1:20" ht="14.25">
      <c r="A6" s="15" t="s">
        <v>13</v>
      </c>
      <c r="B6" s="8" t="s">
        <v>27</v>
      </c>
      <c r="C6" s="9">
        <v>5</v>
      </c>
      <c r="D6" s="9">
        <v>0</v>
      </c>
      <c r="E6" s="10">
        <v>8</v>
      </c>
      <c r="F6" s="10">
        <v>1</v>
      </c>
      <c r="G6" s="10">
        <v>0</v>
      </c>
      <c r="H6" s="10">
        <v>0</v>
      </c>
      <c r="I6" s="11">
        <v>1</v>
      </c>
      <c r="J6" s="11">
        <v>1</v>
      </c>
      <c r="K6" s="11">
        <v>1</v>
      </c>
      <c r="L6" s="11">
        <v>0</v>
      </c>
      <c r="M6" s="12">
        <v>10</v>
      </c>
      <c r="N6" s="12"/>
      <c r="O6" s="13">
        <f t="shared" si="0"/>
        <v>17</v>
      </c>
      <c r="P6" s="10">
        <v>350</v>
      </c>
      <c r="Q6" s="1" t="s">
        <v>79</v>
      </c>
      <c r="S6">
        <v>2</v>
      </c>
      <c r="T6">
        <v>5</v>
      </c>
    </row>
    <row r="7" spans="1:20" ht="14.25">
      <c r="A7" s="15" t="s">
        <v>14</v>
      </c>
      <c r="B7" s="8" t="s">
        <v>28</v>
      </c>
      <c r="C7" s="9">
        <v>9</v>
      </c>
      <c r="D7" s="9">
        <v>0</v>
      </c>
      <c r="E7" s="10">
        <v>18</v>
      </c>
      <c r="F7" s="10">
        <v>2</v>
      </c>
      <c r="G7" s="10">
        <v>1</v>
      </c>
      <c r="H7" s="10">
        <v>2</v>
      </c>
      <c r="I7" s="11">
        <v>1</v>
      </c>
      <c r="J7" s="11">
        <v>1</v>
      </c>
      <c r="K7" s="11">
        <v>1</v>
      </c>
      <c r="L7" s="11">
        <v>1</v>
      </c>
      <c r="M7" s="12">
        <v>10</v>
      </c>
      <c r="N7" s="12">
        <v>10</v>
      </c>
      <c r="O7" s="13">
        <f t="shared" si="0"/>
        <v>38</v>
      </c>
      <c r="P7" s="10">
        <v>700</v>
      </c>
      <c r="Q7" s="1" t="s">
        <v>99</v>
      </c>
      <c r="S7">
        <v>3</v>
      </c>
      <c r="T7">
        <v>6</v>
      </c>
    </row>
    <row r="8" spans="1:20" ht="14.25">
      <c r="A8" s="15" t="s">
        <v>80</v>
      </c>
      <c r="B8" s="8" t="s">
        <v>38</v>
      </c>
      <c r="C8" s="9">
        <v>3</v>
      </c>
      <c r="D8" s="9">
        <v>0</v>
      </c>
      <c r="E8" s="10">
        <v>6</v>
      </c>
      <c r="F8" s="10">
        <v>1</v>
      </c>
      <c r="G8" s="10">
        <v>0</v>
      </c>
      <c r="H8" s="10">
        <v>0</v>
      </c>
      <c r="I8" s="11">
        <v>1</v>
      </c>
      <c r="J8" s="11">
        <v>0</v>
      </c>
      <c r="K8" s="11">
        <v>1</v>
      </c>
      <c r="L8" s="11">
        <v>0</v>
      </c>
      <c r="M8" s="12">
        <v>6</v>
      </c>
      <c r="N8" s="12"/>
      <c r="O8" s="13">
        <f t="shared" si="0"/>
        <v>14</v>
      </c>
      <c r="P8" s="10">
        <v>250</v>
      </c>
      <c r="Q8" s="1" t="s">
        <v>81</v>
      </c>
      <c r="S8">
        <v>4</v>
      </c>
      <c r="T8">
        <v>7</v>
      </c>
    </row>
    <row r="9" spans="1:20" ht="14.25">
      <c r="A9" s="15" t="s">
        <v>82</v>
      </c>
      <c r="B9" s="8" t="s">
        <v>83</v>
      </c>
      <c r="C9" s="9">
        <v>7</v>
      </c>
      <c r="D9" s="9">
        <v>0</v>
      </c>
      <c r="E9" s="10">
        <v>7</v>
      </c>
      <c r="F9" s="10">
        <v>1</v>
      </c>
      <c r="G9" s="10">
        <v>0</v>
      </c>
      <c r="H9" s="10">
        <v>1</v>
      </c>
      <c r="I9" s="11">
        <v>1</v>
      </c>
      <c r="J9" s="11">
        <v>1</v>
      </c>
      <c r="K9" s="11">
        <v>0</v>
      </c>
      <c r="L9" s="11">
        <v>0</v>
      </c>
      <c r="M9" s="12">
        <f>O10</f>
        <v>26</v>
      </c>
      <c r="N9" s="12"/>
      <c r="O9" s="13">
        <f t="shared" si="0"/>
        <v>22</v>
      </c>
      <c r="P9" s="10">
        <v>400</v>
      </c>
      <c r="Q9" s="1" t="s">
        <v>85</v>
      </c>
      <c r="S9">
        <v>6</v>
      </c>
      <c r="T9">
        <v>12</v>
      </c>
    </row>
    <row r="10" spans="1:20" ht="14.25">
      <c r="A10" s="15" t="s">
        <v>84</v>
      </c>
      <c r="B10" s="8" t="s">
        <v>83</v>
      </c>
      <c r="C10" s="9">
        <v>0</v>
      </c>
      <c r="D10" s="9">
        <v>0</v>
      </c>
      <c r="E10" s="10">
        <v>7</v>
      </c>
      <c r="F10" s="10">
        <v>1</v>
      </c>
      <c r="G10" s="10">
        <v>2</v>
      </c>
      <c r="H10" s="10">
        <v>2</v>
      </c>
      <c r="I10" s="11">
        <v>1</v>
      </c>
      <c r="J10" s="11">
        <v>0</v>
      </c>
      <c r="K10" s="11">
        <v>1</v>
      </c>
      <c r="L10" s="11">
        <v>0</v>
      </c>
      <c r="M10" s="12">
        <v>0</v>
      </c>
      <c r="N10" s="12"/>
      <c r="O10" s="13">
        <f t="shared" si="0"/>
        <v>26</v>
      </c>
      <c r="P10" s="10"/>
      <c r="Q10" s="1"/>
      <c r="S10">
        <v>5</v>
      </c>
      <c r="T10">
        <v>8</v>
      </c>
    </row>
    <row r="11" spans="1:20" ht="14.25">
      <c r="A11" s="15" t="s">
        <v>86</v>
      </c>
      <c r="B11" s="8" t="s">
        <v>87</v>
      </c>
      <c r="C11" s="9">
        <v>6</v>
      </c>
      <c r="D11" s="9">
        <v>0</v>
      </c>
      <c r="E11" s="10">
        <v>12</v>
      </c>
      <c r="F11" s="10">
        <v>2</v>
      </c>
      <c r="G11" s="10">
        <v>1</v>
      </c>
      <c r="H11" s="10">
        <v>1</v>
      </c>
      <c r="I11" s="11">
        <v>1</v>
      </c>
      <c r="J11" s="11">
        <v>0</v>
      </c>
      <c r="K11" s="11">
        <v>1</v>
      </c>
      <c r="L11" s="11">
        <v>0</v>
      </c>
      <c r="M11" s="12">
        <v>0</v>
      </c>
      <c r="N11" s="12"/>
      <c r="O11" s="13">
        <f t="shared" si="0"/>
        <v>12</v>
      </c>
      <c r="P11" s="10">
        <v>250</v>
      </c>
      <c r="Q11" s="1"/>
      <c r="S11">
        <v>7</v>
      </c>
      <c r="T11">
        <v>14</v>
      </c>
    </row>
    <row r="12" spans="1:20" ht="14.25">
      <c r="A12" s="15" t="s">
        <v>88</v>
      </c>
      <c r="B12" s="8" t="s">
        <v>89</v>
      </c>
      <c r="C12" s="9">
        <v>8</v>
      </c>
      <c r="D12" s="9">
        <v>0</v>
      </c>
      <c r="E12" s="10">
        <v>16</v>
      </c>
      <c r="F12" s="10">
        <v>3</v>
      </c>
      <c r="G12" s="10">
        <v>2</v>
      </c>
      <c r="H12" s="10">
        <v>0</v>
      </c>
      <c r="I12" s="11">
        <v>1</v>
      </c>
      <c r="J12" s="11">
        <v>1</v>
      </c>
      <c r="K12" s="11">
        <v>1</v>
      </c>
      <c r="L12" s="11">
        <v>1</v>
      </c>
      <c r="M12" s="12">
        <v>0</v>
      </c>
      <c r="N12" s="12"/>
      <c r="O12" s="13">
        <f t="shared" si="0"/>
        <v>23</v>
      </c>
      <c r="P12" s="10">
        <v>400</v>
      </c>
      <c r="Q12" s="1"/>
      <c r="S12">
        <v>8</v>
      </c>
      <c r="T12">
        <v>16</v>
      </c>
    </row>
    <row r="13" spans="1:20" ht="14.25">
      <c r="A13" s="15" t="s">
        <v>90</v>
      </c>
      <c r="B13" s="8" t="s">
        <v>91</v>
      </c>
      <c r="C13" s="9">
        <v>0</v>
      </c>
      <c r="D13" s="9">
        <v>12</v>
      </c>
      <c r="E13" s="10">
        <v>8</v>
      </c>
      <c r="F13" s="10">
        <v>2</v>
      </c>
      <c r="G13" s="10">
        <v>1</v>
      </c>
      <c r="H13" s="10">
        <v>4</v>
      </c>
      <c r="I13" s="11">
        <v>1</v>
      </c>
      <c r="J13" s="11">
        <v>0</v>
      </c>
      <c r="K13" s="11">
        <v>0</v>
      </c>
      <c r="L13" s="11">
        <v>0</v>
      </c>
      <c r="M13" s="12">
        <v>0</v>
      </c>
      <c r="N13" s="12"/>
      <c r="O13" s="13">
        <f t="shared" si="0"/>
        <v>12</v>
      </c>
      <c r="P13" s="10">
        <v>200</v>
      </c>
      <c r="Q13" s="1"/>
      <c r="S13">
        <v>9</v>
      </c>
      <c r="T13">
        <v>18</v>
      </c>
    </row>
    <row r="14" spans="1:20" ht="14.25">
      <c r="A14" s="15" t="s">
        <v>92</v>
      </c>
      <c r="B14" s="8" t="s">
        <v>93</v>
      </c>
      <c r="C14" s="9">
        <v>8</v>
      </c>
      <c r="D14" s="9">
        <v>0</v>
      </c>
      <c r="E14" s="10">
        <v>16</v>
      </c>
      <c r="F14" s="10">
        <v>3</v>
      </c>
      <c r="G14" s="10">
        <v>2</v>
      </c>
      <c r="H14" s="10">
        <v>2</v>
      </c>
      <c r="I14" s="11">
        <v>1</v>
      </c>
      <c r="J14" s="11">
        <v>1</v>
      </c>
      <c r="K14" s="11">
        <v>1</v>
      </c>
      <c r="L14" s="11">
        <v>1</v>
      </c>
      <c r="M14" s="12">
        <v>0</v>
      </c>
      <c r="N14" s="12">
        <v>10</v>
      </c>
      <c r="O14" s="13">
        <f t="shared" si="0"/>
        <v>35</v>
      </c>
      <c r="P14" s="10">
        <v>700</v>
      </c>
      <c r="Q14" s="1" t="s">
        <v>102</v>
      </c>
    </row>
    <row r="15" spans="1:20" ht="14.25">
      <c r="A15" s="15" t="s">
        <v>109</v>
      </c>
      <c r="B15" s="8" t="s">
        <v>111</v>
      </c>
      <c r="C15" s="9">
        <v>5</v>
      </c>
      <c r="D15" s="9">
        <v>5</v>
      </c>
      <c r="E15" s="10">
        <v>8</v>
      </c>
      <c r="F15" s="10">
        <v>3</v>
      </c>
      <c r="G15" s="10">
        <v>0</v>
      </c>
      <c r="H15" s="10">
        <v>0</v>
      </c>
      <c r="I15" s="11">
        <v>1</v>
      </c>
      <c r="J15" s="11">
        <v>0</v>
      </c>
      <c r="K15" s="11">
        <v>0</v>
      </c>
      <c r="L15" s="11">
        <v>0</v>
      </c>
      <c r="M15" s="12">
        <v>10</v>
      </c>
      <c r="N15" s="12"/>
      <c r="O15" s="13">
        <f t="shared" si="0"/>
        <v>10</v>
      </c>
      <c r="P15" s="10">
        <v>250</v>
      </c>
      <c r="Q15" s="1" t="s">
        <v>96</v>
      </c>
    </row>
    <row r="16" spans="1:20" ht="14.25">
      <c r="A16" s="15" t="s">
        <v>110</v>
      </c>
      <c r="B16" s="8" t="s">
        <v>115</v>
      </c>
      <c r="C16" s="9">
        <v>5</v>
      </c>
      <c r="D16" s="9">
        <v>5</v>
      </c>
      <c r="E16" s="10">
        <v>8</v>
      </c>
      <c r="F16" s="10">
        <v>3</v>
      </c>
      <c r="G16" s="10">
        <v>0</v>
      </c>
      <c r="H16" s="10">
        <v>2</v>
      </c>
      <c r="I16" s="11">
        <v>1</v>
      </c>
      <c r="J16" s="11">
        <v>1</v>
      </c>
      <c r="K16" s="11">
        <v>0</v>
      </c>
      <c r="L16" s="11">
        <v>0</v>
      </c>
      <c r="M16" s="12">
        <v>10</v>
      </c>
      <c r="N16" s="12"/>
      <c r="O16" s="13">
        <f t="shared" si="0"/>
        <v>15</v>
      </c>
      <c r="P16" s="10">
        <v>300</v>
      </c>
      <c r="Q16" s="1" t="s">
        <v>96</v>
      </c>
    </row>
    <row r="17" spans="1:17" ht="14.25">
      <c r="A17" s="15" t="s">
        <v>112</v>
      </c>
      <c r="B17" s="8" t="s">
        <v>94</v>
      </c>
      <c r="C17" s="9">
        <v>4</v>
      </c>
      <c r="D17" s="9">
        <v>5</v>
      </c>
      <c r="E17" s="10">
        <v>5</v>
      </c>
      <c r="F17" s="10">
        <v>0</v>
      </c>
      <c r="G17" s="10">
        <v>3</v>
      </c>
      <c r="H17" s="10">
        <v>2</v>
      </c>
      <c r="I17" s="11">
        <v>1</v>
      </c>
      <c r="J17" s="11">
        <v>0</v>
      </c>
      <c r="K17" s="11">
        <v>0</v>
      </c>
      <c r="L17" s="11">
        <v>0</v>
      </c>
      <c r="M17" s="12"/>
      <c r="N17" s="12">
        <v>10</v>
      </c>
      <c r="O17" s="13">
        <f t="shared" si="0"/>
        <v>12</v>
      </c>
      <c r="P17" s="10">
        <v>250</v>
      </c>
      <c r="Q17" s="1" t="s">
        <v>95</v>
      </c>
    </row>
    <row r="18" spans="1:17" ht="14.25">
      <c r="A18" s="15" t="s">
        <v>114</v>
      </c>
      <c r="B18" s="8" t="s">
        <v>113</v>
      </c>
      <c r="C18" s="9">
        <v>4</v>
      </c>
      <c r="D18" s="9">
        <v>5</v>
      </c>
      <c r="E18" s="10">
        <v>5</v>
      </c>
      <c r="F18" s="10">
        <v>0</v>
      </c>
      <c r="G18" s="10">
        <v>3</v>
      </c>
      <c r="H18" s="10">
        <v>2</v>
      </c>
      <c r="I18" s="11">
        <v>1</v>
      </c>
      <c r="J18" s="11">
        <v>0</v>
      </c>
      <c r="K18" s="11">
        <v>1</v>
      </c>
      <c r="L18" s="11">
        <v>0</v>
      </c>
      <c r="M18" s="12"/>
      <c r="N18" s="12">
        <v>10</v>
      </c>
      <c r="O18" s="13">
        <f t="shared" si="0"/>
        <v>17</v>
      </c>
      <c r="P18" s="10">
        <v>300</v>
      </c>
      <c r="Q18" s="1" t="s">
        <v>95</v>
      </c>
    </row>
    <row r="19" spans="1:17" ht="14.25">
      <c r="A19" s="15" t="s">
        <v>103</v>
      </c>
      <c r="B19" s="8" t="s">
        <v>105</v>
      </c>
      <c r="C19" s="9">
        <v>4</v>
      </c>
      <c r="D19" s="9">
        <v>5</v>
      </c>
      <c r="E19" s="10">
        <v>4</v>
      </c>
      <c r="F19" s="10">
        <v>0</v>
      </c>
      <c r="G19" s="10">
        <v>3</v>
      </c>
      <c r="H19" s="10">
        <v>4</v>
      </c>
      <c r="I19" s="11">
        <v>1</v>
      </c>
      <c r="J19" s="11">
        <v>0</v>
      </c>
      <c r="K19" s="11">
        <v>0</v>
      </c>
      <c r="L19" s="11">
        <v>0</v>
      </c>
      <c r="M19" s="12"/>
      <c r="N19" s="12">
        <v>10</v>
      </c>
      <c r="O19" s="13">
        <f t="shared" si="0"/>
        <v>13</v>
      </c>
      <c r="P19" s="10">
        <v>250</v>
      </c>
      <c r="Q19" s="1" t="s">
        <v>104</v>
      </c>
    </row>
    <row r="20" spans="1:17" ht="14.25">
      <c r="A20" s="15" t="s">
        <v>116</v>
      </c>
      <c r="B20" s="8" t="s">
        <v>117</v>
      </c>
      <c r="C20" s="9">
        <v>4</v>
      </c>
      <c r="D20" s="9">
        <v>5</v>
      </c>
      <c r="E20" s="10">
        <v>4</v>
      </c>
      <c r="F20" s="10">
        <v>0</v>
      </c>
      <c r="G20" s="10">
        <v>3</v>
      </c>
      <c r="H20" s="10">
        <v>4</v>
      </c>
      <c r="I20" s="11">
        <v>1</v>
      </c>
      <c r="J20" s="11">
        <v>1</v>
      </c>
      <c r="K20" s="11">
        <v>0</v>
      </c>
      <c r="L20" s="11">
        <v>0</v>
      </c>
      <c r="M20" s="12"/>
      <c r="N20" s="12">
        <v>10</v>
      </c>
      <c r="O20" s="13">
        <f t="shared" si="0"/>
        <v>16</v>
      </c>
      <c r="P20" s="10">
        <v>300</v>
      </c>
      <c r="Q20" s="1" t="s">
        <v>104</v>
      </c>
    </row>
    <row r="21" spans="1:17" ht="14.25">
      <c r="A21" s="15" t="s">
        <v>106</v>
      </c>
      <c r="B21" s="8" t="s">
        <v>107</v>
      </c>
      <c r="C21" s="9">
        <v>4</v>
      </c>
      <c r="D21" s="9">
        <v>5</v>
      </c>
      <c r="E21" s="10">
        <v>6</v>
      </c>
      <c r="F21" s="10">
        <v>2</v>
      </c>
      <c r="G21" s="10">
        <v>1</v>
      </c>
      <c r="H21" s="10">
        <v>0</v>
      </c>
      <c r="I21" s="11">
        <v>1</v>
      </c>
      <c r="J21" s="11">
        <v>0</v>
      </c>
      <c r="K21" s="11">
        <v>1</v>
      </c>
      <c r="L21" s="11">
        <v>0</v>
      </c>
      <c r="M21" s="12">
        <v>5</v>
      </c>
      <c r="N21" s="12"/>
      <c r="O21" s="13">
        <f t="shared" si="0"/>
        <v>11</v>
      </c>
      <c r="P21" s="10">
        <v>250</v>
      </c>
      <c r="Q21" s="1" t="s">
        <v>108</v>
      </c>
    </row>
    <row r="22" spans="1:17" ht="14.25">
      <c r="A22" s="15" t="s">
        <v>118</v>
      </c>
      <c r="B22" s="8" t="s">
        <v>119</v>
      </c>
      <c r="C22" s="9">
        <v>4</v>
      </c>
      <c r="D22" s="9">
        <v>5</v>
      </c>
      <c r="E22" s="10">
        <v>3</v>
      </c>
      <c r="F22" s="10">
        <v>4</v>
      </c>
      <c r="G22" s="10">
        <v>2</v>
      </c>
      <c r="H22" s="10">
        <v>1</v>
      </c>
      <c r="I22" s="11">
        <v>1</v>
      </c>
      <c r="J22" s="11">
        <v>0</v>
      </c>
      <c r="K22" s="11">
        <v>1</v>
      </c>
      <c r="L22" s="11">
        <v>0</v>
      </c>
      <c r="M22" s="12">
        <v>3</v>
      </c>
      <c r="N22" s="12"/>
      <c r="O22" s="13">
        <f t="shared" si="0"/>
        <v>16</v>
      </c>
      <c r="P22" s="10">
        <v>300</v>
      </c>
      <c r="Q22" s="1" t="s">
        <v>108</v>
      </c>
    </row>
    <row r="23" spans="1:17" ht="14.25">
      <c r="A23" s="15" t="s">
        <v>122</v>
      </c>
      <c r="B23" s="8" t="s">
        <v>123</v>
      </c>
      <c r="C23" s="9">
        <v>5</v>
      </c>
      <c r="D23" s="9">
        <v>15</v>
      </c>
      <c r="E23" s="10">
        <v>3</v>
      </c>
      <c r="F23" s="10">
        <v>0</v>
      </c>
      <c r="G23" s="10">
        <v>6</v>
      </c>
      <c r="H23" s="10">
        <v>0</v>
      </c>
      <c r="I23" s="11">
        <v>1</v>
      </c>
      <c r="J23" s="11">
        <v>1</v>
      </c>
      <c r="K23" s="11">
        <v>0</v>
      </c>
      <c r="L23" s="11">
        <v>0</v>
      </c>
      <c r="M23" s="12"/>
      <c r="N23" s="12">
        <v>10</v>
      </c>
      <c r="O23" s="13">
        <f>(-3)*C23+(-1)*D23+1*E23+3*F23+(IF( G23&gt;3, 5*(G23-3)+3*3,3*G23))+1*H23+3*I23+3*J23+5*K23+5*L23+M23+N23</f>
        <v>13</v>
      </c>
      <c r="P23" s="10">
        <v>400</v>
      </c>
      <c r="Q23" s="1"/>
    </row>
    <row r="24" spans="1:17" ht="15">
      <c r="A24" s="15"/>
      <c r="B24" s="8"/>
      <c r="C24" s="9"/>
      <c r="D24" s="9"/>
      <c r="E24" s="10"/>
      <c r="F24" s="10"/>
      <c r="G24" s="10"/>
      <c r="H24" s="10"/>
      <c r="I24" s="11"/>
      <c r="J24" s="11"/>
      <c r="K24" s="11"/>
      <c r="L24" s="11"/>
      <c r="M24" s="12"/>
      <c r="N24" s="12"/>
      <c r="O24" s="13"/>
      <c r="P24" s="10"/>
      <c r="Q24" s="1"/>
    </row>
    <row r="25" spans="1:17" ht="14.25">
      <c r="A25" s="15" t="s">
        <v>15</v>
      </c>
      <c r="B25" s="8" t="s">
        <v>29</v>
      </c>
      <c r="C25" s="9">
        <v>1</v>
      </c>
      <c r="D25" s="9">
        <v>0</v>
      </c>
      <c r="E25" s="10">
        <v>1</v>
      </c>
      <c r="F25" s="10">
        <v>1</v>
      </c>
      <c r="G25" s="10">
        <v>0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2">
        <v>2</v>
      </c>
      <c r="N25" s="12"/>
      <c r="O25" s="13">
        <f t="shared" ref="O25:O40" si="1">(-3)*C25+(-1)*D25+1*E25+3*F25+(IF( G25&gt;3, 5*(G25-3)+3*3,3*G25))+1*H25+3*I25+3*J25+5*K25+5*L25+M25+N25</f>
        <v>3</v>
      </c>
      <c r="P25" s="10">
        <v>50</v>
      </c>
      <c r="Q25" s="1" t="s">
        <v>45</v>
      </c>
    </row>
    <row r="26" spans="1:17" ht="14.25">
      <c r="A26" s="15" t="s">
        <v>16</v>
      </c>
      <c r="B26" s="8" t="s">
        <v>30</v>
      </c>
      <c r="C26" s="9">
        <v>2</v>
      </c>
      <c r="D26" s="9">
        <v>0</v>
      </c>
      <c r="E26" s="10">
        <v>2</v>
      </c>
      <c r="F26" s="10">
        <v>2</v>
      </c>
      <c r="G26" s="10">
        <v>0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2">
        <v>3</v>
      </c>
      <c r="N26" s="12"/>
      <c r="O26" s="13">
        <f t="shared" si="1"/>
        <v>5</v>
      </c>
      <c r="P26" s="10">
        <v>100</v>
      </c>
      <c r="Q26" s="1" t="s">
        <v>46</v>
      </c>
    </row>
    <row r="27" spans="1:17" ht="14.25">
      <c r="A27" s="15" t="s">
        <v>17</v>
      </c>
      <c r="B27" s="8" t="s">
        <v>31</v>
      </c>
      <c r="C27" s="9">
        <v>2</v>
      </c>
      <c r="D27" s="9">
        <v>0</v>
      </c>
      <c r="E27" s="10">
        <v>3</v>
      </c>
      <c r="F27" s="10">
        <v>3</v>
      </c>
      <c r="G27" s="10">
        <v>0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2">
        <v>4</v>
      </c>
      <c r="N27" s="12"/>
      <c r="O27" s="13">
        <f t="shared" si="1"/>
        <v>10</v>
      </c>
      <c r="P27" s="10">
        <v>150</v>
      </c>
      <c r="Q27" s="1" t="s">
        <v>47</v>
      </c>
    </row>
    <row r="28" spans="1:17" ht="14.25">
      <c r="A28" s="15" t="s">
        <v>18</v>
      </c>
      <c r="B28" s="8" t="s">
        <v>32</v>
      </c>
      <c r="C28" s="9">
        <v>4</v>
      </c>
      <c r="D28" s="9">
        <v>0</v>
      </c>
      <c r="E28" s="10">
        <v>4</v>
      </c>
      <c r="F28" s="10">
        <v>4</v>
      </c>
      <c r="G28" s="10">
        <v>0</v>
      </c>
      <c r="H28" s="10">
        <v>3</v>
      </c>
      <c r="I28" s="11">
        <v>0</v>
      </c>
      <c r="J28" s="11">
        <v>1</v>
      </c>
      <c r="K28" s="11">
        <v>0</v>
      </c>
      <c r="L28" s="11">
        <v>0</v>
      </c>
      <c r="M28" s="12"/>
      <c r="N28" s="12"/>
      <c r="O28" s="13">
        <f t="shared" si="1"/>
        <v>10</v>
      </c>
      <c r="P28" s="10"/>
      <c r="Q28" s="1"/>
    </row>
    <row r="29" spans="1:17" ht="14.25">
      <c r="A29" s="15" t="s">
        <v>20</v>
      </c>
      <c r="B29" s="8" t="s">
        <v>34</v>
      </c>
      <c r="C29" s="9">
        <v>2</v>
      </c>
      <c r="D29" s="9">
        <v>0</v>
      </c>
      <c r="E29" s="10">
        <v>1</v>
      </c>
      <c r="F29" s="10">
        <v>0</v>
      </c>
      <c r="G29" s="10">
        <v>0</v>
      </c>
      <c r="H29" s="10">
        <v>0</v>
      </c>
      <c r="I29" s="11">
        <v>0</v>
      </c>
      <c r="J29" s="11">
        <v>0</v>
      </c>
      <c r="K29" s="11">
        <v>0</v>
      </c>
      <c r="L29" s="11">
        <v>0</v>
      </c>
      <c r="M29" s="12">
        <v>5</v>
      </c>
      <c r="N29" s="12"/>
      <c r="O29" s="13">
        <f t="shared" si="1"/>
        <v>0</v>
      </c>
      <c r="P29" s="10">
        <v>50</v>
      </c>
      <c r="Q29" s="1" t="s">
        <v>44</v>
      </c>
    </row>
    <row r="30" spans="1:17" ht="14.25">
      <c r="A30" s="15" t="s">
        <v>19</v>
      </c>
      <c r="B30" s="8" t="s">
        <v>33</v>
      </c>
      <c r="C30" s="9">
        <v>1</v>
      </c>
      <c r="D30" s="9">
        <v>0</v>
      </c>
      <c r="E30" s="10">
        <v>1</v>
      </c>
      <c r="F30" s="10">
        <v>0</v>
      </c>
      <c r="G30" s="10">
        <v>0</v>
      </c>
      <c r="H30" s="10">
        <v>0</v>
      </c>
      <c r="I30" s="11">
        <v>0</v>
      </c>
      <c r="J30" s="11">
        <v>0</v>
      </c>
      <c r="K30" s="11">
        <v>0</v>
      </c>
      <c r="L30" s="11">
        <v>0</v>
      </c>
      <c r="M30" s="12">
        <v>5</v>
      </c>
      <c r="N30" s="12"/>
      <c r="O30" s="13">
        <f t="shared" si="1"/>
        <v>3</v>
      </c>
      <c r="P30" s="10">
        <v>100</v>
      </c>
      <c r="Q30" s="1" t="s">
        <v>44</v>
      </c>
    </row>
    <row r="31" spans="1:17" ht="14.25">
      <c r="A31" s="15" t="s">
        <v>21</v>
      </c>
      <c r="B31" s="8" t="s">
        <v>36</v>
      </c>
      <c r="C31" s="9">
        <v>1</v>
      </c>
      <c r="D31" s="9">
        <v>0</v>
      </c>
      <c r="E31" s="10">
        <v>1</v>
      </c>
      <c r="F31" s="10">
        <v>0</v>
      </c>
      <c r="G31" s="10">
        <v>0</v>
      </c>
      <c r="H31" s="10">
        <v>0</v>
      </c>
      <c r="I31" s="11">
        <v>0</v>
      </c>
      <c r="J31" s="11">
        <v>0</v>
      </c>
      <c r="K31" s="11">
        <v>0</v>
      </c>
      <c r="L31" s="11">
        <v>0</v>
      </c>
      <c r="M31" s="12">
        <v>3</v>
      </c>
      <c r="N31" s="12"/>
      <c r="O31" s="13">
        <f t="shared" si="1"/>
        <v>1</v>
      </c>
      <c r="P31" s="10">
        <v>50</v>
      </c>
      <c r="Q31" s="1"/>
    </row>
    <row r="32" spans="1:17" ht="14.25">
      <c r="A32" s="15" t="s">
        <v>22</v>
      </c>
      <c r="B32" s="8" t="s">
        <v>35</v>
      </c>
      <c r="C32" s="9">
        <v>2</v>
      </c>
      <c r="D32" s="9">
        <v>0</v>
      </c>
      <c r="E32" s="10">
        <v>2</v>
      </c>
      <c r="F32" s="10">
        <v>0</v>
      </c>
      <c r="G32" s="10">
        <v>0</v>
      </c>
      <c r="H32" s="10">
        <v>0</v>
      </c>
      <c r="I32" s="11">
        <v>0</v>
      </c>
      <c r="J32" s="11">
        <v>0</v>
      </c>
      <c r="K32" s="11">
        <v>0</v>
      </c>
      <c r="L32" s="11">
        <v>0</v>
      </c>
      <c r="M32" s="12">
        <v>5</v>
      </c>
      <c r="N32" s="12"/>
      <c r="O32" s="13">
        <f t="shared" si="1"/>
        <v>1</v>
      </c>
      <c r="P32" s="10">
        <v>50</v>
      </c>
      <c r="Q32" s="1"/>
    </row>
    <row r="33" spans="1:17" ht="14.25">
      <c r="A33" s="15" t="s">
        <v>23</v>
      </c>
      <c r="B33" s="8" t="s">
        <v>37</v>
      </c>
      <c r="C33" s="9">
        <v>3</v>
      </c>
      <c r="D33" s="9">
        <v>0</v>
      </c>
      <c r="E33" s="10">
        <v>4</v>
      </c>
      <c r="F33" s="10">
        <v>3</v>
      </c>
      <c r="G33" s="10">
        <v>0</v>
      </c>
      <c r="H33" s="10">
        <v>0</v>
      </c>
      <c r="I33" s="11">
        <v>1</v>
      </c>
      <c r="J33" s="11">
        <v>0</v>
      </c>
      <c r="K33" s="11">
        <v>0</v>
      </c>
      <c r="L33" s="11">
        <v>0</v>
      </c>
      <c r="M33" s="12"/>
      <c r="N33" s="12"/>
      <c r="O33" s="13">
        <f t="shared" si="1"/>
        <v>7</v>
      </c>
      <c r="P33" s="10">
        <v>100</v>
      </c>
      <c r="Q33" s="1"/>
    </row>
    <row r="34" spans="1:17" ht="14.25">
      <c r="A34" s="15" t="s">
        <v>24</v>
      </c>
      <c r="B34" s="8" t="s">
        <v>39</v>
      </c>
      <c r="C34" s="9">
        <v>3</v>
      </c>
      <c r="D34" s="9">
        <v>0</v>
      </c>
      <c r="E34" s="10">
        <v>2</v>
      </c>
      <c r="F34" s="10">
        <v>3</v>
      </c>
      <c r="G34" s="10">
        <v>0</v>
      </c>
      <c r="H34" s="10">
        <v>0</v>
      </c>
      <c r="I34" s="11">
        <v>0</v>
      </c>
      <c r="J34" s="11">
        <v>0</v>
      </c>
      <c r="K34" s="11">
        <v>0</v>
      </c>
      <c r="L34" s="11">
        <v>0</v>
      </c>
      <c r="M34" s="12">
        <f>O35</f>
        <v>5</v>
      </c>
      <c r="N34" s="12">
        <f>O36</f>
        <v>12</v>
      </c>
      <c r="O34" s="13">
        <f t="shared" si="1"/>
        <v>19</v>
      </c>
      <c r="P34" s="10">
        <v>400</v>
      </c>
      <c r="Q34" s="1" t="s">
        <v>131</v>
      </c>
    </row>
    <row r="35" spans="1:17" ht="14.25">
      <c r="A35" s="15" t="s">
        <v>126</v>
      </c>
      <c r="B35" s="8" t="s">
        <v>127</v>
      </c>
      <c r="C35" s="9">
        <v>0</v>
      </c>
      <c r="D35" s="9">
        <v>0</v>
      </c>
      <c r="E35" s="10">
        <v>2</v>
      </c>
      <c r="F35" s="10">
        <v>0</v>
      </c>
      <c r="G35" s="10">
        <v>0</v>
      </c>
      <c r="H35" s="10">
        <v>0</v>
      </c>
      <c r="I35" s="11">
        <v>1</v>
      </c>
      <c r="J35" s="11">
        <v>0</v>
      </c>
      <c r="K35" s="11">
        <v>0</v>
      </c>
      <c r="L35" s="11">
        <v>0</v>
      </c>
      <c r="M35" s="12"/>
      <c r="N35" s="12"/>
      <c r="O35" s="13">
        <f t="shared" ref="O35" si="2">(-3)*C35+(-1)*D35+1*E35+3*F35+(IF( G35&gt;3, 5*(G35-3)+3*3,3*G35))+1*H35+3*I35+3*J35+5*K35+5*L35+M35+N35</f>
        <v>5</v>
      </c>
      <c r="P35" s="10"/>
      <c r="Q35" s="1"/>
    </row>
    <row r="36" spans="1:17" ht="14.25">
      <c r="A36" s="15" t="s">
        <v>128</v>
      </c>
      <c r="B36" s="8" t="s">
        <v>129</v>
      </c>
      <c r="C36" s="9">
        <v>0</v>
      </c>
      <c r="D36" s="9">
        <v>0</v>
      </c>
      <c r="E36" s="10">
        <v>2</v>
      </c>
      <c r="F36" s="10">
        <v>0</v>
      </c>
      <c r="G36" s="10">
        <v>1</v>
      </c>
      <c r="H36" s="10">
        <v>4</v>
      </c>
      <c r="I36" s="11">
        <v>0</v>
      </c>
      <c r="J36" s="11">
        <v>1</v>
      </c>
      <c r="K36" s="11">
        <v>0</v>
      </c>
      <c r="L36" s="11">
        <v>0</v>
      </c>
      <c r="M36" s="12"/>
      <c r="N36" s="12"/>
      <c r="O36" s="13">
        <f t="shared" si="1"/>
        <v>12</v>
      </c>
      <c r="P36" s="10"/>
      <c r="Q36" s="1"/>
    </row>
    <row r="37" spans="1:17" ht="14.25">
      <c r="A37" s="15" t="s">
        <v>124</v>
      </c>
      <c r="B37" s="8" t="s">
        <v>125</v>
      </c>
      <c r="C37" s="9">
        <v>2</v>
      </c>
      <c r="D37" s="9">
        <v>0</v>
      </c>
      <c r="E37" s="10">
        <v>1</v>
      </c>
      <c r="F37" s="10">
        <v>1</v>
      </c>
      <c r="G37" s="10">
        <v>0</v>
      </c>
      <c r="H37" s="10">
        <v>0</v>
      </c>
      <c r="I37" s="11">
        <v>1</v>
      </c>
      <c r="J37" s="11">
        <v>0</v>
      </c>
      <c r="K37" s="11">
        <v>0</v>
      </c>
      <c r="L37" s="11">
        <v>0</v>
      </c>
      <c r="M37" s="12">
        <f>O41</f>
        <v>9</v>
      </c>
      <c r="N37" s="12"/>
      <c r="O37" s="13">
        <f t="shared" si="1"/>
        <v>10</v>
      </c>
      <c r="P37" s="10">
        <v>200</v>
      </c>
      <c r="Q37" s="1" t="s">
        <v>132</v>
      </c>
    </row>
    <row r="38" spans="1:17" ht="14.25">
      <c r="A38" s="15" t="s">
        <v>130</v>
      </c>
      <c r="B38" s="8" t="s">
        <v>133</v>
      </c>
      <c r="C38" s="9">
        <v>0</v>
      </c>
      <c r="D38" s="9">
        <v>0</v>
      </c>
      <c r="E38" s="10">
        <v>1</v>
      </c>
      <c r="F38" s="10">
        <v>1</v>
      </c>
      <c r="G38" s="10">
        <v>0</v>
      </c>
      <c r="H38" s="10">
        <v>0</v>
      </c>
      <c r="I38" s="11">
        <v>1</v>
      </c>
      <c r="J38" s="11">
        <v>0</v>
      </c>
      <c r="K38" s="11">
        <v>0</v>
      </c>
      <c r="L38" s="11">
        <v>0</v>
      </c>
      <c r="M38" s="12"/>
      <c r="N38" s="12"/>
      <c r="O38" s="13">
        <f t="shared" si="1"/>
        <v>7</v>
      </c>
      <c r="P38" s="10"/>
      <c r="Q38" s="1"/>
    </row>
    <row r="39" spans="1:17" ht="14.25">
      <c r="A39" s="15" t="s">
        <v>134</v>
      </c>
      <c r="B39" s="8" t="s">
        <v>135</v>
      </c>
      <c r="C39" s="9">
        <v>4</v>
      </c>
      <c r="D39" s="9">
        <v>0</v>
      </c>
      <c r="E39" s="10">
        <v>2</v>
      </c>
      <c r="F39" s="10">
        <v>0</v>
      </c>
      <c r="G39" s="10">
        <v>0</v>
      </c>
      <c r="H39" s="10">
        <v>0</v>
      </c>
      <c r="I39" s="11">
        <v>1</v>
      </c>
      <c r="J39" s="11">
        <v>0</v>
      </c>
      <c r="K39" s="11">
        <v>0</v>
      </c>
      <c r="L39" s="11">
        <v>0</v>
      </c>
      <c r="M39" s="12"/>
      <c r="N39" s="12">
        <v>20</v>
      </c>
      <c r="O39" s="13">
        <f t="shared" si="1"/>
        <v>13</v>
      </c>
      <c r="P39" s="10">
        <v>400</v>
      </c>
      <c r="Q39" s="1" t="s">
        <v>136</v>
      </c>
    </row>
    <row r="40" spans="1:17" ht="15">
      <c r="A40" s="15" t="s">
        <v>137</v>
      </c>
      <c r="B40" s="8" t="s">
        <v>137</v>
      </c>
      <c r="C40" s="9">
        <v>3</v>
      </c>
      <c r="D40" s="9">
        <v>0</v>
      </c>
      <c r="E40" s="10">
        <v>7</v>
      </c>
      <c r="F40" s="10">
        <v>0</v>
      </c>
      <c r="G40" s="10">
        <v>0</v>
      </c>
      <c r="H40" s="10">
        <v>0</v>
      </c>
      <c r="I40" s="11">
        <v>1</v>
      </c>
      <c r="J40" s="11">
        <v>0</v>
      </c>
      <c r="K40" s="11">
        <v>0</v>
      </c>
      <c r="L40" s="11">
        <v>0</v>
      </c>
      <c r="M40" s="12"/>
      <c r="N40" s="12">
        <v>10</v>
      </c>
      <c r="O40" s="13">
        <f t="shared" si="1"/>
        <v>11</v>
      </c>
      <c r="P40" s="10">
        <v>200</v>
      </c>
      <c r="Q40" s="1" t="s">
        <v>104</v>
      </c>
    </row>
    <row r="41" spans="1:17" ht="15">
      <c r="A41" s="15" t="s">
        <v>138</v>
      </c>
      <c r="B41" s="8" t="s">
        <v>138</v>
      </c>
      <c r="C41" s="9">
        <v>5</v>
      </c>
      <c r="D41" s="9">
        <v>0</v>
      </c>
      <c r="E41" s="10">
        <v>8</v>
      </c>
      <c r="F41" s="10">
        <v>1</v>
      </c>
      <c r="G41" s="10">
        <v>0</v>
      </c>
      <c r="H41" s="10">
        <v>5</v>
      </c>
      <c r="I41" s="11">
        <v>1</v>
      </c>
      <c r="J41" s="11">
        <v>0</v>
      </c>
      <c r="K41" s="11">
        <v>1</v>
      </c>
      <c r="L41" s="11">
        <v>0</v>
      </c>
      <c r="M41" s="12"/>
      <c r="N41" s="12"/>
      <c r="O41" s="13">
        <f t="shared" ref="O41" si="3">(-3)*C41+(-1)*D41+1*E41+3*F41+(IF( G41&gt;3, 5*(G41-3)+3*3,3*G41))+1*H41+3*I41+3*J41+5*K41+5*L41+M41+N41</f>
        <v>9</v>
      </c>
      <c r="P41" s="10">
        <v>200</v>
      </c>
      <c r="Q41" s="1"/>
    </row>
    <row r="42" spans="1:17" ht="14.25">
      <c r="A42" s="15" t="s">
        <v>140</v>
      </c>
      <c r="B42" s="8" t="s">
        <v>139</v>
      </c>
      <c r="C42" s="9">
        <v>2</v>
      </c>
      <c r="D42" s="9">
        <v>0</v>
      </c>
      <c r="E42" s="10">
        <v>5</v>
      </c>
      <c r="F42" s="10">
        <v>3</v>
      </c>
      <c r="G42" s="10">
        <v>0</v>
      </c>
      <c r="H42" s="10">
        <v>0</v>
      </c>
      <c r="I42" s="11">
        <v>0</v>
      </c>
      <c r="J42" s="11">
        <v>0</v>
      </c>
      <c r="K42" s="11">
        <v>0</v>
      </c>
      <c r="L42" s="11">
        <v>0</v>
      </c>
      <c r="M42" s="12"/>
      <c r="N42" s="12"/>
      <c r="O42" s="13">
        <f>(-3)*C42+(-1)*D42+1*E42+3*F42+(IF( G42&gt;3, 5*(G42-3)+3*3,3*G42))+1*H42+3*I42+3*J42+5*K42+5*L42+M42+N42</f>
        <v>8</v>
      </c>
      <c r="P42" s="10">
        <v>200</v>
      </c>
      <c r="Q42" s="1"/>
    </row>
    <row r="44" spans="1:17" ht="23.25">
      <c r="A44" s="21" t="s">
        <v>76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7" ht="15">
      <c r="A45" s="14"/>
      <c r="B45" s="1" t="s">
        <v>75</v>
      </c>
      <c r="C45" s="2" t="s">
        <v>0</v>
      </c>
      <c r="D45" s="2" t="s">
        <v>1</v>
      </c>
      <c r="E45" s="16" t="s">
        <v>71</v>
      </c>
      <c r="F45" s="3" t="s">
        <v>3</v>
      </c>
      <c r="G45" s="3" t="s">
        <v>73</v>
      </c>
      <c r="H45" s="3" t="s">
        <v>72</v>
      </c>
      <c r="I45" s="3" t="s">
        <v>4</v>
      </c>
      <c r="J45" s="3" t="s">
        <v>5</v>
      </c>
      <c r="K45" s="5" t="s">
        <v>40</v>
      </c>
      <c r="L45" s="5" t="s">
        <v>41</v>
      </c>
      <c r="M45" s="6" t="s">
        <v>25</v>
      </c>
      <c r="N45" s="7" t="s">
        <v>10</v>
      </c>
      <c r="O45" s="22" t="s">
        <v>43</v>
      </c>
      <c r="P45" s="22"/>
    </row>
    <row r="46" spans="1:17" ht="14.25">
      <c r="A46" s="15" t="s">
        <v>48</v>
      </c>
      <c r="B46" s="8" t="s">
        <v>49</v>
      </c>
      <c r="C46" s="9">
        <v>3</v>
      </c>
      <c r="D46" s="9">
        <v>0</v>
      </c>
      <c r="E46" s="17">
        <v>3</v>
      </c>
      <c r="F46" s="10">
        <v>1</v>
      </c>
      <c r="G46" s="10">
        <v>1</v>
      </c>
      <c r="H46" s="10">
        <v>5</v>
      </c>
      <c r="I46" s="10">
        <v>0</v>
      </c>
      <c r="J46" s="10">
        <v>0</v>
      </c>
      <c r="K46" s="12"/>
      <c r="L46" s="12"/>
      <c r="M46" s="13">
        <f>(-3)*C46+(-1)*D46+E46*(1*F46+0.5*G46+0.3*H46+2*I46+1*J46)+K46+L46</f>
        <v>0</v>
      </c>
      <c r="N46" s="10">
        <v>50</v>
      </c>
      <c r="O46" s="18"/>
      <c r="P46" s="19"/>
    </row>
    <row r="47" spans="1:17" ht="14.25">
      <c r="A47" s="15" t="s">
        <v>50</v>
      </c>
      <c r="B47" s="8" t="s">
        <v>51</v>
      </c>
      <c r="C47" s="9">
        <v>3</v>
      </c>
      <c r="D47" s="9">
        <v>0</v>
      </c>
      <c r="E47" s="17">
        <v>3</v>
      </c>
      <c r="F47" s="10">
        <v>1</v>
      </c>
      <c r="G47" s="10">
        <v>2</v>
      </c>
      <c r="H47" s="10">
        <v>6</v>
      </c>
      <c r="I47" s="10">
        <v>0</v>
      </c>
      <c r="J47" s="10">
        <v>0</v>
      </c>
      <c r="K47" s="12"/>
      <c r="L47" s="12"/>
      <c r="M47" s="13">
        <f t="shared" ref="M47:M65" si="4">(-3)*C47+(-1)*D47+E47*(1*F47+0.5*G47+0.3*H47+2*I47+1*J47)+K47+L47</f>
        <v>2.3999999999999986</v>
      </c>
      <c r="N47" s="10">
        <v>100</v>
      </c>
      <c r="O47" s="18"/>
      <c r="P47" s="19"/>
    </row>
    <row r="48" spans="1:17" ht="14.25">
      <c r="A48" s="15" t="s">
        <v>53</v>
      </c>
      <c r="B48" s="8" t="s">
        <v>52</v>
      </c>
      <c r="C48" s="9">
        <v>3</v>
      </c>
      <c r="D48" s="9">
        <v>0</v>
      </c>
      <c r="E48" s="17">
        <v>3</v>
      </c>
      <c r="F48" s="10">
        <v>1</v>
      </c>
      <c r="G48" s="10">
        <v>3</v>
      </c>
      <c r="H48" s="10">
        <v>7</v>
      </c>
      <c r="I48" s="10">
        <v>0</v>
      </c>
      <c r="J48" s="10">
        <v>0</v>
      </c>
      <c r="K48" s="12"/>
      <c r="L48" s="12"/>
      <c r="M48" s="13">
        <f t="shared" si="4"/>
        <v>4.7999999999999989</v>
      </c>
      <c r="N48" s="10">
        <v>200</v>
      </c>
      <c r="O48" s="18"/>
      <c r="P48" s="19"/>
    </row>
    <row r="49" spans="1:16" ht="14.25">
      <c r="A49" s="15" t="s">
        <v>54</v>
      </c>
      <c r="B49" s="8" t="s">
        <v>55</v>
      </c>
      <c r="C49" s="9">
        <v>2</v>
      </c>
      <c r="D49" s="9">
        <v>0</v>
      </c>
      <c r="E49" s="17">
        <v>3</v>
      </c>
      <c r="F49" s="10">
        <v>2</v>
      </c>
      <c r="G49" s="10">
        <v>1</v>
      </c>
      <c r="H49" s="10">
        <v>3</v>
      </c>
      <c r="I49" s="10">
        <v>0</v>
      </c>
      <c r="J49" s="10">
        <v>0</v>
      </c>
      <c r="K49" s="12"/>
      <c r="L49" s="12"/>
      <c r="M49" s="13">
        <f t="shared" si="4"/>
        <v>4.1999999999999993</v>
      </c>
      <c r="N49" s="10">
        <v>200</v>
      </c>
      <c r="O49" s="18"/>
      <c r="P49" s="19"/>
    </row>
    <row r="50" spans="1:16" ht="14.25">
      <c r="A50" s="15" t="s">
        <v>56</v>
      </c>
      <c r="B50" s="8" t="s">
        <v>57</v>
      </c>
      <c r="C50" s="9">
        <v>2</v>
      </c>
      <c r="D50" s="9">
        <v>0</v>
      </c>
      <c r="E50" s="17">
        <v>2</v>
      </c>
      <c r="F50" s="10">
        <v>1</v>
      </c>
      <c r="G50" s="10">
        <v>5</v>
      </c>
      <c r="H50" s="10">
        <v>5</v>
      </c>
      <c r="I50" s="10">
        <v>0</v>
      </c>
      <c r="J50" s="10">
        <v>0</v>
      </c>
      <c r="K50" s="12"/>
      <c r="L50" s="12"/>
      <c r="M50" s="13">
        <f t="shared" si="4"/>
        <v>4</v>
      </c>
      <c r="N50" s="10">
        <v>200</v>
      </c>
      <c r="O50" s="18"/>
      <c r="P50" s="19"/>
    </row>
    <row r="51" spans="1:16" ht="14.25">
      <c r="A51" s="15" t="s">
        <v>58</v>
      </c>
      <c r="B51" s="8" t="s">
        <v>59</v>
      </c>
      <c r="C51" s="9">
        <v>2</v>
      </c>
      <c r="D51" s="9">
        <v>0</v>
      </c>
      <c r="E51" s="17">
        <v>2</v>
      </c>
      <c r="F51" s="10">
        <v>1</v>
      </c>
      <c r="G51" s="10">
        <v>6</v>
      </c>
      <c r="H51" s="10">
        <v>6</v>
      </c>
      <c r="I51" s="10">
        <v>0</v>
      </c>
      <c r="J51" s="10">
        <v>0</v>
      </c>
      <c r="K51" s="12"/>
      <c r="L51" s="12"/>
      <c r="M51" s="13">
        <f t="shared" si="4"/>
        <v>5.6</v>
      </c>
      <c r="N51" s="10">
        <v>250</v>
      </c>
      <c r="O51" s="18"/>
      <c r="P51" s="19"/>
    </row>
    <row r="52" spans="1:16" ht="14.25">
      <c r="A52" s="15" t="s">
        <v>61</v>
      </c>
      <c r="B52" s="8" t="s">
        <v>60</v>
      </c>
      <c r="C52" s="9">
        <v>2</v>
      </c>
      <c r="D52" s="9">
        <v>0</v>
      </c>
      <c r="E52" s="17">
        <v>2</v>
      </c>
      <c r="F52" s="10">
        <v>1</v>
      </c>
      <c r="G52" s="10">
        <v>7</v>
      </c>
      <c r="H52" s="10">
        <v>7</v>
      </c>
      <c r="I52" s="10">
        <v>0</v>
      </c>
      <c r="J52" s="10">
        <v>0</v>
      </c>
      <c r="K52" s="12"/>
      <c r="L52" s="12"/>
      <c r="M52" s="13">
        <f t="shared" ref="M52:M57" si="5">(-3)*C52+(-1)*D52+E52*(1*F52+0.5*G52+0.3*H52+2*I52+1*J52)+K52+L52</f>
        <v>7.1999999999999993</v>
      </c>
      <c r="N52" s="10">
        <v>350</v>
      </c>
      <c r="O52" s="18"/>
      <c r="P52" s="19"/>
    </row>
    <row r="53" spans="1:16" ht="14.25">
      <c r="A53" s="15" t="s">
        <v>141</v>
      </c>
      <c r="B53" s="8" t="s">
        <v>142</v>
      </c>
      <c r="C53" s="9">
        <v>3</v>
      </c>
      <c r="D53" s="9">
        <v>0</v>
      </c>
      <c r="E53" s="17">
        <v>2</v>
      </c>
      <c r="F53" s="10">
        <v>1</v>
      </c>
      <c r="G53" s="10">
        <v>2</v>
      </c>
      <c r="H53" s="10">
        <v>2</v>
      </c>
      <c r="I53" s="10">
        <v>0</v>
      </c>
      <c r="J53" s="10">
        <v>0</v>
      </c>
      <c r="K53" s="12"/>
      <c r="L53" s="12"/>
      <c r="M53" s="13">
        <f t="shared" si="5"/>
        <v>-3.8</v>
      </c>
      <c r="N53" s="10">
        <v>200</v>
      </c>
      <c r="O53" s="18"/>
      <c r="P53" s="19"/>
    </row>
    <row r="54" spans="1:16" ht="14.25">
      <c r="A54" s="15" t="s">
        <v>143</v>
      </c>
      <c r="B54" s="8" t="s">
        <v>144</v>
      </c>
      <c r="C54" s="9">
        <v>4</v>
      </c>
      <c r="D54" s="9">
        <v>0</v>
      </c>
      <c r="E54" s="17">
        <v>2</v>
      </c>
      <c r="F54" s="10">
        <v>1</v>
      </c>
      <c r="G54" s="10">
        <v>3</v>
      </c>
      <c r="H54" s="10">
        <v>3</v>
      </c>
      <c r="I54" s="10">
        <v>0</v>
      </c>
      <c r="J54" s="10">
        <v>0</v>
      </c>
      <c r="K54" s="12"/>
      <c r="L54" s="12"/>
      <c r="M54" s="13">
        <f t="shared" si="5"/>
        <v>-5.2</v>
      </c>
      <c r="N54" s="10">
        <v>300</v>
      </c>
      <c r="O54" s="18"/>
      <c r="P54" s="19"/>
    </row>
    <row r="55" spans="1:16" ht="14.25">
      <c r="A55" s="15" t="s">
        <v>151</v>
      </c>
      <c r="B55" s="8" t="s">
        <v>145</v>
      </c>
      <c r="C55" s="9">
        <v>5</v>
      </c>
      <c r="D55" s="9">
        <v>0</v>
      </c>
      <c r="E55" s="17">
        <v>2</v>
      </c>
      <c r="F55" s="10">
        <v>1</v>
      </c>
      <c r="G55" s="10">
        <v>4</v>
      </c>
      <c r="H55" s="10">
        <v>4</v>
      </c>
      <c r="I55" s="10">
        <v>0</v>
      </c>
      <c r="J55" s="10">
        <v>0</v>
      </c>
      <c r="K55" s="12"/>
      <c r="L55" s="12"/>
      <c r="M55" s="13">
        <f t="shared" si="5"/>
        <v>-6.6</v>
      </c>
      <c r="N55" s="10">
        <v>400</v>
      </c>
      <c r="O55" s="18"/>
      <c r="P55" s="19"/>
    </row>
    <row r="56" spans="1:16" ht="14.25">
      <c r="A56" s="15" t="s">
        <v>152</v>
      </c>
      <c r="B56" s="8" t="s">
        <v>153</v>
      </c>
      <c r="C56" s="9">
        <v>2</v>
      </c>
      <c r="D56" s="9">
        <v>0</v>
      </c>
      <c r="E56" s="17">
        <v>2</v>
      </c>
      <c r="F56" s="10">
        <v>2</v>
      </c>
      <c r="G56" s="10">
        <v>7</v>
      </c>
      <c r="H56" s="10">
        <v>7</v>
      </c>
      <c r="I56" s="10">
        <v>0</v>
      </c>
      <c r="J56" s="10">
        <v>0</v>
      </c>
      <c r="K56" s="12">
        <v>5</v>
      </c>
      <c r="L56" s="12"/>
      <c r="M56" s="13">
        <f t="shared" si="5"/>
        <v>14.2</v>
      </c>
      <c r="N56" s="10">
        <v>300</v>
      </c>
      <c r="O56" s="18" t="s">
        <v>154</v>
      </c>
      <c r="P56" s="19"/>
    </row>
    <row r="57" spans="1:16" ht="14.25">
      <c r="A57" s="15" t="s">
        <v>155</v>
      </c>
      <c r="B57" s="8" t="s">
        <v>156</v>
      </c>
      <c r="C57" s="9">
        <v>3</v>
      </c>
      <c r="D57" s="9">
        <v>0</v>
      </c>
      <c r="E57" s="17">
        <v>2</v>
      </c>
      <c r="F57" s="10">
        <v>10</v>
      </c>
      <c r="G57" s="10">
        <v>1</v>
      </c>
      <c r="H57" s="10">
        <v>1</v>
      </c>
      <c r="I57" s="10">
        <v>0</v>
      </c>
      <c r="J57" s="10">
        <v>0</v>
      </c>
      <c r="K57" s="12">
        <v>5</v>
      </c>
      <c r="L57" s="12"/>
      <c r="M57" s="13">
        <f t="shared" si="5"/>
        <v>17.600000000000001</v>
      </c>
      <c r="N57" s="10">
        <v>300</v>
      </c>
      <c r="O57" s="18" t="s">
        <v>157</v>
      </c>
      <c r="P57" s="19"/>
    </row>
    <row r="58" spans="1:16" ht="14.25">
      <c r="A58" s="15" t="s">
        <v>146</v>
      </c>
      <c r="B58" s="8" t="s">
        <v>77</v>
      </c>
      <c r="C58" s="9">
        <v>2</v>
      </c>
      <c r="D58" s="9">
        <v>0</v>
      </c>
      <c r="E58" s="17">
        <v>2</v>
      </c>
      <c r="F58" s="10">
        <v>0</v>
      </c>
      <c r="G58" s="10">
        <v>0</v>
      </c>
      <c r="H58" s="10">
        <v>0</v>
      </c>
      <c r="I58" s="10">
        <v>1</v>
      </c>
      <c r="J58" s="10">
        <v>0</v>
      </c>
      <c r="K58" s="12"/>
      <c r="L58" s="12"/>
      <c r="M58" s="13">
        <f t="shared" si="4"/>
        <v>-2</v>
      </c>
      <c r="N58" s="10">
        <v>200</v>
      </c>
      <c r="O58" s="18"/>
      <c r="P58" s="19"/>
    </row>
    <row r="59" spans="1:16" ht="14.25">
      <c r="A59" s="15" t="s">
        <v>147</v>
      </c>
      <c r="B59" s="8" t="s">
        <v>78</v>
      </c>
      <c r="C59" s="9">
        <v>2</v>
      </c>
      <c r="D59" s="9">
        <v>0</v>
      </c>
      <c r="E59" s="17">
        <v>2</v>
      </c>
      <c r="F59" s="10">
        <v>0</v>
      </c>
      <c r="G59" s="10">
        <v>0</v>
      </c>
      <c r="H59" s="10">
        <v>0</v>
      </c>
      <c r="I59" s="10">
        <v>2</v>
      </c>
      <c r="J59" s="10">
        <v>0</v>
      </c>
      <c r="K59" s="12"/>
      <c r="L59" s="12"/>
      <c r="M59" s="13">
        <f t="shared" si="4"/>
        <v>2</v>
      </c>
      <c r="N59" s="10">
        <v>250</v>
      </c>
      <c r="O59" s="18"/>
      <c r="P59" s="19"/>
    </row>
    <row r="60" spans="1:16" ht="14.25">
      <c r="A60" s="15" t="s">
        <v>149</v>
      </c>
      <c r="B60" s="8" t="s">
        <v>150</v>
      </c>
      <c r="C60" s="9">
        <v>3</v>
      </c>
      <c r="D60" s="9">
        <v>0</v>
      </c>
      <c r="E60" s="17">
        <v>2</v>
      </c>
      <c r="F60" s="10">
        <v>0</v>
      </c>
      <c r="G60" s="10">
        <v>0</v>
      </c>
      <c r="H60" s="10">
        <v>0</v>
      </c>
      <c r="I60" s="10">
        <v>3</v>
      </c>
      <c r="J60" s="10">
        <v>0</v>
      </c>
      <c r="K60" s="12"/>
      <c r="L60" s="12"/>
      <c r="M60" s="13">
        <f t="shared" si="4"/>
        <v>3</v>
      </c>
      <c r="N60" s="10">
        <v>300</v>
      </c>
      <c r="O60" s="18"/>
      <c r="P60" s="19"/>
    </row>
    <row r="61" spans="1:16" ht="14.25">
      <c r="A61" s="15" t="s">
        <v>148</v>
      </c>
      <c r="B61" s="8" t="s">
        <v>63</v>
      </c>
      <c r="C61" s="9">
        <v>1</v>
      </c>
      <c r="D61" s="9">
        <v>0</v>
      </c>
      <c r="E61" s="17">
        <v>1</v>
      </c>
      <c r="F61" s="10">
        <v>0</v>
      </c>
      <c r="G61" s="10">
        <v>0</v>
      </c>
      <c r="H61" s="10">
        <v>0</v>
      </c>
      <c r="I61" s="10">
        <v>0</v>
      </c>
      <c r="J61" s="10">
        <v>4</v>
      </c>
      <c r="K61" s="12"/>
      <c r="L61" s="12"/>
      <c r="M61" s="13">
        <f t="shared" si="4"/>
        <v>1</v>
      </c>
      <c r="N61" s="10">
        <v>50</v>
      </c>
      <c r="O61" s="18"/>
      <c r="P61" s="19"/>
    </row>
    <row r="62" spans="1:16" ht="14.25">
      <c r="A62" s="15" t="s">
        <v>62</v>
      </c>
      <c r="B62" s="8" t="s">
        <v>64</v>
      </c>
      <c r="C62" s="9">
        <v>2</v>
      </c>
      <c r="D62" s="9">
        <v>0</v>
      </c>
      <c r="E62" s="17">
        <v>1</v>
      </c>
      <c r="F62" s="10">
        <v>0</v>
      </c>
      <c r="G62" s="10">
        <v>0</v>
      </c>
      <c r="H62" s="10">
        <v>0</v>
      </c>
      <c r="I62" s="10">
        <v>0</v>
      </c>
      <c r="J62" s="10">
        <v>6</v>
      </c>
      <c r="K62" s="12"/>
      <c r="L62" s="12"/>
      <c r="M62" s="13">
        <f t="shared" si="4"/>
        <v>0</v>
      </c>
      <c r="N62" s="10">
        <v>100</v>
      </c>
      <c r="O62" s="18"/>
      <c r="P62" s="19"/>
    </row>
    <row r="63" spans="1:16" ht="14.25">
      <c r="A63" s="15" t="s">
        <v>66</v>
      </c>
      <c r="B63" s="8" t="s">
        <v>65</v>
      </c>
      <c r="C63" s="9">
        <v>3</v>
      </c>
      <c r="D63" s="9">
        <v>0</v>
      </c>
      <c r="E63" s="17">
        <v>1</v>
      </c>
      <c r="F63" s="10">
        <v>0</v>
      </c>
      <c r="G63" s="10">
        <v>0</v>
      </c>
      <c r="H63" s="10">
        <v>0</v>
      </c>
      <c r="I63" s="10">
        <v>0</v>
      </c>
      <c r="J63" s="10">
        <v>8</v>
      </c>
      <c r="K63" s="12"/>
      <c r="L63" s="12"/>
      <c r="M63" s="13">
        <f t="shared" si="4"/>
        <v>-1</v>
      </c>
      <c r="N63" s="10">
        <v>150</v>
      </c>
      <c r="O63" s="18"/>
      <c r="P63" s="19"/>
    </row>
    <row r="64" spans="1:16" ht="14.25">
      <c r="A64" s="15" t="s">
        <v>67</v>
      </c>
      <c r="B64" s="8" t="s">
        <v>68</v>
      </c>
      <c r="C64" s="9">
        <v>0</v>
      </c>
      <c r="D64" s="9">
        <v>0</v>
      </c>
      <c r="E64" s="17">
        <v>2.5</v>
      </c>
      <c r="F64" s="10"/>
      <c r="G64" s="10">
        <v>0</v>
      </c>
      <c r="H64" s="10">
        <v>0</v>
      </c>
      <c r="I64" s="10">
        <v>0</v>
      </c>
      <c r="J64" s="10">
        <v>0</v>
      </c>
      <c r="K64" s="12"/>
      <c r="L64" s="12"/>
      <c r="M64" s="13">
        <f t="shared" si="4"/>
        <v>0</v>
      </c>
      <c r="N64" s="10"/>
      <c r="O64" s="18"/>
      <c r="P64" s="19"/>
    </row>
    <row r="65" spans="1:16" ht="14.25">
      <c r="A65" s="15" t="s">
        <v>69</v>
      </c>
      <c r="B65" s="8" t="s">
        <v>70</v>
      </c>
      <c r="C65" s="9">
        <v>0</v>
      </c>
      <c r="D65" s="9">
        <v>0</v>
      </c>
      <c r="E65" s="17">
        <v>2.5</v>
      </c>
      <c r="F65" s="10"/>
      <c r="G65" s="10">
        <v>0</v>
      </c>
      <c r="H65" s="10">
        <v>0</v>
      </c>
      <c r="I65" s="10">
        <v>0</v>
      </c>
      <c r="J65" s="10">
        <v>0</v>
      </c>
      <c r="K65" s="12"/>
      <c r="L65" s="12"/>
      <c r="M65" s="13">
        <f t="shared" si="4"/>
        <v>0</v>
      </c>
      <c r="N65" s="10"/>
      <c r="O65" s="18"/>
      <c r="P65" s="19"/>
    </row>
  </sheetData>
  <mergeCells count="23">
    <mergeCell ref="O58:P58"/>
    <mergeCell ref="A1:Q1"/>
    <mergeCell ref="O65:P65"/>
    <mergeCell ref="A44:P44"/>
    <mergeCell ref="O59:P59"/>
    <mergeCell ref="O60:P60"/>
    <mergeCell ref="O61:P61"/>
    <mergeCell ref="O62:P62"/>
    <mergeCell ref="O63:P63"/>
    <mergeCell ref="O64:P64"/>
    <mergeCell ref="O45:P45"/>
    <mergeCell ref="O46:P46"/>
    <mergeCell ref="O47:P47"/>
    <mergeCell ref="O48:P48"/>
    <mergeCell ref="O57:P57"/>
    <mergeCell ref="O56:P56"/>
    <mergeCell ref="O49:P49"/>
    <mergeCell ref="O50:P50"/>
    <mergeCell ref="O52:P52"/>
    <mergeCell ref="O54:P54"/>
    <mergeCell ref="O55:P55"/>
    <mergeCell ref="O51:P51"/>
    <mergeCell ref="O53:P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Biang</dc:creator>
  <cp:lastModifiedBy>williamsxue(薛炳晟)</cp:lastModifiedBy>
  <dcterms:created xsi:type="dcterms:W3CDTF">2018-09-22T15:42:36Z</dcterms:created>
  <dcterms:modified xsi:type="dcterms:W3CDTF">2018-10-11T13:45:08Z</dcterms:modified>
</cp:coreProperties>
</file>