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3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drawings/drawing4.xml" ContentType="application/vnd.openxmlformats-officedocument.drawing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drawings/drawing5.xml" ContentType="application/vnd.openxmlformats-officedocument.drawing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6.xml" ContentType="application/vnd.openxmlformats-officedocument.drawing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drawings/drawing7.xml" ContentType="application/vnd.openxmlformats-officedocument.drawing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91032bb\Desktop\PDRA UoM 2022-2026\4DVOLC project\Article\Article La Palma Petrol\Volcanica revision\Zenodo files\CSD -VND analysis\"/>
    </mc:Choice>
  </mc:AlternateContent>
  <bookViews>
    <workbookView xWindow="0" yWindow="0" windowWidth="28800" windowHeight="11730"/>
  </bookViews>
  <sheets>
    <sheet name="005 vesicle" sheetId="1" r:id="rId1"/>
    <sheet name="005 plg" sheetId="2" r:id="rId2"/>
    <sheet name="006 vesicle" sheetId="3" r:id="rId3"/>
    <sheet name="006 plg" sheetId="4" r:id="rId4"/>
    <sheet name="008 vesicle" sheetId="5" r:id="rId5"/>
    <sheet name="008 plg" sheetId="6" r:id="rId6"/>
    <sheet name="009 vesicle" sheetId="7" r:id="rId7"/>
    <sheet name="009 plg" sheetId="8" r:id="rId8"/>
    <sheet name="014 vesicle" sheetId="9" r:id="rId9"/>
    <sheet name="014 plg" sheetId="10" r:id="rId10"/>
    <sheet name="018 vesicle" sheetId="11" r:id="rId11"/>
    <sheet name="018 plg" sheetId="12" r:id="rId12"/>
    <sheet name="019 vesicle" sheetId="13" r:id="rId13"/>
    <sheet name="019 plg" sheetId="14" r:id="rId14"/>
  </sheets>
  <definedNames>
    <definedName name="_16Nov21_005_bubble" localSheetId="0">'005 vesicle'!$C$2:$P$155</definedName>
    <definedName name="_16Nov21_005_plg" localSheetId="1">'005 plg'!$C$2:$S$235</definedName>
    <definedName name="_16Nov21_006_bubble" localSheetId="2">'006 vesicle'!$C$2:$Q$86</definedName>
    <definedName name="_16Nov21_006_plg" localSheetId="3">'006 plg'!$C$2:$S$89</definedName>
    <definedName name="_16Nov21_008_plg" localSheetId="5">'008 plg'!$C$2:$S$116</definedName>
    <definedName name="_16Nov21_008bubble" localSheetId="4">'008 vesicle'!$C$2:$Q$58</definedName>
    <definedName name="_16Nov21_009_bubble" localSheetId="6">'009 vesicle'!$C$2:$Q$91</definedName>
    <definedName name="_16Nov21_009_plg" localSheetId="7">'009 plg'!$C$2:$S$153</definedName>
    <definedName name="_16Nov21_014_bubble" localSheetId="8">'014 vesicle'!$C$2:$Q$96</definedName>
    <definedName name="_16Nov21_014_plg" localSheetId="9">'014 plg'!$C$2:$S$169</definedName>
    <definedName name="_16Nov21_018_bubble" localSheetId="10">'018 vesicle'!$C$2:$Q$145</definedName>
    <definedName name="_16Nov21_018_plg" localSheetId="11">'018 plg'!$C$2:$S$251</definedName>
    <definedName name="_16Nov21_019_bubble" localSheetId="12">'019 vesicle'!$C$2:$Q$222</definedName>
    <definedName name="_16Nov21_019_plg" localSheetId="13">'019 plg'!$C$2:$S$310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3" i="4" l="1"/>
  <c r="E91" i="3"/>
  <c r="G314" i="14" l="1"/>
  <c r="G255" i="12"/>
  <c r="G173" i="10"/>
  <c r="G157" i="8"/>
  <c r="G120" i="6"/>
  <c r="G93" i="4"/>
  <c r="G239" i="2"/>
  <c r="D226" i="13" l="1"/>
  <c r="D149" i="11"/>
  <c r="D100" i="9"/>
  <c r="D95" i="7"/>
  <c r="D91" i="3"/>
  <c r="D160" i="1"/>
  <c r="C160" i="1" l="1"/>
  <c r="C91" i="3"/>
  <c r="F160" i="1" l="1"/>
  <c r="B100" i="9" l="1"/>
  <c r="E160" i="1" l="1"/>
  <c r="G160" i="1" s="1"/>
  <c r="F314" i="14"/>
  <c r="C226" i="13"/>
  <c r="F255" i="12"/>
  <c r="C149" i="11"/>
  <c r="F173" i="10"/>
  <c r="F157" i="8"/>
  <c r="C95" i="7"/>
  <c r="D120" i="6"/>
  <c r="C62" i="5"/>
  <c r="D62" i="5" s="1"/>
  <c r="F120" i="6"/>
  <c r="D93" i="4"/>
  <c r="F239" i="2"/>
  <c r="D239" i="2"/>
  <c r="E239" i="2" s="1"/>
  <c r="E93" i="4" l="1"/>
  <c r="D314" i="14" l="1"/>
  <c r="D255" i="12"/>
  <c r="D173" i="10"/>
  <c r="D157" i="8"/>
  <c r="E120" i="6"/>
  <c r="E255" i="12" l="1"/>
  <c r="E173" i="10"/>
  <c r="E157" i="8"/>
  <c r="E314" i="14"/>
  <c r="F226" i="13"/>
  <c r="E226" i="13"/>
  <c r="F149" i="11"/>
  <c r="G149" i="11" s="1"/>
  <c r="H149" i="11" s="1"/>
  <c r="I149" i="11" s="1"/>
  <c r="E149" i="11"/>
  <c r="F100" i="9"/>
  <c r="G100" i="9" s="1"/>
  <c r="H100" i="9" s="1"/>
  <c r="I100" i="9" s="1"/>
  <c r="E100" i="9"/>
  <c r="F95" i="7"/>
  <c r="G95" i="7" s="1"/>
  <c r="H95" i="7" s="1"/>
  <c r="I95" i="7" s="1"/>
  <c r="E95" i="7"/>
  <c r="F62" i="5"/>
  <c r="E62" i="5"/>
  <c r="F91" i="3"/>
  <c r="G91" i="3" l="1"/>
  <c r="G226" i="13"/>
  <c r="H226" i="13" s="1"/>
  <c r="I226" i="13" s="1"/>
  <c r="H91" i="3"/>
  <c r="I91" i="3" s="1"/>
  <c r="G62" i="5"/>
  <c r="H62" i="5" s="1"/>
  <c r="I62" i="5" s="1"/>
  <c r="H160" i="1"/>
  <c r="I160" i="1" s="1"/>
</calcChain>
</file>

<file path=xl/connections.xml><?xml version="1.0" encoding="utf-8"?>
<connections xmlns="http://schemas.openxmlformats.org/spreadsheetml/2006/main">
  <connection id="1" name="16Nov21_005_bubble" type="6" refreshedVersion="6" background="1" saveData="1">
    <textPr codePage="850" sourceFile="C:\Users\q91032bb\Desktop\PDRA UoM 2022-2026\4DVOLC project\La Palma\EPMA 26 OCT 22\Images\011122\16 Nov\16Nov21_005_bubble.txt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6Nov21_005_plg" type="6" refreshedVersion="6" background="1" saveData="1">
    <textPr codePage="850" sourceFile="C:\Users\q91032bb\Desktop\PDRA UoM 2022-2026\4DVOLC project\La Palma\EPMA 26 OCT 22\Images\011122\16 Nov\16Nov21_005_plg.txt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16Nov21_006_bubble" type="6" refreshedVersion="6" background="1" saveData="1">
    <textPr codePage="850" sourceFile="C:\Users\q91032bb\Desktop\PDRA UoM 2022-2026\4DVOLC project\La Palma\EPMA 26 OCT 22\Images\011122\16 Nov\16Nov21_006_bubble.txt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16Nov21_006_plg" type="6" refreshedVersion="6" background="1" saveData="1">
    <textPr codePage="850" sourceFile="C:\Users\q91032bb\Desktop\PDRA UoM 2022-2026\4DVOLC project\La Palma\EPMA 26 OCT 22\Images\011122\16 Nov\16Nov21_006_plg.txt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16Nov21_008_plg" type="6" refreshedVersion="6" background="1" saveData="1">
    <textPr codePage="850" sourceFile="C:\Users\q91032bb\Desktop\PDRA UoM 2022-2026\4DVOLC project\La Palma\EPMA 26 OCT 22\Images\011122\16 Nov\16Nov21_008_plg.txt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16Nov21_008bubble" type="6" refreshedVersion="6" background="1" saveData="1">
    <textPr codePage="850" sourceFile="C:\Users\q91032bb\Desktop\PDRA UoM 2022-2026\4DVOLC project\La Palma\EPMA 26 OCT 22\Images\011122\16 Nov\16Nov21_008bubble.txt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16Nov21_009_bubble" type="6" refreshedVersion="6" background="1" saveData="1">
    <textPr codePage="850" sourceFile="C:\Users\q91032bb\Desktop\PDRA UoM 2022-2026\4DVOLC project\La Palma\EPMA 26 OCT 22\Images\011122\16 Nov\16Nov21_009_bubble.txt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16Nov21_009_plg" type="6" refreshedVersion="6" background="1" saveData="1">
    <textPr codePage="850" sourceFile="C:\Users\q91032bb\Desktop\PDRA UoM 2022-2026\4DVOLC project\La Palma\EPMA 26 OCT 22\Images\011122\16 Nov\16Nov21_009_plg.txt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16Nov21_014_bubble" type="6" refreshedVersion="6" background="1" saveData="1">
    <textPr codePage="850" sourceFile="C:\Users\q91032bb\Desktop\PDRA UoM 2022-2026\4DVOLC project\La Palma\EPMA 26 OCT 22\Images\011122\16 Nov\16Nov21_014_bubble.txt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16Nov21_014_plg" type="6" refreshedVersion="6" background="1" saveData="1">
    <textPr codePage="850" sourceFile="C:\Users\q91032bb\Desktop\PDRA UoM 2022-2026\4DVOLC project\La Palma\EPMA 26 OCT 22\Images\011122\16 Nov\16Nov21_014_plg.txt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16Nov21_018_bubble" type="6" refreshedVersion="6" background="1" saveData="1">
    <textPr codePage="850" sourceFile="C:\Users\q91032bb\Desktop\PDRA UoM 2022-2026\4DVOLC project\La Palma\EPMA 26 OCT 22\Images\011122\16 Nov\16Nov21_018_bubble.txt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16Nov21_018_plg" type="6" refreshedVersion="6" background="1" saveData="1">
    <textPr codePage="850" sourceFile="C:\Users\q91032bb\Desktop\PDRA UoM 2022-2026\4DVOLC project\La Palma\EPMA 26 OCT 22\Images\011122\16 Nov\16Nov21_018_plg.txt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16Nov21_019_bubble" type="6" refreshedVersion="6" background="1" saveData="1">
    <textPr codePage="850" sourceFile="C:\Users\q91032bb\Desktop\PDRA UoM 2022-2026\4DVOLC project\La Palma\EPMA 26 OCT 22\Images\011122\16 Nov\16Nov21_019_bubble.txt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16Nov21_019_plg" type="6" refreshedVersion="6" background="1" saveData="1">
    <textPr codePage="850" sourceFile="C:\Users\q91032bb\Desktop\PDRA UoM 2022-2026\4DVOLC project\La Palma\EPMA 26 OCT 22\Images\011122\16 Nov\16Nov21_019_plg.txt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<sst xmlns="http://schemas.openxmlformats.org/spreadsheetml/2006/main" count="2549" uniqueCount="46">
  <si>
    <t>Area</t>
  </si>
  <si>
    <t>Perimeter</t>
  </si>
  <si>
    <t>Barycenter x</t>
  </si>
  <si>
    <t>Barycenter y</t>
  </si>
  <si>
    <t>Orientation</t>
  </si>
  <si>
    <t>Length</t>
  </si>
  <si>
    <t>Width</t>
  </si>
  <si>
    <t>Eccentricity</t>
  </si>
  <si>
    <t>Compactness</t>
  </si>
  <si>
    <t>Equivalent circular diameter</t>
  </si>
  <si>
    <t>Elongation</t>
  </si>
  <si>
    <t>Ellipticity</t>
  </si>
  <si>
    <t>Rectangularity</t>
  </si>
  <si>
    <t>Solidity</t>
  </si>
  <si>
    <t>Convexity</t>
  </si>
  <si>
    <t>Class</t>
  </si>
  <si>
    <t>plg</t>
  </si>
  <si>
    <t>Infinity</t>
  </si>
  <si>
    <t>Shape</t>
  </si>
  <si>
    <t>x</t>
  </si>
  <si>
    <t>y</t>
  </si>
  <si>
    <t>z</t>
  </si>
  <si>
    <t>best</t>
  </si>
  <si>
    <t>2nd best</t>
  </si>
  <si>
    <t>3rd</t>
  </si>
  <si>
    <t>4th</t>
  </si>
  <si>
    <t>5th</t>
  </si>
  <si>
    <t>preliminary estimate:</t>
  </si>
  <si>
    <r>
      <t>Total sample area (mm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</si>
  <si>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Average vesicle equivalent diameter</t>
  </si>
  <si>
    <r>
      <t>Total vesicle area (mm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</si>
  <si>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VND Log10</t>
  </si>
  <si>
    <r>
      <t>VND area  (mm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</si>
  <si>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VND volume (mm</t>
    </r>
    <r>
      <rPr>
        <b/>
        <vertAlign val="superscript"/>
        <sz val="11"/>
        <color theme="1"/>
        <rFont val="Calibri"/>
        <family val="2"/>
        <scheme val="minor"/>
      </rPr>
      <t>-3</t>
    </r>
    <r>
      <rPr>
        <b/>
        <sz val="11"/>
        <color theme="1"/>
        <rFont val="Calibri"/>
        <family val="2"/>
        <scheme val="minor"/>
      </rPr>
      <t>)</t>
    </r>
  </si>
  <si>
    <r>
      <t>VND volume (m</t>
    </r>
    <r>
      <rPr>
        <b/>
        <vertAlign val="superscript"/>
        <sz val="11"/>
        <color theme="1"/>
        <rFont val="Calibri"/>
        <family val="2"/>
        <scheme val="minor"/>
      </rPr>
      <t>-3</t>
    </r>
    <r>
      <rPr>
        <b/>
        <sz val="11"/>
        <color theme="1"/>
        <rFont val="Calibri"/>
        <family val="2"/>
        <scheme val="minor"/>
      </rPr>
      <t>)</t>
    </r>
  </si>
  <si>
    <t>Total sample area (vesicle free basis)</t>
  </si>
  <si>
    <r>
      <t>Total vesicle area (mm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</si>
  <si>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CND area  (mm</t>
    </r>
    <r>
      <rPr>
        <b/>
        <vertAlign val="superscript"/>
        <sz val="11"/>
        <color theme="1"/>
        <rFont val="Calibri"/>
        <family val="2"/>
        <scheme val="minor"/>
      </rPr>
      <t>-2</t>
    </r>
    <r>
      <rPr>
        <b/>
        <sz val="11"/>
        <color theme="1"/>
        <rFont val="Calibri"/>
        <family val="2"/>
        <scheme val="minor"/>
      </rPr>
      <t>)</t>
    </r>
  </si>
  <si>
    <r>
      <t>Plg total area (mm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</si>
  <si>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score (R2)</t>
  </si>
  <si>
    <t>acicular</t>
  </si>
  <si>
    <t>vesicle</t>
  </si>
  <si>
    <t>rectangular prism</t>
  </si>
  <si>
    <t>CSDslice (Morgan &amp; Jerram, 2006)</t>
  </si>
  <si>
    <t>Vesicle fraction</t>
  </si>
  <si>
    <r>
      <t>φ</t>
    </r>
    <r>
      <rPr>
        <b/>
        <vertAlign val="subscript"/>
        <sz val="11"/>
        <color theme="1"/>
        <rFont val="Times New Roman"/>
        <family val="1"/>
      </rPr>
      <t>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</si>
</sst>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"/>
    <numFmt numFmtId="165" formatCode="0.0000"/>
    <numFmt numFmtId="166" formatCode="0.00000"/>
    <numFmt numFmtId="167" formatCode="0.000000"/>
    <numFmt numFmtId="168" formatCode="0.0E+00"/>
    <numFmt numFmtId="169" formatCode="0.000E+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vertAlign val="subscript"/>
      <sz val="11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9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1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vertical="center"/>
    </xf>
    <xf numFmtId="167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6" xfId="0" applyBorder="1"/>
    <xf numFmtId="0" fontId="0" fillId="0" borderId="16" xfId="0" applyBorder="1" applyAlignment="1">
      <alignment horizontal="center"/>
    </xf>
    <xf numFmtId="0" fontId="1" fillId="5" borderId="17" xfId="0" applyFont="1" applyFill="1" applyBorder="1" applyAlignment="1">
      <alignment vertical="center"/>
    </xf>
    <xf numFmtId="0" fontId="1" fillId="5" borderId="17" xfId="0" applyFont="1" applyFill="1" applyBorder="1" applyAlignment="1">
      <alignment horizontal="center" vertical="center"/>
    </xf>
    <xf numFmtId="167" fontId="0" fillId="0" borderId="16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11" fontId="0" fillId="0" borderId="18" xfId="0" applyNumberFormat="1" applyBorder="1" applyAlignment="1">
      <alignment horizontal="center" vertical="center"/>
    </xf>
    <xf numFmtId="1" fontId="0" fillId="0" borderId="18" xfId="0" applyNumberFormat="1" applyFont="1" applyBorder="1" applyAlignment="1">
      <alignment horizontal="center" vertical="center"/>
    </xf>
    <xf numFmtId="0" fontId="0" fillId="0" borderId="16" xfId="0" applyFont="1" applyBorder="1"/>
    <xf numFmtId="0" fontId="1" fillId="5" borderId="17" xfId="0" applyFont="1" applyFill="1" applyBorder="1" applyAlignment="1">
      <alignment horizontal="left" vertical="center"/>
    </xf>
    <xf numFmtId="11" fontId="0" fillId="0" borderId="16" xfId="0" applyNumberFormat="1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167" fontId="0" fillId="0" borderId="18" xfId="0" applyNumberFormat="1" applyBorder="1" applyAlignment="1">
      <alignment horizontal="center" vertical="center"/>
    </xf>
    <xf numFmtId="2" fontId="0" fillId="0" borderId="18" xfId="0" applyNumberFormat="1" applyFont="1" applyBorder="1" applyAlignment="1">
      <alignment horizontal="center" vertical="center"/>
    </xf>
    <xf numFmtId="165" fontId="0" fillId="0" borderId="18" xfId="0" applyNumberFormat="1" applyFont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 wrapText="1"/>
    </xf>
    <xf numFmtId="164" fontId="0" fillId="0" borderId="18" xfId="0" applyNumberFormat="1" applyFont="1" applyBorder="1" applyAlignment="1">
      <alignment horizontal="center" vertical="center"/>
    </xf>
    <xf numFmtId="166" fontId="0" fillId="0" borderId="18" xfId="0" applyNumberFormat="1" applyFont="1" applyBorder="1" applyAlignment="1">
      <alignment horizontal="center" vertical="center"/>
    </xf>
    <xf numFmtId="11" fontId="0" fillId="0" borderId="18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11" fontId="0" fillId="0" borderId="16" xfId="0" applyNumberFormat="1" applyBorder="1" applyAlignment="1">
      <alignment horizontal="center"/>
    </xf>
    <xf numFmtId="168" fontId="0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16" xfId="0" applyNumberFormat="1" applyFon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0" fontId="1" fillId="7" borderId="17" xfId="0" applyFont="1" applyFill="1" applyBorder="1" applyAlignment="1">
      <alignment vertical="center"/>
    </xf>
    <xf numFmtId="0" fontId="1" fillId="7" borderId="17" xfId="0" applyFont="1" applyFill="1" applyBorder="1" applyAlignment="1">
      <alignment horizontal="center" vertical="center"/>
    </xf>
    <xf numFmtId="165" fontId="0" fillId="0" borderId="18" xfId="0" applyNumberFormat="1" applyBorder="1" applyAlignment="1">
      <alignment horizontal="center"/>
    </xf>
    <xf numFmtId="0" fontId="0" fillId="0" borderId="18" xfId="0" applyFont="1" applyBorder="1" applyAlignment="1">
      <alignment horizontal="center"/>
    </xf>
    <xf numFmtId="164" fontId="0" fillId="0" borderId="18" xfId="0" applyNumberFormat="1" applyFont="1" applyBorder="1" applyAlignment="1">
      <alignment horizontal="center"/>
    </xf>
    <xf numFmtId="11" fontId="0" fillId="0" borderId="18" xfId="0" applyNumberFormat="1" applyBorder="1" applyAlignment="1">
      <alignment horizontal="center"/>
    </xf>
    <xf numFmtId="11" fontId="0" fillId="0" borderId="18" xfId="0" applyNumberFormat="1" applyFont="1" applyBorder="1" applyAlignment="1">
      <alignment horizontal="center"/>
    </xf>
    <xf numFmtId="1" fontId="0" fillId="0" borderId="18" xfId="0" applyNumberFormat="1" applyFont="1" applyBorder="1" applyAlignment="1">
      <alignment horizontal="center"/>
    </xf>
    <xf numFmtId="0" fontId="1" fillId="7" borderId="16" xfId="0" applyFont="1" applyFill="1" applyBorder="1" applyAlignment="1">
      <alignment vertical="center"/>
    </xf>
    <xf numFmtId="0" fontId="1" fillId="7" borderId="16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165" fontId="0" fillId="0" borderId="18" xfId="0" applyNumberFormat="1" applyFont="1" applyBorder="1" applyAlignment="1">
      <alignment horizontal="center"/>
    </xf>
    <xf numFmtId="167" fontId="0" fillId="0" borderId="16" xfId="0" applyNumberFormat="1" applyFont="1" applyBorder="1" applyAlignment="1">
      <alignment horizontal="center"/>
    </xf>
    <xf numFmtId="166" fontId="0" fillId="0" borderId="16" xfId="0" applyNumberFormat="1" applyFont="1" applyBorder="1" applyAlignment="1">
      <alignment horizontal="center"/>
    </xf>
    <xf numFmtId="166" fontId="0" fillId="0" borderId="18" xfId="0" applyNumberFormat="1" applyFont="1" applyBorder="1" applyAlignment="1">
      <alignment horizontal="center"/>
    </xf>
    <xf numFmtId="166" fontId="0" fillId="0" borderId="18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16" xfId="0" applyNumberFormat="1" applyBorder="1" applyAlignment="1">
      <alignment horizontal="center"/>
    </xf>
    <xf numFmtId="167" fontId="0" fillId="0" borderId="18" xfId="0" applyNumberFormat="1" applyBorder="1" applyAlignment="1">
      <alignment horizontal="center"/>
    </xf>
    <xf numFmtId="165" fontId="0" fillId="0" borderId="16" xfId="0" applyNumberFormat="1" applyFon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0" fontId="0" fillId="3" borderId="1" xfId="0" applyFill="1" applyBorder="1"/>
    <xf numFmtId="0" fontId="0" fillId="3" borderId="4" xfId="0" applyFill="1" applyBorder="1" applyAlignment="1">
      <alignment horizontal="center"/>
    </xf>
    <xf numFmtId="0" fontId="4" fillId="6" borderId="9" xfId="0" applyFont="1" applyFill="1" applyBorder="1"/>
    <xf numFmtId="0" fontId="0" fillId="6" borderId="9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4" borderId="5" xfId="0" applyFont="1" applyFill="1" applyBorder="1"/>
    <xf numFmtId="2" fontId="1" fillId="4" borderId="6" xfId="0" applyNumberFormat="1" applyFont="1" applyFill="1" applyBorder="1" applyAlignment="1">
      <alignment horizontal="center"/>
    </xf>
    <xf numFmtId="2" fontId="1" fillId="4" borderId="7" xfId="0" applyNumberFormat="1" applyFont="1" applyFill="1" applyBorder="1" applyAlignment="1">
      <alignment horizontal="center"/>
    </xf>
    <xf numFmtId="165" fontId="1" fillId="4" borderId="8" xfId="0" applyNumberFormat="1" applyFont="1" applyFill="1" applyBorder="1" applyAlignment="1">
      <alignment horizontal="center"/>
    </xf>
    <xf numFmtId="0" fontId="0" fillId="8" borderId="10" xfId="0" applyFill="1" applyBorder="1"/>
    <xf numFmtId="2" fontId="0" fillId="8" borderId="9" xfId="0" applyNumberFormat="1" applyFill="1" applyBorder="1" applyAlignment="1">
      <alignment horizontal="center"/>
    </xf>
    <xf numFmtId="2" fontId="0" fillId="8" borderId="11" xfId="0" applyNumberFormat="1" applyFill="1" applyBorder="1" applyAlignment="1">
      <alignment horizontal="center"/>
    </xf>
    <xf numFmtId="165" fontId="0" fillId="8" borderId="8" xfId="0" applyNumberFormat="1" applyFill="1" applyBorder="1" applyAlignment="1">
      <alignment horizontal="center"/>
    </xf>
    <xf numFmtId="0" fontId="0" fillId="8" borderId="12" xfId="0" applyFill="1" applyBorder="1"/>
    <xf numFmtId="2" fontId="0" fillId="8" borderId="13" xfId="0" applyNumberFormat="1" applyFill="1" applyBorder="1" applyAlignment="1">
      <alignment horizontal="center"/>
    </xf>
    <xf numFmtId="2" fontId="0" fillId="8" borderId="14" xfId="0" applyNumberFormat="1" applyFill="1" applyBorder="1" applyAlignment="1">
      <alignment horizontal="center"/>
    </xf>
    <xf numFmtId="165" fontId="0" fillId="8" borderId="15" xfId="0" applyNumberFormat="1" applyFill="1" applyBorder="1" applyAlignment="1">
      <alignment horizontal="center"/>
    </xf>
    <xf numFmtId="2" fontId="0" fillId="0" borderId="18" xfId="0" applyNumberFormat="1" applyBorder="1" applyAlignment="1">
      <alignment horizontal="center" vertical="center"/>
    </xf>
    <xf numFmtId="2" fontId="0" fillId="0" borderId="18" xfId="0" applyNumberFormat="1" applyFont="1" applyBorder="1" applyAlignment="1">
      <alignment horizontal="center"/>
    </xf>
    <xf numFmtId="0" fontId="6" fillId="2" borderId="17" xfId="0" applyFont="1" applyFill="1" applyBorder="1" applyAlignment="1">
      <alignment horizontal="center" vertical="center"/>
    </xf>
    <xf numFmtId="2" fontId="0" fillId="0" borderId="0" xfId="0" applyNumberFormat="1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71FF71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295275</xdr:colOff>
      <xdr:row>237</xdr:row>
      <xdr:rowOff>114300</xdr:rowOff>
    </xdr:from>
    <xdr:to>
      <xdr:col>19</xdr:col>
      <xdr:colOff>510571</xdr:colOff>
      <xdr:row>251</xdr:row>
      <xdr:rowOff>130212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45415200"/>
          <a:ext cx="4749196" cy="33591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361950</xdr:colOff>
      <xdr:row>90</xdr:row>
      <xdr:rowOff>142875</xdr:rowOff>
    </xdr:from>
    <xdr:to>
      <xdr:col>19</xdr:col>
      <xdr:colOff>577246</xdr:colOff>
      <xdr:row>105</xdr:row>
      <xdr:rowOff>73062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25125" y="17402175"/>
          <a:ext cx="4749196" cy="335918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400050</xdr:colOff>
      <xdr:row>117</xdr:row>
      <xdr:rowOff>190500</xdr:rowOff>
    </xdr:from>
    <xdr:to>
      <xdr:col>20</xdr:col>
      <xdr:colOff>5746</xdr:colOff>
      <xdr:row>132</xdr:row>
      <xdr:rowOff>44487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48900" y="22612350"/>
          <a:ext cx="4749196" cy="335918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323850</xdr:colOff>
      <xdr:row>155</xdr:row>
      <xdr:rowOff>123825</xdr:rowOff>
    </xdr:from>
    <xdr:to>
      <xdr:col>19</xdr:col>
      <xdr:colOff>539146</xdr:colOff>
      <xdr:row>170</xdr:row>
      <xdr:rowOff>15912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63225" y="29794200"/>
          <a:ext cx="4749196" cy="335918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342900</xdr:colOff>
      <xdr:row>170</xdr:row>
      <xdr:rowOff>28575</xdr:rowOff>
    </xdr:from>
    <xdr:to>
      <xdr:col>19</xdr:col>
      <xdr:colOff>558196</xdr:colOff>
      <xdr:row>184</xdr:row>
      <xdr:rowOff>73062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77475" y="32508825"/>
          <a:ext cx="4749196" cy="335918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381000</xdr:colOff>
      <xdr:row>253</xdr:row>
      <xdr:rowOff>161925</xdr:rowOff>
    </xdr:from>
    <xdr:to>
      <xdr:col>19</xdr:col>
      <xdr:colOff>548671</xdr:colOff>
      <xdr:row>268</xdr:row>
      <xdr:rowOff>54012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48950" y="48482250"/>
          <a:ext cx="4749196" cy="335918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438150</xdr:colOff>
      <xdr:row>312</xdr:row>
      <xdr:rowOff>200025</xdr:rowOff>
    </xdr:from>
    <xdr:to>
      <xdr:col>20</xdr:col>
      <xdr:colOff>43846</xdr:colOff>
      <xdr:row>327</xdr:row>
      <xdr:rowOff>63537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10825" y="59731275"/>
          <a:ext cx="4749196" cy="335918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16Nov21_005_bubble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16Nov21_014_plg" connectionId="10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16Nov21_018_bubble" connectionId="11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16Nov21_018_plg" connectionId="12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16Nov21_019_bubble" connectionId="13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16Nov21_019_plg" connectionId="1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16Nov21_005_plg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16Nov21_006_bubble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16Nov21_006_plg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16Nov21_008bubble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16Nov21_008_plg" connectionId="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16Nov21_009_bubble" connectionId="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16Nov21_009_plg" connectionId="8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16Nov21_014_bubble" connectionId="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1"/>
  <sheetViews>
    <sheetView tabSelected="1" topLeftCell="A132" workbookViewId="0">
      <selection activeCell="L159" sqref="L159"/>
    </sheetView>
  </sheetViews>
  <sheetFormatPr defaultRowHeight="15" x14ac:dyDescent="0.25"/>
  <cols>
    <col min="3" max="3" width="12" style="1" bestFit="1" customWidth="1"/>
    <col min="4" max="6" width="12.140625" style="1" bestFit="1" customWidth="1"/>
    <col min="7" max="7" width="12.5703125" style="1" bestFit="1" customWidth="1"/>
    <col min="8" max="9" width="12.140625" style="1" bestFit="1" customWidth="1"/>
    <col min="10" max="10" width="7.7109375" style="1" customWidth="1"/>
    <col min="11" max="11" width="17.140625" style="1" customWidth="1"/>
    <col min="12" max="12" width="12" style="1" bestFit="1" customWidth="1"/>
    <col min="13" max="13" width="12.7109375" style="1" bestFit="1" customWidth="1"/>
    <col min="14" max="14" width="13.85546875" style="1" bestFit="1" customWidth="1"/>
    <col min="15" max="16" width="12" style="1" bestFit="1" customWidth="1"/>
    <col min="17" max="17" width="7.28515625" style="1" bestFit="1" customWidth="1"/>
  </cols>
  <sheetData>
    <row r="1" spans="2:17" ht="15.75" thickBot="1" x14ac:dyDescent="0.3">
      <c r="B1" s="25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2:17" s="10" customFormat="1" ht="33" customHeight="1" thickBot="1" x14ac:dyDescent="0.3">
      <c r="B2" s="27"/>
      <c r="C2" s="28" t="s">
        <v>0</v>
      </c>
      <c r="D2" s="28" t="s">
        <v>1</v>
      </c>
      <c r="E2" s="28" t="s">
        <v>2</v>
      </c>
      <c r="F2" s="28" t="s">
        <v>3</v>
      </c>
      <c r="G2" s="28" t="s">
        <v>4</v>
      </c>
      <c r="H2" s="28" t="s">
        <v>5</v>
      </c>
      <c r="I2" s="28" t="s">
        <v>6</v>
      </c>
      <c r="J2" s="28"/>
      <c r="K2" s="28" t="s">
        <v>9</v>
      </c>
      <c r="L2" s="28" t="s">
        <v>10</v>
      </c>
      <c r="M2" s="28" t="s">
        <v>11</v>
      </c>
      <c r="N2" s="28" t="s">
        <v>12</v>
      </c>
      <c r="O2" s="28" t="s">
        <v>13</v>
      </c>
      <c r="P2" s="28" t="s">
        <v>14</v>
      </c>
      <c r="Q2" s="28" t="s">
        <v>15</v>
      </c>
    </row>
    <row r="3" spans="2:17" x14ac:dyDescent="0.25">
      <c r="B3" s="1">
        <v>1</v>
      </c>
      <c r="C3" s="11">
        <v>3.68724485026021E-3</v>
      </c>
      <c r="D3" s="12">
        <v>0.247757728951671</v>
      </c>
      <c r="E3" s="12">
        <v>2.6654032000547799E-2</v>
      </c>
      <c r="F3" s="12">
        <v>0.376309132845144</v>
      </c>
      <c r="G3" s="12">
        <v>113.657753604584</v>
      </c>
      <c r="H3" s="12">
        <v>8.3641092174201501E-2</v>
      </c>
      <c r="I3" s="12">
        <v>7.6313486392001695E-2</v>
      </c>
      <c r="K3" s="12">
        <v>6.8518216223661194E-2</v>
      </c>
      <c r="L3" s="12">
        <v>0.91239227523549804</v>
      </c>
      <c r="M3" s="12">
        <v>0.35959291756084599</v>
      </c>
      <c r="N3" s="12">
        <v>0.73108746738032304</v>
      </c>
      <c r="O3" s="12">
        <v>0.96257728603970005</v>
      </c>
      <c r="P3" s="12">
        <v>0.98307984972612295</v>
      </c>
      <c r="Q3" s="1" t="s">
        <v>41</v>
      </c>
    </row>
    <row r="4" spans="2:17" x14ac:dyDescent="0.25">
      <c r="B4" s="1">
        <v>2</v>
      </c>
      <c r="C4" s="11">
        <v>2.72928417837888E-3</v>
      </c>
      <c r="D4" s="12">
        <v>0.19405150614380501</v>
      </c>
      <c r="E4" s="12">
        <v>0.248753057258287</v>
      </c>
      <c r="F4" s="12">
        <v>0.397088880017201</v>
      </c>
      <c r="G4" s="12">
        <v>179.285577736015</v>
      </c>
      <c r="H4" s="12">
        <v>6.7158992560119493E-2</v>
      </c>
      <c r="I4" s="12">
        <v>5.30480324483504E-2</v>
      </c>
      <c r="K4" s="12">
        <v>5.89494066529258E-2</v>
      </c>
      <c r="L4" s="12">
        <v>0.78988725747877797</v>
      </c>
      <c r="M4" s="12">
        <v>2.52141154558576E-2</v>
      </c>
      <c r="N4" s="12">
        <v>0.30534315361907799</v>
      </c>
      <c r="O4" s="12">
        <v>0.97009304386353501</v>
      </c>
      <c r="P4" s="12">
        <v>0.97480054841557495</v>
      </c>
      <c r="Q4" s="1" t="s">
        <v>41</v>
      </c>
    </row>
    <row r="5" spans="2:17" x14ac:dyDescent="0.25">
      <c r="B5" s="1">
        <v>3</v>
      </c>
      <c r="C5" s="11">
        <v>3.67103992022188E-4</v>
      </c>
      <c r="D5" s="12">
        <v>6.7413041182508904E-2</v>
      </c>
      <c r="E5" s="12">
        <v>0.19559880352751799</v>
      </c>
      <c r="F5" s="12">
        <v>0.39919419762479802</v>
      </c>
      <c r="G5" s="12">
        <v>17.3192073238937</v>
      </c>
      <c r="H5" s="12">
        <v>2.1710837498446701E-2</v>
      </c>
      <c r="I5" s="12">
        <v>2.0722137121193598E-2</v>
      </c>
      <c r="K5" s="12">
        <v>2.1619697492629E-2</v>
      </c>
      <c r="L5" s="12">
        <v>0.95446051414074096</v>
      </c>
      <c r="M5" s="12">
        <v>-3.7475275580162899E-2</v>
      </c>
      <c r="N5" s="12">
        <v>0.225524541916651</v>
      </c>
      <c r="O5" s="12">
        <v>0.97840531561461797</v>
      </c>
      <c r="P5" s="12">
        <v>0.986731467384939</v>
      </c>
      <c r="Q5" s="1" t="s">
        <v>41</v>
      </c>
    </row>
    <row r="6" spans="2:17" x14ac:dyDescent="0.25">
      <c r="B6" s="1">
        <v>4</v>
      </c>
      <c r="C6" s="11">
        <v>3.0851693726822202E-4</v>
      </c>
      <c r="D6" s="12">
        <v>6.5545149679548206E-2</v>
      </c>
      <c r="E6" s="12">
        <v>0.15792163155505101</v>
      </c>
      <c r="F6" s="12">
        <v>0.403060776717243</v>
      </c>
      <c r="G6" s="12">
        <v>17.482213663395701</v>
      </c>
      <c r="H6" s="12">
        <v>2.0443814576005401E-2</v>
      </c>
      <c r="I6" s="12">
        <v>1.8463470674881199E-2</v>
      </c>
      <c r="K6" s="12">
        <v>1.9819585382910399E-2</v>
      </c>
      <c r="L6" s="12">
        <v>0.90313236828862198</v>
      </c>
      <c r="M6" s="12">
        <v>-3.9082408102850998E-2</v>
      </c>
      <c r="N6" s="12">
        <v>0.223478277235134</v>
      </c>
      <c r="O6" s="12">
        <v>0.946462715105162</v>
      </c>
      <c r="P6" s="12">
        <v>0.95159231065715899</v>
      </c>
      <c r="Q6" s="1" t="s">
        <v>41</v>
      </c>
    </row>
    <row r="7" spans="2:17" x14ac:dyDescent="0.25">
      <c r="B7" s="1">
        <v>5</v>
      </c>
      <c r="C7" s="11">
        <v>2.9767209947333898E-3</v>
      </c>
      <c r="D7" s="12">
        <v>0.239096428157511</v>
      </c>
      <c r="E7" s="12">
        <v>0.37740036592284398</v>
      </c>
      <c r="F7" s="12">
        <v>3.2562464998239997E-2</v>
      </c>
      <c r="G7" s="12">
        <v>116.56832274440001</v>
      </c>
      <c r="H7" s="12">
        <v>8.1204836393071494E-2</v>
      </c>
      <c r="I7" s="12">
        <v>6.1079674837331198E-2</v>
      </c>
      <c r="K7" s="12">
        <v>6.1563616561553201E-2</v>
      </c>
      <c r="L7" s="12">
        <v>0.75216794405785703</v>
      </c>
      <c r="M7" s="12">
        <v>0.30867065138556599</v>
      </c>
      <c r="N7" s="12">
        <v>0.66625122437842699</v>
      </c>
      <c r="O7" s="12">
        <v>0.87729610580455497</v>
      </c>
      <c r="P7" s="12">
        <v>0.90663549673772303</v>
      </c>
      <c r="Q7" s="1" t="s">
        <v>41</v>
      </c>
    </row>
    <row r="8" spans="2:17" x14ac:dyDescent="0.25">
      <c r="B8" s="1">
        <v>6</v>
      </c>
      <c r="C8" s="11">
        <v>4.7854404936271003E-3</v>
      </c>
      <c r="D8" s="12">
        <v>0.30996262125631402</v>
      </c>
      <c r="E8" s="12">
        <v>0.46428206348423601</v>
      </c>
      <c r="F8" s="12">
        <v>0.38049468316256402</v>
      </c>
      <c r="G8" s="12">
        <v>176.251396702932</v>
      </c>
      <c r="H8" s="12">
        <v>9.26867883984024E-2</v>
      </c>
      <c r="I8" s="12">
        <v>7.5551086793979094E-2</v>
      </c>
      <c r="K8" s="12">
        <v>7.8057748337131597E-2</v>
      </c>
      <c r="L8" s="12">
        <v>0.81512250126989405</v>
      </c>
      <c r="M8" s="12">
        <v>0.149281752311444</v>
      </c>
      <c r="N8" s="12">
        <v>0.46331097508545199</v>
      </c>
      <c r="O8" s="12">
        <v>0.88979024220651204</v>
      </c>
      <c r="P8" s="12">
        <v>0.859546126025164</v>
      </c>
      <c r="Q8" s="1" t="s">
        <v>41</v>
      </c>
    </row>
    <row r="9" spans="2:17" x14ac:dyDescent="0.25">
      <c r="B9" s="1">
        <v>7</v>
      </c>
      <c r="C9" s="11">
        <v>6.6396584499361097E-3</v>
      </c>
      <c r="D9" s="12">
        <v>0.41588927997070602</v>
      </c>
      <c r="E9" s="12">
        <v>0.84954372019147595</v>
      </c>
      <c r="F9" s="12">
        <v>0.42786151326821797</v>
      </c>
      <c r="G9" s="12">
        <v>169.963413605417</v>
      </c>
      <c r="H9" s="12">
        <v>0.12436160885551199</v>
      </c>
      <c r="I9" s="12">
        <v>6.9978777244223994E-2</v>
      </c>
      <c r="K9" s="12">
        <v>9.1944960177236607E-2</v>
      </c>
      <c r="L9" s="12">
        <v>0.56270402006078801</v>
      </c>
      <c r="M9" s="12">
        <v>2.94300070890442E-2</v>
      </c>
      <c r="N9" s="12">
        <v>0.31071099356276999</v>
      </c>
      <c r="O9" s="12">
        <v>0.89581231079717405</v>
      </c>
      <c r="P9" s="12">
        <v>0.792186319510093</v>
      </c>
      <c r="Q9" s="1" t="s">
        <v>41</v>
      </c>
    </row>
    <row r="10" spans="2:17" x14ac:dyDescent="0.25">
      <c r="B10" s="1">
        <v>8</v>
      </c>
      <c r="C10" s="11">
        <v>9.9647854404936297E-3</v>
      </c>
      <c r="D10" s="12">
        <v>0.54934562786504104</v>
      </c>
      <c r="E10" s="12">
        <v>0.84667016304931597</v>
      </c>
      <c r="F10" s="12">
        <v>9.80716174037118E-2</v>
      </c>
      <c r="G10" s="12">
        <v>173.15966312083901</v>
      </c>
      <c r="H10" s="12">
        <v>0.172916908395152</v>
      </c>
      <c r="I10" s="12">
        <v>9.1456932714902101E-2</v>
      </c>
      <c r="K10" s="12">
        <v>0.112639064616311</v>
      </c>
      <c r="L10" s="12">
        <v>0.52890682330442396</v>
      </c>
      <c r="M10" s="12">
        <v>0.24645333344918799</v>
      </c>
      <c r="N10" s="12">
        <v>0.58703367481447</v>
      </c>
      <c r="O10" s="12">
        <v>0.83153898164040096</v>
      </c>
      <c r="P10" s="12">
        <v>0.776911038329268</v>
      </c>
      <c r="Q10" s="1" t="s">
        <v>41</v>
      </c>
    </row>
    <row r="11" spans="2:17" x14ac:dyDescent="0.25">
      <c r="B11" s="1">
        <v>9</v>
      </c>
      <c r="C11" s="11">
        <v>2.41715229517903E-2</v>
      </c>
      <c r="D11" s="12">
        <v>0.61745577310381095</v>
      </c>
      <c r="E11" s="12">
        <v>0.87428804421339001</v>
      </c>
      <c r="F11" s="12">
        <v>0.32174622290516902</v>
      </c>
      <c r="G11" s="12">
        <v>175.68557366921101</v>
      </c>
      <c r="H11" s="12">
        <v>0.19873960361278201</v>
      </c>
      <c r="I11" s="12">
        <v>0.157550668390424</v>
      </c>
      <c r="K11" s="12">
        <v>0.17543129389790399</v>
      </c>
      <c r="L11" s="12">
        <v>0.79274923330022296</v>
      </c>
      <c r="M11" s="12">
        <v>1.7397195543574401E-2</v>
      </c>
      <c r="N11" s="12">
        <v>0.29539034206873199</v>
      </c>
      <c r="O11" s="12">
        <v>0.97137132122730097</v>
      </c>
      <c r="P11" s="12">
        <v>0.91800790679595701</v>
      </c>
      <c r="Q11" s="1" t="s">
        <v>41</v>
      </c>
    </row>
    <row r="12" spans="2:17" x14ac:dyDescent="0.25">
      <c r="B12" s="1">
        <v>10</v>
      </c>
      <c r="C12" s="11">
        <v>4.2506778023621797E-4</v>
      </c>
      <c r="D12" s="12">
        <v>0.17514759150373899</v>
      </c>
      <c r="E12" s="12">
        <v>1.0059787337305699</v>
      </c>
      <c r="F12" s="12">
        <v>0.37690936443458001</v>
      </c>
      <c r="G12" s="12">
        <v>88.354844968054607</v>
      </c>
      <c r="H12" s="12">
        <v>7.5758102061827995E-2</v>
      </c>
      <c r="I12" s="12">
        <v>9.3152441944421207E-3</v>
      </c>
      <c r="K12" s="12">
        <v>2.3263987340727901E-2</v>
      </c>
      <c r="L12" s="12">
        <v>0.122960369134376</v>
      </c>
      <c r="M12" s="12">
        <v>0.30393224276999198</v>
      </c>
      <c r="N12" s="12">
        <v>0.66021809514996499</v>
      </c>
      <c r="O12" s="12">
        <v>0.76975169300225699</v>
      </c>
      <c r="P12" s="12">
        <v>0.88138144906109395</v>
      </c>
      <c r="Q12" s="1" t="s">
        <v>41</v>
      </c>
    </row>
    <row r="13" spans="2:17" x14ac:dyDescent="0.25">
      <c r="B13" s="1">
        <v>11</v>
      </c>
      <c r="C13" s="11">
        <v>4.6682663841191599E-4</v>
      </c>
      <c r="D13" s="12">
        <v>7.7669865530127599E-2</v>
      </c>
      <c r="E13" s="12">
        <v>0.39868775338089701</v>
      </c>
      <c r="F13" s="12">
        <v>0.66781844307189697</v>
      </c>
      <c r="G13" s="12">
        <v>25.6897330059711</v>
      </c>
      <c r="H13" s="12">
        <v>2.72150211762952E-2</v>
      </c>
      <c r="I13" s="12">
        <v>2.40000720321451E-2</v>
      </c>
      <c r="K13" s="12">
        <v>2.4379953579977E-2</v>
      </c>
      <c r="L13" s="12">
        <v>0.88186857826330001</v>
      </c>
      <c r="M13" s="12">
        <v>9.8893167223392794E-2</v>
      </c>
      <c r="N13" s="12">
        <v>0.39915423594809302</v>
      </c>
      <c r="O13" s="12">
        <v>0.96272493573264695</v>
      </c>
      <c r="P13" s="12">
        <v>0.99151267508284002</v>
      </c>
      <c r="Q13" s="1" t="s">
        <v>41</v>
      </c>
    </row>
    <row r="14" spans="2:17" x14ac:dyDescent="0.25">
      <c r="B14" s="1">
        <v>12</v>
      </c>
      <c r="C14" s="11">
        <v>6.3261553803483999E-4</v>
      </c>
      <c r="D14" s="12">
        <v>9.3503522327836902E-2</v>
      </c>
      <c r="E14" s="12">
        <v>0.81432163916640199</v>
      </c>
      <c r="F14" s="12">
        <v>0.596434279812047</v>
      </c>
      <c r="G14" s="12">
        <v>165.928011087534</v>
      </c>
      <c r="H14" s="12">
        <v>2.98735836950541E-2</v>
      </c>
      <c r="I14" s="12">
        <v>2.66164758116187E-2</v>
      </c>
      <c r="K14" s="12">
        <v>2.8380823096588799E-2</v>
      </c>
      <c r="L14" s="12">
        <v>0.89097029948989204</v>
      </c>
      <c r="M14" s="12">
        <v>-1.28391962938634E-2</v>
      </c>
      <c r="N14" s="12">
        <v>0.25689217229119798</v>
      </c>
      <c r="O14" s="12">
        <v>0.96851145038167896</v>
      </c>
      <c r="P14" s="12">
        <v>0.95063239838565305</v>
      </c>
      <c r="Q14" s="1" t="s">
        <v>41</v>
      </c>
    </row>
    <row r="15" spans="2:17" x14ac:dyDescent="0.25">
      <c r="B15" s="1">
        <v>13</v>
      </c>
      <c r="C15" s="11">
        <v>1.14681043348187E-4</v>
      </c>
      <c r="D15" s="12">
        <v>5.3368328656020599E-2</v>
      </c>
      <c r="E15" s="12">
        <v>0.20725364575833</v>
      </c>
      <c r="F15" s="12">
        <v>2.06807422274584E-3</v>
      </c>
      <c r="G15" s="12">
        <v>0.59768089578918504</v>
      </c>
      <c r="H15" s="12">
        <v>2.52782101128146E-2</v>
      </c>
      <c r="I15" s="12">
        <v>5.6577692404768199E-3</v>
      </c>
      <c r="K15" s="12">
        <v>1.2083726222585399E-2</v>
      </c>
      <c r="L15" s="12">
        <v>0.223820010009674</v>
      </c>
      <c r="M15" s="12">
        <v>-2.05330290456835E-2</v>
      </c>
      <c r="N15" s="12">
        <v>0.24709608018100199</v>
      </c>
      <c r="O15" s="12">
        <v>0.95336787564766801</v>
      </c>
      <c r="P15" s="12">
        <v>0.99596153846153801</v>
      </c>
      <c r="Q15" s="1" t="s">
        <v>41</v>
      </c>
    </row>
    <row r="16" spans="2:17" x14ac:dyDescent="0.25">
      <c r="B16" s="1">
        <v>14</v>
      </c>
      <c r="C16" s="11">
        <v>3.67103992022188E-4</v>
      </c>
      <c r="D16" s="12">
        <v>9.7087726648818207E-2</v>
      </c>
      <c r="E16" s="12">
        <v>0.20786349619458</v>
      </c>
      <c r="F16" s="12">
        <v>2.6117033193880399E-2</v>
      </c>
      <c r="G16" s="12">
        <v>66.084909262693998</v>
      </c>
      <c r="H16" s="12">
        <v>2.9018127564631901E-2</v>
      </c>
      <c r="I16" s="12">
        <v>2.02009975511208E-2</v>
      </c>
      <c r="K16" s="12">
        <v>2.1619697492629E-2</v>
      </c>
      <c r="L16" s="12">
        <v>0.69615096653384101</v>
      </c>
      <c r="M16" s="12">
        <v>0.254131209919358</v>
      </c>
      <c r="N16" s="12">
        <v>0.59680945075588199</v>
      </c>
      <c r="O16" s="12">
        <v>0.84383954154727803</v>
      </c>
      <c r="P16" s="12">
        <v>0.78096895379661402</v>
      </c>
      <c r="Q16" s="1" t="s">
        <v>41</v>
      </c>
    </row>
    <row r="17" spans="2:17" x14ac:dyDescent="0.25">
      <c r="B17" s="1">
        <v>15</v>
      </c>
      <c r="C17" s="11">
        <v>2.36841285175605E-4</v>
      </c>
      <c r="D17" s="12">
        <v>5.5438325072234902E-2</v>
      </c>
      <c r="E17" s="12">
        <v>0.25640213167878201</v>
      </c>
      <c r="F17" s="12">
        <v>2.15719111407826E-2</v>
      </c>
      <c r="G17" s="12">
        <v>156.63920014950301</v>
      </c>
      <c r="H17" s="12">
        <v>1.9388093020205201E-2</v>
      </c>
      <c r="I17" s="12">
        <v>1.66864146656805E-2</v>
      </c>
      <c r="K17" s="12">
        <v>1.7365358911104498E-2</v>
      </c>
      <c r="L17" s="12">
        <v>0.86065270309415298</v>
      </c>
      <c r="M17" s="12">
        <v>7.2829232943125002E-2</v>
      </c>
      <c r="N17" s="12">
        <v>0.36596860413107801</v>
      </c>
      <c r="O17" s="12">
        <v>0.952380952380952</v>
      </c>
      <c r="P17" s="12">
        <v>0.98739711201617697</v>
      </c>
      <c r="Q17" s="1" t="s">
        <v>41</v>
      </c>
    </row>
    <row r="18" spans="2:17" x14ac:dyDescent="0.25">
      <c r="B18" s="1">
        <v>16</v>
      </c>
      <c r="C18" s="11">
        <v>9.2866714450434696E-4</v>
      </c>
      <c r="D18" s="12">
        <v>0.127644252693659</v>
      </c>
      <c r="E18" s="12">
        <v>4.5029613461510402E-2</v>
      </c>
      <c r="F18" s="12">
        <v>4.7009921792925402E-2</v>
      </c>
      <c r="G18" s="12">
        <v>43.381899428905697</v>
      </c>
      <c r="H18" s="12">
        <v>4.1261851827989998E-2</v>
      </c>
      <c r="I18" s="12">
        <v>3.2333553790839298E-2</v>
      </c>
      <c r="K18" s="12">
        <v>3.4386272439437503E-2</v>
      </c>
      <c r="L18" s="12">
        <v>0.783618581289796</v>
      </c>
      <c r="M18" s="12">
        <v>0.12831914289424301</v>
      </c>
      <c r="N18" s="12">
        <v>0.43662055181463599</v>
      </c>
      <c r="O18" s="12">
        <v>0.89704996989765196</v>
      </c>
      <c r="P18" s="12">
        <v>0.90091722691934195</v>
      </c>
      <c r="Q18" s="1" t="s">
        <v>41</v>
      </c>
    </row>
    <row r="19" spans="2:17" x14ac:dyDescent="0.25">
      <c r="B19" s="1">
        <v>17</v>
      </c>
      <c r="C19" s="11">
        <v>1.17174109507931E-4</v>
      </c>
      <c r="D19" s="12">
        <v>5.62933235919756E-2</v>
      </c>
      <c r="E19" s="12">
        <v>0.307323096150873</v>
      </c>
      <c r="F19" s="12">
        <v>5.0013911171251903E-2</v>
      </c>
      <c r="G19" s="12">
        <v>81.050455172973003</v>
      </c>
      <c r="H19" s="12">
        <v>2.65951126898165E-2</v>
      </c>
      <c r="I19" s="12">
        <v>6.4415391940194199E-3</v>
      </c>
      <c r="K19" s="12">
        <v>1.2214364897309401E-2</v>
      </c>
      <c r="L19" s="12">
        <v>0.24220762924181599</v>
      </c>
      <c r="M19" s="12">
        <v>0.148285043614512</v>
      </c>
      <c r="N19" s="12">
        <v>0.46204192615793799</v>
      </c>
      <c r="O19" s="12">
        <v>0.84304932735425997</v>
      </c>
      <c r="P19" s="12">
        <v>0.99443236799663404</v>
      </c>
      <c r="Q19" s="1" t="s">
        <v>41</v>
      </c>
    </row>
    <row r="20" spans="2:17" x14ac:dyDescent="0.25">
      <c r="B20" s="1">
        <v>18</v>
      </c>
      <c r="C20" s="11">
        <v>1.7700769734176801E-4</v>
      </c>
      <c r="D20" s="12">
        <v>5.5294641110468702E-2</v>
      </c>
      <c r="E20" s="12">
        <v>0.24776087572161201</v>
      </c>
      <c r="F20" s="12">
        <v>6.9998952198477807E-2</v>
      </c>
      <c r="G20" s="12">
        <v>165.90541676356801</v>
      </c>
      <c r="H20" s="12">
        <v>1.8764751107671701E-2</v>
      </c>
      <c r="I20" s="12">
        <v>1.34048141003796E-2</v>
      </c>
      <c r="K20" s="12">
        <v>1.50124348450893E-2</v>
      </c>
      <c r="L20" s="12">
        <v>0.71436141217451099</v>
      </c>
      <c r="M20" s="12">
        <v>0.11609543753529</v>
      </c>
      <c r="N20" s="12">
        <v>0.42105684676842497</v>
      </c>
      <c r="O20" s="12">
        <v>0.92207792207792205</v>
      </c>
      <c r="P20" s="12">
        <v>0.88216733295259797</v>
      </c>
      <c r="Q20" s="1" t="s">
        <v>41</v>
      </c>
    </row>
    <row r="21" spans="2:17" x14ac:dyDescent="0.25">
      <c r="B21" s="1">
        <v>19</v>
      </c>
      <c r="C21" s="11">
        <v>1.3649537224594101E-4</v>
      </c>
      <c r="D21" s="12">
        <v>3.9918878256849498E-2</v>
      </c>
      <c r="E21" s="12">
        <v>1.17880113145542E-2</v>
      </c>
      <c r="F21" s="12">
        <v>7.3615589924927602E-2</v>
      </c>
      <c r="G21" s="12">
        <v>176.02083770972101</v>
      </c>
      <c r="H21" s="12">
        <v>1.3662597943112399E-2</v>
      </c>
      <c r="I21" s="12">
        <v>1.21422439654464E-2</v>
      </c>
      <c r="K21" s="12">
        <v>1.31829930447102E-2</v>
      </c>
      <c r="L21" s="12">
        <v>0.88872145810069503</v>
      </c>
      <c r="M21" s="12">
        <v>-4.5437878274583399E-2</v>
      </c>
      <c r="N21" s="12">
        <v>0.21538624128709999</v>
      </c>
      <c r="O21" s="12">
        <v>0.97333333333333305</v>
      </c>
      <c r="P21" s="12">
        <v>1.00539909817261</v>
      </c>
      <c r="Q21" s="1" t="s">
        <v>41</v>
      </c>
    </row>
    <row r="22" spans="2:17" x14ac:dyDescent="0.25">
      <c r="B22" s="1">
        <v>20</v>
      </c>
      <c r="C22" s="11">
        <v>1.1112842407055301E-3</v>
      </c>
      <c r="D22" s="12">
        <v>0.143933435018506</v>
      </c>
      <c r="E22" s="12">
        <v>4.7547095903927299E-2</v>
      </c>
      <c r="F22" s="12">
        <v>0.107872855529196</v>
      </c>
      <c r="G22" s="12">
        <v>7.08228335941339</v>
      </c>
      <c r="H22" s="12">
        <v>4.3571621478551599E-2</v>
      </c>
      <c r="I22" s="12">
        <v>3.6423245210611299E-2</v>
      </c>
      <c r="K22" s="12">
        <v>3.76155691264572E-2</v>
      </c>
      <c r="L22" s="12">
        <v>0.83593963168299401</v>
      </c>
      <c r="M22" s="12">
        <v>0.121623462684035</v>
      </c>
      <c r="N22" s="12">
        <v>0.428095346992098</v>
      </c>
      <c r="O22" s="12">
        <v>0.91765311374163605</v>
      </c>
      <c r="P22" s="12">
        <v>0.85765922903091296</v>
      </c>
      <c r="Q22" s="1" t="s">
        <v>41</v>
      </c>
    </row>
    <row r="23" spans="2:17" x14ac:dyDescent="0.25">
      <c r="B23" s="1">
        <v>21</v>
      </c>
      <c r="C23" s="11">
        <v>1.0569353984231301E-2</v>
      </c>
      <c r="D23" s="12">
        <v>0.59345739359958405</v>
      </c>
      <c r="E23" s="12">
        <v>0.32902649500067899</v>
      </c>
      <c r="F23" s="12">
        <v>0.15332521087265799</v>
      </c>
      <c r="G23" s="12">
        <v>151.40503326158199</v>
      </c>
      <c r="H23" s="12">
        <v>0.14599138829007799</v>
      </c>
      <c r="I23" s="12">
        <v>0.114034717359545</v>
      </c>
      <c r="K23" s="12">
        <v>0.11600568716673899</v>
      </c>
      <c r="L23" s="12">
        <v>0.78110578093115501</v>
      </c>
      <c r="M23" s="12">
        <v>0.23710273477733701</v>
      </c>
      <c r="N23" s="12">
        <v>0.57512812281852199</v>
      </c>
      <c r="O23" s="12">
        <v>0.84087866316259197</v>
      </c>
      <c r="P23" s="12">
        <v>0.69616237026315797</v>
      </c>
      <c r="Q23" s="1" t="s">
        <v>41</v>
      </c>
    </row>
    <row r="24" spans="2:17" x14ac:dyDescent="0.25">
      <c r="B24" s="1">
        <v>22</v>
      </c>
      <c r="C24" s="11">
        <v>5.4847455514350698E-5</v>
      </c>
      <c r="D24" s="12">
        <v>2.74286367233154E-2</v>
      </c>
      <c r="E24" s="12">
        <v>0.111521936108625</v>
      </c>
      <c r="F24" s="12">
        <v>0.10289156827526499</v>
      </c>
      <c r="G24" s="12">
        <v>18.513012806968</v>
      </c>
      <c r="H24" s="12">
        <v>1.17340234161063E-2</v>
      </c>
      <c r="I24" s="12">
        <v>5.24032852723151E-3</v>
      </c>
      <c r="K24" s="12">
        <v>8.3566709453570098E-3</v>
      </c>
      <c r="L24" s="12">
        <v>0.44659264272803001</v>
      </c>
      <c r="M24" s="12">
        <v>-0.119480735763957</v>
      </c>
      <c r="N24" s="12">
        <v>0.121111947126439</v>
      </c>
      <c r="O24" s="12">
        <v>0.92631578947368398</v>
      </c>
      <c r="P24" s="12">
        <v>1.0052384653023601</v>
      </c>
      <c r="Q24" s="1" t="s">
        <v>41</v>
      </c>
    </row>
    <row r="25" spans="2:17" x14ac:dyDescent="0.25">
      <c r="B25" s="1">
        <v>23</v>
      </c>
      <c r="C25" s="11">
        <v>2.92935273769827E-5</v>
      </c>
      <c r="D25" s="12">
        <v>1.9234703541054499E-2</v>
      </c>
      <c r="E25" s="12">
        <v>7.7166719704695602E-2</v>
      </c>
      <c r="F25" s="12">
        <v>0.106662749265306</v>
      </c>
      <c r="G25" s="12">
        <v>24.633946650145401</v>
      </c>
      <c r="H25" s="12">
        <v>7.7748666680219E-3</v>
      </c>
      <c r="I25" s="12">
        <v>4.3057313875012101E-3</v>
      </c>
      <c r="K25" s="12">
        <v>6.1071824486547402E-3</v>
      </c>
      <c r="L25" s="12">
        <v>0.553801315360265</v>
      </c>
      <c r="M25" s="12">
        <v>-0.102451151790811</v>
      </c>
      <c r="N25" s="12">
        <v>0.14279468687143601</v>
      </c>
      <c r="O25" s="12">
        <v>0.94</v>
      </c>
      <c r="P25" s="12">
        <v>1.00373501888031</v>
      </c>
      <c r="Q25" s="1" t="s">
        <v>41</v>
      </c>
    </row>
    <row r="26" spans="2:17" x14ac:dyDescent="0.25">
      <c r="B26" s="1">
        <v>24</v>
      </c>
      <c r="C26" s="11">
        <v>1.1218797718844401E-5</v>
      </c>
      <c r="D26" s="12">
        <v>1.0054719434365001E-2</v>
      </c>
      <c r="E26" s="12">
        <v>8.0087580642581896E-2</v>
      </c>
      <c r="F26" s="12">
        <v>0.115920851937756</v>
      </c>
      <c r="G26" s="12">
        <v>80.900417473477205</v>
      </c>
      <c r="H26" s="12">
        <v>3.3678585758928001E-3</v>
      </c>
      <c r="I26" s="12">
        <v>3.3678585758927901E-3</v>
      </c>
      <c r="K26" s="12">
        <v>3.7794466393927801E-3</v>
      </c>
      <c r="L26" s="12">
        <v>0.999999999999996</v>
      </c>
      <c r="M26" s="12">
        <v>-0.20594377230432101</v>
      </c>
      <c r="N26" s="12">
        <v>1.1023789845366099E-2</v>
      </c>
      <c r="O26" s="12">
        <v>0.9</v>
      </c>
      <c r="P26" s="12">
        <v>1.0142902010050201</v>
      </c>
      <c r="Q26" s="1" t="s">
        <v>41</v>
      </c>
    </row>
    <row r="27" spans="2:17" x14ac:dyDescent="0.25">
      <c r="B27" s="1">
        <v>25</v>
      </c>
      <c r="C27" s="11">
        <v>6.04568543737729E-5</v>
      </c>
      <c r="D27" s="12">
        <v>2.5424166509445099E-2</v>
      </c>
      <c r="E27" s="12">
        <v>0.12651904303023201</v>
      </c>
      <c r="F27" s="12">
        <v>0.118852208772627</v>
      </c>
      <c r="G27" s="12">
        <v>4.6635270885929199</v>
      </c>
      <c r="H27" s="12">
        <v>8.7838197230073502E-3</v>
      </c>
      <c r="I27" s="12">
        <v>7.4026643441964801E-3</v>
      </c>
      <c r="K27" s="12">
        <v>8.7736000443935595E-3</v>
      </c>
      <c r="L27" s="12">
        <v>0.84276141560678497</v>
      </c>
      <c r="M27" s="12">
        <v>-0.15527410756933699</v>
      </c>
      <c r="N27" s="12">
        <v>7.5538410704420897E-2</v>
      </c>
      <c r="O27" s="12">
        <v>0.96999999999999897</v>
      </c>
      <c r="P27" s="12">
        <v>1.0141286796671201</v>
      </c>
      <c r="Q27" s="1" t="s">
        <v>41</v>
      </c>
    </row>
    <row r="28" spans="2:17" x14ac:dyDescent="0.25">
      <c r="B28" s="1">
        <v>26</v>
      </c>
      <c r="C28" s="11">
        <v>1.2465330798716E-5</v>
      </c>
      <c r="D28" s="12">
        <v>1.4644711487709801E-2</v>
      </c>
      <c r="E28" s="12">
        <v>3.5052570892415903E-2</v>
      </c>
      <c r="F28" s="12">
        <v>0.130894510224382</v>
      </c>
      <c r="G28" s="12">
        <v>118.299165806536</v>
      </c>
      <c r="H28" s="12">
        <v>6.36290320765416E-3</v>
      </c>
      <c r="I28" s="12">
        <v>2.8338926308719599E-3</v>
      </c>
      <c r="K28" s="12">
        <v>3.9838865585167501E-3</v>
      </c>
      <c r="L28" s="12">
        <v>0.44537729687023597</v>
      </c>
      <c r="M28" s="12">
        <v>0.13612150904756101</v>
      </c>
      <c r="N28" s="12">
        <v>0.44655483294354298</v>
      </c>
      <c r="O28" s="12">
        <v>0.79999999999999905</v>
      </c>
      <c r="P28" s="12">
        <v>0.93892183288409703</v>
      </c>
      <c r="Q28" s="1" t="s">
        <v>41</v>
      </c>
    </row>
    <row r="29" spans="2:17" x14ac:dyDescent="0.25">
      <c r="B29" s="1">
        <v>27</v>
      </c>
      <c r="C29" s="11">
        <v>3.4902926236405002E-4</v>
      </c>
      <c r="D29" s="12">
        <v>6.7484883163392004E-2</v>
      </c>
      <c r="E29" s="12">
        <v>8.1617339898871002E-2</v>
      </c>
      <c r="F29" s="12">
        <v>0.143370992383241</v>
      </c>
      <c r="G29" s="12">
        <v>147.78449567374199</v>
      </c>
      <c r="H29" s="12">
        <v>2.1574955883185601E-2</v>
      </c>
      <c r="I29" s="12">
        <v>2.0733212228286599E-2</v>
      </c>
      <c r="K29" s="12">
        <v>2.10807461706565E-2</v>
      </c>
      <c r="L29" s="12">
        <v>0.96098515058586798</v>
      </c>
      <c r="M29" s="12">
        <v>6.5713188542198498E-3</v>
      </c>
      <c r="N29" s="12">
        <v>0.28160640776141899</v>
      </c>
      <c r="O29" s="12">
        <v>0.95563139931740604</v>
      </c>
      <c r="P29" s="12">
        <v>0.98694446719153905</v>
      </c>
      <c r="Q29" s="1" t="s">
        <v>41</v>
      </c>
    </row>
    <row r="30" spans="2:17" x14ac:dyDescent="0.25">
      <c r="B30" s="1">
        <v>28</v>
      </c>
      <c r="C30" s="11">
        <v>3.6149459316276598E-5</v>
      </c>
      <c r="D30" s="12">
        <v>2.0011544301372901E-2</v>
      </c>
      <c r="E30" s="12">
        <v>3.1538057920832398E-2</v>
      </c>
      <c r="F30" s="12">
        <v>0.13739540641039399</v>
      </c>
      <c r="G30" s="12">
        <v>4.7276084404351097</v>
      </c>
      <c r="H30" s="12">
        <v>7.3413465346406298E-3</v>
      </c>
      <c r="I30" s="12">
        <v>5.0460547494207602E-3</v>
      </c>
      <c r="K30" s="12">
        <v>6.7843143443002598E-3</v>
      </c>
      <c r="L30" s="12">
        <v>0.68734730415062395</v>
      </c>
      <c r="M30" s="12">
        <v>-0.19514849907402701</v>
      </c>
      <c r="N30" s="12">
        <v>2.47687586183973E-2</v>
      </c>
      <c r="O30" s="12">
        <v>0.98305084745762705</v>
      </c>
      <c r="P30" s="12">
        <v>1</v>
      </c>
      <c r="Q30" s="1" t="s">
        <v>41</v>
      </c>
    </row>
    <row r="31" spans="2:17" x14ac:dyDescent="0.25">
      <c r="B31" s="1">
        <v>29</v>
      </c>
      <c r="C31" s="11">
        <v>9.0996914830627303E-5</v>
      </c>
      <c r="D31" s="12">
        <v>3.1940471017237897E-2</v>
      </c>
      <c r="E31" s="12">
        <v>0.19378300985306501</v>
      </c>
      <c r="F31" s="12">
        <v>0.14589015837920799</v>
      </c>
      <c r="G31" s="12">
        <v>158.654361678035</v>
      </c>
      <c r="H31" s="12">
        <v>1.07085553722569E-2</v>
      </c>
      <c r="I31" s="12">
        <v>9.9732396019279902E-3</v>
      </c>
      <c r="K31" s="12">
        <v>1.07638687473999E-2</v>
      </c>
      <c r="L31" s="12">
        <v>0.93133380322858506</v>
      </c>
      <c r="M31" s="12">
        <v>-7.8213480194433402E-2</v>
      </c>
      <c r="N31" s="12">
        <v>0.17365504882024899</v>
      </c>
      <c r="O31" s="12">
        <v>0.97986577181208001</v>
      </c>
      <c r="P31" s="12">
        <v>1.00674773839537</v>
      </c>
      <c r="Q31" s="1" t="s">
        <v>41</v>
      </c>
    </row>
    <row r="32" spans="2:17" x14ac:dyDescent="0.25">
      <c r="B32" s="1">
        <v>30</v>
      </c>
      <c r="C32" s="11">
        <v>1.05955311789086E-5</v>
      </c>
      <c r="D32" s="12">
        <v>1.0707613040852101E-2</v>
      </c>
      <c r="E32" s="12">
        <v>2.9999948061076701E-2</v>
      </c>
      <c r="F32" s="12">
        <v>0.14679541148771399</v>
      </c>
      <c r="G32" s="12">
        <v>175.40167205418501</v>
      </c>
      <c r="H32" s="12">
        <v>4.7848789366493599E-3</v>
      </c>
      <c r="I32" s="12">
        <v>1.82702982005594E-3</v>
      </c>
      <c r="K32" s="12">
        <v>3.67296192390567E-3</v>
      </c>
      <c r="L32" s="12">
        <v>0.38183407443435302</v>
      </c>
      <c r="M32" s="12">
        <v>-0.35198697173120003</v>
      </c>
      <c r="N32" s="12">
        <v>-0.174924186904579</v>
      </c>
      <c r="O32" s="12">
        <v>0.94444444444444398</v>
      </c>
      <c r="P32" s="12">
        <v>1</v>
      </c>
      <c r="Q32" s="1" t="s">
        <v>41</v>
      </c>
    </row>
    <row r="33" spans="2:17" x14ac:dyDescent="0.25">
      <c r="B33" s="1">
        <v>31</v>
      </c>
      <c r="C33" s="11">
        <v>9.9722646389728504E-6</v>
      </c>
      <c r="D33" s="12">
        <v>9.6891937514103806E-3</v>
      </c>
      <c r="E33" s="12">
        <v>1.00164300269713E-2</v>
      </c>
      <c r="F33" s="12">
        <v>0.160657616590239</v>
      </c>
      <c r="G33" s="12">
        <v>153.58383214127599</v>
      </c>
      <c r="H33" s="12">
        <v>4.2376561735670403E-3</v>
      </c>
      <c r="I33" s="12">
        <v>2.12112167174022E-3</v>
      </c>
      <c r="K33" s="12">
        <v>3.5632964637964601E-3</v>
      </c>
      <c r="L33" s="12">
        <v>0.50054123903940395</v>
      </c>
      <c r="M33" s="12">
        <v>-0.29207478006605903</v>
      </c>
      <c r="N33" s="12">
        <v>-9.8641615264769195E-2</v>
      </c>
      <c r="O33" s="12">
        <v>1</v>
      </c>
      <c r="P33" s="12">
        <v>1</v>
      </c>
      <c r="Q33" s="1" t="s">
        <v>41</v>
      </c>
    </row>
    <row r="34" spans="2:17" x14ac:dyDescent="0.25">
      <c r="B34" s="1">
        <v>32</v>
      </c>
      <c r="C34" s="11">
        <v>1.4148150456542699E-3</v>
      </c>
      <c r="D34" s="12">
        <v>0.16199893005749599</v>
      </c>
      <c r="E34" s="12">
        <v>1.5897342073313999E-2</v>
      </c>
      <c r="F34" s="12">
        <v>0.19161117245944401</v>
      </c>
      <c r="G34" s="12">
        <v>111.10030919226099</v>
      </c>
      <c r="H34" s="12">
        <v>5.1013443063918501E-2</v>
      </c>
      <c r="I34" s="12">
        <v>4.54694124553972E-2</v>
      </c>
      <c r="K34" s="12">
        <v>4.2442884734821003E-2</v>
      </c>
      <c r="L34" s="12">
        <v>0.89132216381523599</v>
      </c>
      <c r="M34" s="12">
        <v>0.28763920310166102</v>
      </c>
      <c r="N34" s="12">
        <v>0.63947315274030703</v>
      </c>
      <c r="O34" s="12">
        <v>0.95538720538720501</v>
      </c>
      <c r="P34" s="12">
        <v>0.91052587975574895</v>
      </c>
      <c r="Q34" s="1" t="s">
        <v>41</v>
      </c>
    </row>
    <row r="35" spans="2:17" x14ac:dyDescent="0.25">
      <c r="B35" s="1">
        <v>33</v>
      </c>
      <c r="C35" s="11">
        <v>8.7257315591012492E-6</v>
      </c>
      <c r="D35" s="12">
        <v>1.10928755317418E-2</v>
      </c>
      <c r="E35" s="12">
        <v>0.26148450969776799</v>
      </c>
      <c r="F35" s="12">
        <v>0.17469894566393901</v>
      </c>
      <c r="G35" s="12">
        <v>153.341810522771</v>
      </c>
      <c r="H35" s="12">
        <v>5.2959343069581503E-3</v>
      </c>
      <c r="I35" s="12">
        <v>1.41397093242221E-3</v>
      </c>
      <c r="K35" s="12">
        <v>3.3331586337573701E-3</v>
      </c>
      <c r="L35" s="12">
        <v>0.26699178095250098</v>
      </c>
      <c r="M35" s="12">
        <v>-0.32598260621458203</v>
      </c>
      <c r="N35" s="12">
        <v>-0.141814400393073</v>
      </c>
      <c r="O35" s="12">
        <v>0.93333333333333302</v>
      </c>
      <c r="P35" s="12">
        <v>0.99352359262685896</v>
      </c>
      <c r="Q35" s="1" t="s">
        <v>41</v>
      </c>
    </row>
    <row r="36" spans="2:17" x14ac:dyDescent="0.25">
      <c r="B36" s="1">
        <v>34</v>
      </c>
      <c r="C36" s="11">
        <v>1.09071644488765E-4</v>
      </c>
      <c r="D36" s="12">
        <v>3.5857832656160597E-2</v>
      </c>
      <c r="E36" s="12">
        <v>4.8806630564579803E-2</v>
      </c>
      <c r="F36" s="12">
        <v>0.18750874977618201</v>
      </c>
      <c r="G36" s="12">
        <v>25.886541843165201</v>
      </c>
      <c r="H36" s="12">
        <v>1.23563299108935E-2</v>
      </c>
      <c r="I36" s="12">
        <v>1.09776255190254E-2</v>
      </c>
      <c r="K36" s="12">
        <v>1.1784495363501599E-2</v>
      </c>
      <c r="L36" s="12">
        <v>0.88842120582644901</v>
      </c>
      <c r="M36" s="12">
        <v>-2.3266851393225499E-2</v>
      </c>
      <c r="N36" s="12">
        <v>0.243615269459831</v>
      </c>
      <c r="O36" s="12">
        <v>0.96153846153846101</v>
      </c>
      <c r="P36" s="12">
        <v>0.99799647732276497</v>
      </c>
      <c r="Q36" s="1" t="s">
        <v>41</v>
      </c>
    </row>
    <row r="37" spans="2:17" x14ac:dyDescent="0.25">
      <c r="B37" s="1">
        <v>35</v>
      </c>
      <c r="C37" s="11">
        <v>6.7312786313066696E-5</v>
      </c>
      <c r="D37" s="12">
        <v>2.8323108858925999E-2</v>
      </c>
      <c r="E37" s="12">
        <v>4.8055472357095098E-2</v>
      </c>
      <c r="F37" s="12">
        <v>0.22126423680817001</v>
      </c>
      <c r="G37" s="12">
        <v>170.98354688037901</v>
      </c>
      <c r="H37" s="12">
        <v>9.6040544548141107E-3</v>
      </c>
      <c r="I37" s="12">
        <v>8.1683448312299105E-3</v>
      </c>
      <c r="K37" s="12">
        <v>9.2577157765889699E-3</v>
      </c>
      <c r="L37" s="12">
        <v>0.85051004965256705</v>
      </c>
      <c r="M37" s="12">
        <v>-8.4663057205748904E-2</v>
      </c>
      <c r="N37" s="12">
        <v>0.165443192322627</v>
      </c>
      <c r="O37" s="12">
        <v>0.93913043478260805</v>
      </c>
      <c r="P37" s="12">
        <v>0.98363808674322595</v>
      </c>
      <c r="Q37" s="1" t="s">
        <v>41</v>
      </c>
    </row>
    <row r="38" spans="2:17" x14ac:dyDescent="0.25">
      <c r="B38" s="1">
        <v>36</v>
      </c>
      <c r="C38" s="11">
        <v>1.37118638785876E-5</v>
      </c>
      <c r="D38" s="12">
        <v>1.36783973712161E-2</v>
      </c>
      <c r="E38" s="12">
        <v>0.32045399065240998</v>
      </c>
      <c r="F38" s="12">
        <v>0.21900679786692701</v>
      </c>
      <c r="G38" s="12">
        <v>7.8136918695605297</v>
      </c>
      <c r="H38" s="12">
        <v>5.6896577665300997E-3</v>
      </c>
      <c r="I38" s="12">
        <v>2.5610882973090298E-3</v>
      </c>
      <c r="K38" s="12">
        <v>4.1783354726784997E-3</v>
      </c>
      <c r="L38" s="12">
        <v>0.45013046520563099</v>
      </c>
      <c r="M38" s="12">
        <v>-0.16535060268433499</v>
      </c>
      <c r="N38" s="12">
        <v>6.2708618651674805E-2</v>
      </c>
      <c r="O38" s="12">
        <v>0.87999999999999901</v>
      </c>
      <c r="P38" s="12">
        <v>0.96658201546808198</v>
      </c>
      <c r="Q38" s="1" t="s">
        <v>41</v>
      </c>
    </row>
    <row r="39" spans="2:17" x14ac:dyDescent="0.25">
      <c r="B39" s="1">
        <v>37</v>
      </c>
      <c r="C39" s="11">
        <v>1.93150300726105E-3</v>
      </c>
      <c r="D39" s="12">
        <v>0.161177878847404</v>
      </c>
      <c r="E39" s="12">
        <v>0.32345074166000198</v>
      </c>
      <c r="F39" s="12">
        <v>0.245794532381403</v>
      </c>
      <c r="G39" s="12">
        <v>22.486942338096298</v>
      </c>
      <c r="H39" s="12">
        <v>5.2472503091738197E-2</v>
      </c>
      <c r="I39" s="12">
        <v>4.9303633172900298E-2</v>
      </c>
      <c r="K39" s="12">
        <v>4.9590987181338302E-2</v>
      </c>
      <c r="L39" s="12">
        <v>0.93960894312021503</v>
      </c>
      <c r="M39" s="12">
        <v>5.1974464730248901E-2</v>
      </c>
      <c r="N39" s="12">
        <v>0.339415488546158</v>
      </c>
      <c r="O39" s="12">
        <v>0.97177798682972705</v>
      </c>
      <c r="P39" s="12">
        <v>0.97962372464598602</v>
      </c>
      <c r="Q39" s="1" t="s">
        <v>41</v>
      </c>
    </row>
    <row r="40" spans="2:17" x14ac:dyDescent="0.25">
      <c r="B40" s="1">
        <v>38</v>
      </c>
      <c r="C40" s="11">
        <v>4.17588581756988E-5</v>
      </c>
      <c r="D40" s="12">
        <v>2.09975952258015E-2</v>
      </c>
      <c r="E40" s="12">
        <v>5.4909567150281799E-3</v>
      </c>
      <c r="F40" s="12">
        <v>0.22789827001150201</v>
      </c>
      <c r="G40" s="12">
        <v>49.830199255256296</v>
      </c>
      <c r="H40" s="12">
        <v>7.2783687239140298E-3</v>
      </c>
      <c r="I40" s="12">
        <v>6.35387380117993E-3</v>
      </c>
      <c r="K40" s="12">
        <v>7.2917096467349099E-3</v>
      </c>
      <c r="L40" s="12">
        <v>0.87298047710930604</v>
      </c>
      <c r="M40" s="12">
        <v>-0.13021101339962499</v>
      </c>
      <c r="N40" s="12">
        <v>0.10744973331471799</v>
      </c>
      <c r="O40" s="12">
        <v>0.97101449275362295</v>
      </c>
      <c r="P40" s="12">
        <v>1</v>
      </c>
      <c r="Q40" s="1" t="s">
        <v>41</v>
      </c>
    </row>
    <row r="41" spans="2:17" x14ac:dyDescent="0.25">
      <c r="B41" s="1">
        <v>39</v>
      </c>
      <c r="C41" s="11">
        <v>3.9889058555891402E-5</v>
      </c>
      <c r="D41" s="12">
        <v>2.0181280849613199E-2</v>
      </c>
      <c r="E41" s="12">
        <v>0.231192033947656</v>
      </c>
      <c r="F41" s="12">
        <v>0.23531209260406999</v>
      </c>
      <c r="G41" s="12">
        <v>27.036902363918401</v>
      </c>
      <c r="H41" s="12">
        <v>6.71668753603041E-3</v>
      </c>
      <c r="I41" s="12">
        <v>6.37235944954208E-3</v>
      </c>
      <c r="K41" s="12">
        <v>7.1265929275929202E-3</v>
      </c>
      <c r="L41" s="12">
        <v>0.94873543176733399</v>
      </c>
      <c r="M41" s="12">
        <v>-0.15726407968124401</v>
      </c>
      <c r="N41" s="12">
        <v>7.3004699518620403E-2</v>
      </c>
      <c r="O41" s="12">
        <v>0.96969696969696895</v>
      </c>
      <c r="P41" s="12">
        <v>1.0106794977115301</v>
      </c>
      <c r="Q41" s="1" t="s">
        <v>41</v>
      </c>
    </row>
    <row r="42" spans="2:17" x14ac:dyDescent="0.25">
      <c r="B42" s="1">
        <v>40</v>
      </c>
      <c r="C42" s="11">
        <v>1.50830502664464E-4</v>
      </c>
      <c r="D42" s="12">
        <v>5.9270423700878802E-2</v>
      </c>
      <c r="E42" s="12">
        <v>3.1383155757672599E-3</v>
      </c>
      <c r="F42" s="12">
        <v>0.24678513167946101</v>
      </c>
      <c r="G42" s="12">
        <v>96.324987366201597</v>
      </c>
      <c r="H42" s="12">
        <v>2.5544209752615701E-2</v>
      </c>
      <c r="I42" s="12">
        <v>7.7577965193848198E-3</v>
      </c>
      <c r="K42" s="12">
        <v>1.38579710111068E-2</v>
      </c>
      <c r="L42" s="12">
        <v>0.30370078364199099</v>
      </c>
      <c r="M42" s="12">
        <v>3.1885616598421603E-2</v>
      </c>
      <c r="N42" s="12">
        <v>0.313837572696537</v>
      </c>
      <c r="O42" s="12">
        <v>0.91666666666666596</v>
      </c>
      <c r="P42" s="12">
        <v>0.94778624327348204</v>
      </c>
      <c r="Q42" s="1" t="s">
        <v>41</v>
      </c>
    </row>
    <row r="43" spans="2:17" x14ac:dyDescent="0.25">
      <c r="B43" s="1">
        <v>41</v>
      </c>
      <c r="C43" s="11">
        <v>7.9746953784785996E-3</v>
      </c>
      <c r="D43" s="12">
        <v>0.398568257327021</v>
      </c>
      <c r="E43" s="12">
        <v>0.23567047493541299</v>
      </c>
      <c r="F43" s="12">
        <v>0.29274238205016201</v>
      </c>
      <c r="G43" s="12">
        <v>4.6377225646940401</v>
      </c>
      <c r="H43" s="12">
        <v>0.137449976480325</v>
      </c>
      <c r="I43" s="12">
        <v>7.8903449792507893E-2</v>
      </c>
      <c r="K43" s="12">
        <v>0.10076555717652499</v>
      </c>
      <c r="L43" s="12">
        <v>0.57405211563497005</v>
      </c>
      <c r="M43" s="12">
        <v>6.8111129389970201E-2</v>
      </c>
      <c r="N43" s="12">
        <v>0.35996132811104598</v>
      </c>
      <c r="O43" s="12">
        <v>0.91733581875537695</v>
      </c>
      <c r="P43" s="12">
        <v>0.892976979483177</v>
      </c>
      <c r="Q43" s="1" t="s">
        <v>41</v>
      </c>
    </row>
    <row r="44" spans="2:17" x14ac:dyDescent="0.25">
      <c r="B44" s="1">
        <v>42</v>
      </c>
      <c r="C44" s="11">
        <v>2.1814328897753099E-5</v>
      </c>
      <c r="D44" s="12">
        <v>1.42594489968201E-2</v>
      </c>
      <c r="E44" s="12">
        <v>5.9819445306748403E-2</v>
      </c>
      <c r="F44" s="12">
        <v>0.26560104392419398</v>
      </c>
      <c r="G44" s="12">
        <v>13.6439939727577</v>
      </c>
      <c r="H44" s="12">
        <v>4.9756158727964498E-3</v>
      </c>
      <c r="I44" s="12">
        <v>4.3946496612305803E-3</v>
      </c>
      <c r="K44" s="12">
        <v>5.2701865426641398E-3</v>
      </c>
      <c r="L44" s="12">
        <v>0.88323732651022702</v>
      </c>
      <c r="M44" s="12">
        <v>-0.212738291637729</v>
      </c>
      <c r="N44" s="12">
        <v>2.3727391426043702E-3</v>
      </c>
      <c r="O44" s="12">
        <v>1</v>
      </c>
      <c r="P44" s="12">
        <v>1</v>
      </c>
      <c r="Q44" s="1" t="s">
        <v>41</v>
      </c>
    </row>
    <row r="45" spans="2:17" x14ac:dyDescent="0.25">
      <c r="B45" s="1">
        <v>43</v>
      </c>
      <c r="C45" s="11">
        <v>4.5560784069307198E-4</v>
      </c>
      <c r="D45" s="12">
        <v>7.8440390511906793E-2</v>
      </c>
      <c r="E45" s="12">
        <v>2.89080786864007E-2</v>
      </c>
      <c r="F45" s="12">
        <v>0.28209433485136798</v>
      </c>
      <c r="G45" s="12">
        <v>152.51796036714501</v>
      </c>
      <c r="H45" s="12">
        <v>2.4767731013434501E-2</v>
      </c>
      <c r="I45" s="12">
        <v>2.2974391625762099E-2</v>
      </c>
      <c r="K45" s="12">
        <v>2.40852220181134E-2</v>
      </c>
      <c r="L45" s="12">
        <v>0.92759371511666999</v>
      </c>
      <c r="M45" s="12">
        <v>-1.9090514380909699E-2</v>
      </c>
      <c r="N45" s="12">
        <v>0.24893274689605299</v>
      </c>
      <c r="O45" s="12">
        <v>0.96057818659658301</v>
      </c>
      <c r="P45" s="12">
        <v>0.95838281768956701</v>
      </c>
      <c r="Q45" s="1" t="s">
        <v>41</v>
      </c>
    </row>
    <row r="46" spans="2:17" x14ac:dyDescent="0.25">
      <c r="B46" s="1">
        <v>44</v>
      </c>
      <c r="C46" s="11">
        <v>1.1218797718844401E-5</v>
      </c>
      <c r="D46" s="12">
        <v>9.6891937514103806E-3</v>
      </c>
      <c r="E46" s="12">
        <v>0.11201734992396099</v>
      </c>
      <c r="F46" s="12">
        <v>0.29109598725345898</v>
      </c>
      <c r="G46" s="12">
        <v>25.406241191556301</v>
      </c>
      <c r="H46" s="12">
        <v>3.5299054544758101E-3</v>
      </c>
      <c r="I46" s="12">
        <v>3.1911953588501501E-3</v>
      </c>
      <c r="K46" s="12">
        <v>3.7794466393927801E-3</v>
      </c>
      <c r="L46" s="12">
        <v>0.90404556156137605</v>
      </c>
      <c r="M46" s="12">
        <v>-0.21139408744981</v>
      </c>
      <c r="N46" s="12">
        <v>4.0842330708606303E-3</v>
      </c>
      <c r="O46" s="12">
        <v>1</v>
      </c>
      <c r="P46" s="12">
        <v>1</v>
      </c>
      <c r="Q46" s="1" t="s">
        <v>41</v>
      </c>
    </row>
    <row r="47" spans="2:17" x14ac:dyDescent="0.25">
      <c r="B47" s="1">
        <v>45</v>
      </c>
      <c r="C47" s="11">
        <v>9.9722646389728504E-6</v>
      </c>
      <c r="D47" s="12">
        <v>9.0884053178714504E-3</v>
      </c>
      <c r="E47" s="12">
        <v>0.11664453489536999</v>
      </c>
      <c r="F47" s="12">
        <v>0.291660679258263</v>
      </c>
      <c r="G47" s="12">
        <v>152.00967499491301</v>
      </c>
      <c r="H47" s="12">
        <v>3.5295352136333002E-3</v>
      </c>
      <c r="I47" s="12">
        <v>2.8324099557131398E-3</v>
      </c>
      <c r="K47" s="12">
        <v>3.5632964637964601E-3</v>
      </c>
      <c r="L47" s="12">
        <v>0.80248808533559302</v>
      </c>
      <c r="M47" s="12">
        <v>-0.21264658107450801</v>
      </c>
      <c r="N47" s="12">
        <v>2.4895086583664999E-3</v>
      </c>
      <c r="O47" s="12">
        <v>1</v>
      </c>
      <c r="P47" s="12">
        <v>1</v>
      </c>
      <c r="Q47" s="1" t="s">
        <v>41</v>
      </c>
    </row>
    <row r="48" spans="2:17" x14ac:dyDescent="0.25">
      <c r="B48" s="1">
        <v>46</v>
      </c>
      <c r="C48" s="11">
        <v>8.3517716351397695E-5</v>
      </c>
      <c r="D48" s="12">
        <v>4.0206246180381898E-2</v>
      </c>
      <c r="E48" s="12">
        <v>9.1784994274060103E-2</v>
      </c>
      <c r="F48" s="12">
        <v>0.31046293460850299</v>
      </c>
      <c r="G48" s="12">
        <v>67.469521880516496</v>
      </c>
      <c r="H48" s="12">
        <v>1.4995029172787E-2</v>
      </c>
      <c r="I48" s="12">
        <v>8.5562853097657793E-3</v>
      </c>
      <c r="K48" s="12">
        <v>1.03120346752992E-2</v>
      </c>
      <c r="L48" s="12">
        <v>0.57060811360698704</v>
      </c>
      <c r="M48" s="12">
        <v>0.206545886418636</v>
      </c>
      <c r="N48" s="12">
        <v>0.53622193512574801</v>
      </c>
      <c r="O48" s="12">
        <v>0.79761904761904701</v>
      </c>
      <c r="P48" s="12">
        <v>0.92577756833176195</v>
      </c>
      <c r="Q48" s="1" t="s">
        <v>41</v>
      </c>
    </row>
    <row r="49" spans="2:17" x14ac:dyDescent="0.25">
      <c r="B49" s="1">
        <v>47</v>
      </c>
      <c r="C49" s="11">
        <v>3.8187540901866599E-3</v>
      </c>
      <c r="D49" s="12">
        <v>0.260844811557157</v>
      </c>
      <c r="E49" s="12">
        <v>0.32015346315313098</v>
      </c>
      <c r="F49" s="12">
        <v>0.37208660799425902</v>
      </c>
      <c r="G49" s="12">
        <v>176.27815969818101</v>
      </c>
      <c r="H49" s="12">
        <v>8.3334725538454807E-2</v>
      </c>
      <c r="I49" s="12">
        <v>6.3024582275860497E-2</v>
      </c>
      <c r="K49" s="12">
        <v>6.9729396378032799E-2</v>
      </c>
      <c r="L49" s="12">
        <v>0.75628235250835196</v>
      </c>
      <c r="M49" s="12">
        <v>8.0200002387063304E-2</v>
      </c>
      <c r="N49" s="12">
        <v>0.37535335926222602</v>
      </c>
      <c r="O49" s="12">
        <v>0.95510522213561899</v>
      </c>
      <c r="P49" s="12">
        <v>0.87494703453953304</v>
      </c>
      <c r="Q49" s="1" t="s">
        <v>41</v>
      </c>
    </row>
    <row r="50" spans="2:17" x14ac:dyDescent="0.25">
      <c r="B50" s="1">
        <v>48</v>
      </c>
      <c r="C50" s="11">
        <v>1.3150923992645401E-4</v>
      </c>
      <c r="D50" s="12">
        <v>3.9990720237732598E-2</v>
      </c>
      <c r="E50" s="12">
        <v>0.163566691124723</v>
      </c>
      <c r="F50" s="12">
        <v>0.35407646356496197</v>
      </c>
      <c r="G50" s="12">
        <v>15.3205117371364</v>
      </c>
      <c r="H50" s="12">
        <v>1.38514125894164E-2</v>
      </c>
      <c r="I50" s="12">
        <v>1.2047030502002801E-2</v>
      </c>
      <c r="K50" s="12">
        <v>1.29399677268695E-2</v>
      </c>
      <c r="L50" s="12">
        <v>0.86973299107469504</v>
      </c>
      <c r="M50" s="12">
        <v>-3.4302754895414699E-3</v>
      </c>
      <c r="N50" s="12">
        <v>0.268871982332542</v>
      </c>
      <c r="O50" s="12">
        <v>0.96788990825688004</v>
      </c>
      <c r="P50" s="12">
        <v>0.98856973645247204</v>
      </c>
      <c r="Q50" s="1" t="s">
        <v>41</v>
      </c>
    </row>
    <row r="51" spans="2:17" x14ac:dyDescent="0.25">
      <c r="B51" s="1">
        <v>49</v>
      </c>
      <c r="C51" s="11">
        <v>6.3573187073451899E-5</v>
      </c>
      <c r="D51" s="12">
        <v>2.8225214291568799E-2</v>
      </c>
      <c r="E51" s="12">
        <v>0.384411099174777</v>
      </c>
      <c r="F51" s="12">
        <v>0.37326560763505801</v>
      </c>
      <c r="G51" s="12">
        <v>14.770265145046</v>
      </c>
      <c r="H51" s="12">
        <v>8.8414758200362903E-3</v>
      </c>
      <c r="I51" s="12">
        <v>8.2793621690934408E-3</v>
      </c>
      <c r="K51" s="12">
        <v>8.9968825582401202E-3</v>
      </c>
      <c r="L51" s="12">
        <v>0.93642309695978498</v>
      </c>
      <c r="M51" s="12">
        <v>-9.5647920946513296E-2</v>
      </c>
      <c r="N51" s="12">
        <v>0.15145682941435901</v>
      </c>
      <c r="O51" s="12">
        <v>0.93577981651376096</v>
      </c>
      <c r="P51" s="12">
        <v>0.97616916536137799</v>
      </c>
      <c r="Q51" s="1" t="s">
        <v>41</v>
      </c>
    </row>
    <row r="52" spans="2:17" x14ac:dyDescent="0.25">
      <c r="B52" s="1">
        <v>50</v>
      </c>
      <c r="C52" s="11">
        <v>5.1731122814671698E-5</v>
      </c>
      <c r="D52" s="12">
        <v>3.0105737351607799E-2</v>
      </c>
      <c r="E52" s="12">
        <v>9.2539471999434103E-2</v>
      </c>
      <c r="F52" s="12">
        <v>0.39168289829013198</v>
      </c>
      <c r="G52" s="12">
        <v>140.294257700363</v>
      </c>
      <c r="H52" s="12">
        <v>9.5011250195851694E-3</v>
      </c>
      <c r="I52" s="12">
        <v>6.9793731022185597E-3</v>
      </c>
      <c r="K52" s="12">
        <v>8.1157939390543495E-3</v>
      </c>
      <c r="L52" s="12">
        <v>0.73458386115661101</v>
      </c>
      <c r="M52" s="12">
        <v>6.7680501062143197E-3</v>
      </c>
      <c r="N52" s="12">
        <v>0.28185689377114298</v>
      </c>
      <c r="O52" s="12">
        <v>0.87368421052631495</v>
      </c>
      <c r="P52" s="12">
        <v>0.85708291813080195</v>
      </c>
      <c r="Q52" s="1" t="s">
        <v>41</v>
      </c>
    </row>
    <row r="53" spans="2:17" x14ac:dyDescent="0.25">
      <c r="B53" s="1">
        <v>51</v>
      </c>
      <c r="C53" s="11">
        <v>2.3060861977624701E-5</v>
      </c>
      <c r="D53" s="12">
        <v>1.4788395449475999E-2</v>
      </c>
      <c r="E53" s="12">
        <v>0.107922999497102</v>
      </c>
      <c r="F53" s="12">
        <v>0.39721126109886401</v>
      </c>
      <c r="G53" s="12">
        <v>65.743466416125599</v>
      </c>
      <c r="H53" s="12">
        <v>5.29164321394504E-3</v>
      </c>
      <c r="I53" s="12">
        <v>4.6429767256749603E-3</v>
      </c>
      <c r="K53" s="12">
        <v>5.41867155358131E-3</v>
      </c>
      <c r="L53" s="12">
        <v>0.87741681325742904</v>
      </c>
      <c r="M53" s="12">
        <v>-0.16323904683676899</v>
      </c>
      <c r="N53" s="12">
        <v>6.5397135057712094E-2</v>
      </c>
      <c r="O53" s="12">
        <v>1</v>
      </c>
      <c r="P53" s="12">
        <v>1</v>
      </c>
      <c r="Q53" s="1" t="s">
        <v>41</v>
      </c>
    </row>
    <row r="54" spans="2:17" x14ac:dyDescent="0.25">
      <c r="B54" s="1">
        <v>52</v>
      </c>
      <c r="C54" s="11">
        <v>9.6606313690049498E-5</v>
      </c>
      <c r="D54" s="12">
        <v>3.5988095588531097E-2</v>
      </c>
      <c r="E54" s="12">
        <v>0.65743179896970005</v>
      </c>
      <c r="F54" s="12">
        <v>6.89132932540522E-3</v>
      </c>
      <c r="G54" s="12">
        <v>170.33433404300399</v>
      </c>
      <c r="H54" s="12">
        <v>1.33630592810286E-2</v>
      </c>
      <c r="I54" s="12">
        <v>8.6934682484947397E-3</v>
      </c>
      <c r="K54" s="12">
        <v>1.1090670803033499E-2</v>
      </c>
      <c r="L54" s="12">
        <v>0.65055973079732798</v>
      </c>
      <c r="M54" s="12">
        <v>-5.5540502857179402E-2</v>
      </c>
      <c r="N54" s="12">
        <v>0.202523180162925</v>
      </c>
      <c r="O54" s="12">
        <v>0.92261904761904701</v>
      </c>
      <c r="P54" s="12">
        <v>0.985850608752879</v>
      </c>
      <c r="Q54" s="1" t="s">
        <v>41</v>
      </c>
    </row>
    <row r="55" spans="2:17" x14ac:dyDescent="0.25">
      <c r="B55" s="1">
        <v>53</v>
      </c>
      <c r="C55" s="11">
        <v>2.61771946773037E-5</v>
      </c>
      <c r="D55" s="12">
        <v>1.6792865663346299E-2</v>
      </c>
      <c r="E55" s="12">
        <v>0.74377690778743299</v>
      </c>
      <c r="F55" s="12">
        <v>5.67668190128143E-3</v>
      </c>
      <c r="G55" s="12">
        <v>81.037544577022302</v>
      </c>
      <c r="H55" s="12">
        <v>5.7048129387760596E-3</v>
      </c>
      <c r="I55" s="12">
        <v>5.7048129387760301E-3</v>
      </c>
      <c r="K55" s="12">
        <v>5.7732001033546296E-3</v>
      </c>
      <c r="L55" s="12">
        <v>0.999999999999996</v>
      </c>
      <c r="M55" s="12">
        <v>-2.3550931546382901E-2</v>
      </c>
      <c r="N55" s="12">
        <v>0.24325356737495701</v>
      </c>
      <c r="O55" s="12">
        <v>0.93333333333333302</v>
      </c>
      <c r="P55" s="12">
        <v>1.0085562502938199</v>
      </c>
      <c r="Q55" s="1" t="s">
        <v>41</v>
      </c>
    </row>
    <row r="56" spans="2:17" x14ac:dyDescent="0.25">
      <c r="B56" s="1">
        <v>54</v>
      </c>
      <c r="C56" s="11">
        <v>6.5399358035463798E-3</v>
      </c>
      <c r="D56" s="12">
        <v>0.39137379609858503</v>
      </c>
      <c r="E56" s="12">
        <v>0.67939228212022296</v>
      </c>
      <c r="F56" s="12">
        <v>7.1483677850822394E-2</v>
      </c>
      <c r="G56" s="12">
        <v>174.70024329812699</v>
      </c>
      <c r="H56" s="12">
        <v>0.121204840138701</v>
      </c>
      <c r="I56" s="12">
        <v>7.8739550703367203E-2</v>
      </c>
      <c r="K56" s="12">
        <v>9.1251876063479301E-2</v>
      </c>
      <c r="L56" s="12">
        <v>0.64964031645321496</v>
      </c>
      <c r="M56" s="12">
        <v>0.14611788981361901</v>
      </c>
      <c r="N56" s="12">
        <v>0.45928262023911798</v>
      </c>
      <c r="O56" s="12">
        <v>0.89607173356105796</v>
      </c>
      <c r="P56" s="12">
        <v>0.83088346535791802</v>
      </c>
      <c r="Q56" s="1" t="s">
        <v>41</v>
      </c>
    </row>
    <row r="57" spans="2:17" x14ac:dyDescent="0.25">
      <c r="B57" s="1">
        <v>55</v>
      </c>
      <c r="C57" s="11">
        <v>3.02284271868864E-4</v>
      </c>
      <c r="D57" s="12">
        <v>6.2084892512398203E-2</v>
      </c>
      <c r="E57" s="12">
        <v>0.437102336028038</v>
      </c>
      <c r="F57" s="12">
        <v>5.4914717731333898E-2</v>
      </c>
      <c r="G57" s="12">
        <v>3.0438172017329101</v>
      </c>
      <c r="H57" s="12">
        <v>2.04973221575078E-2</v>
      </c>
      <c r="I57" s="12">
        <v>1.7553491487203698E-2</v>
      </c>
      <c r="K57" s="12">
        <v>1.96183661066591E-2</v>
      </c>
      <c r="L57" s="12">
        <v>0.85637974328144895</v>
      </c>
      <c r="M57" s="12">
        <v>-6.5164986177055295E-2</v>
      </c>
      <c r="N57" s="12">
        <v>0.19026890740241501</v>
      </c>
      <c r="O57" s="12">
        <v>0.96039603960396003</v>
      </c>
      <c r="P57" s="12">
        <v>0.98674991416691005</v>
      </c>
      <c r="Q57" s="1" t="s">
        <v>41</v>
      </c>
    </row>
    <row r="58" spans="2:17" x14ac:dyDescent="0.25">
      <c r="B58" s="1">
        <v>56</v>
      </c>
      <c r="C58" s="11">
        <v>9.4424880800274204E-4</v>
      </c>
      <c r="D58" s="12">
        <v>0.119286898741697</v>
      </c>
      <c r="E58" s="12">
        <v>0.55549929881618998</v>
      </c>
      <c r="F58" s="12">
        <v>7.0597063809665198E-2</v>
      </c>
      <c r="G58" s="12">
        <v>3.60874133897038</v>
      </c>
      <c r="H58" s="12">
        <v>3.7329773905892399E-2</v>
      </c>
      <c r="I58" s="12">
        <v>3.4575678974946698E-2</v>
      </c>
      <c r="K58" s="12">
        <v>3.4673547877569898E-2</v>
      </c>
      <c r="L58" s="12">
        <v>0.92622256599011998</v>
      </c>
      <c r="M58" s="12">
        <v>7.3567888731494405E-2</v>
      </c>
      <c r="N58" s="12">
        <v>0.36690908989077697</v>
      </c>
      <c r="O58" s="12">
        <v>0.93866171003717402</v>
      </c>
      <c r="P58" s="12">
        <v>0.93393647789168499</v>
      </c>
      <c r="Q58" s="1" t="s">
        <v>41</v>
      </c>
    </row>
    <row r="59" spans="2:17" x14ac:dyDescent="0.25">
      <c r="B59" s="1">
        <v>57</v>
      </c>
      <c r="C59" s="11">
        <v>3.4279659696469201E-4</v>
      </c>
      <c r="D59" s="12">
        <v>7.6743025029503795E-2</v>
      </c>
      <c r="E59" s="12">
        <v>0.52630246517775203</v>
      </c>
      <c r="F59" s="12">
        <v>7.8829555677271096E-2</v>
      </c>
      <c r="G59" s="12">
        <v>79.535011729959606</v>
      </c>
      <c r="H59" s="12">
        <v>2.4150582190353501E-2</v>
      </c>
      <c r="I59" s="12">
        <v>1.9349144858519698E-2</v>
      </c>
      <c r="K59" s="12">
        <v>2.0891677363392501E-2</v>
      </c>
      <c r="L59" s="12">
        <v>0.80118751200326699</v>
      </c>
      <c r="M59" s="12">
        <v>7.0638262281452993E-2</v>
      </c>
      <c r="N59" s="12">
        <v>0.363178973643283</v>
      </c>
      <c r="O59" s="12">
        <v>0.90460526315789402</v>
      </c>
      <c r="P59" s="12">
        <v>0.89008106328697201</v>
      </c>
      <c r="Q59" s="1" t="s">
        <v>41</v>
      </c>
    </row>
    <row r="60" spans="2:17" x14ac:dyDescent="0.25">
      <c r="B60" s="1">
        <v>58</v>
      </c>
      <c r="C60" s="11">
        <v>2.3353797251394501E-3</v>
      </c>
      <c r="D60" s="12">
        <v>0.210034373209502</v>
      </c>
      <c r="E60" s="12">
        <v>0.70003963047957396</v>
      </c>
      <c r="F60" s="12">
        <v>0.13669814729770099</v>
      </c>
      <c r="G60" s="12">
        <v>129.80793397379699</v>
      </c>
      <c r="H60" s="12">
        <v>5.6504648898170598E-2</v>
      </c>
      <c r="I60" s="12">
        <v>5.5090148852990302E-2</v>
      </c>
      <c r="K60" s="12">
        <v>5.4529788354809199E-2</v>
      </c>
      <c r="L60" s="12">
        <v>0.97496666074804805</v>
      </c>
      <c r="M60" s="12">
        <v>4.6864571354777798E-2</v>
      </c>
      <c r="N60" s="12">
        <v>0.33290937023112799</v>
      </c>
      <c r="O60" s="12">
        <v>0.92908504835110295</v>
      </c>
      <c r="P60" s="12">
        <v>0.84932943422892404</v>
      </c>
      <c r="Q60" s="1" t="s">
        <v>41</v>
      </c>
    </row>
    <row r="61" spans="2:17" x14ac:dyDescent="0.25">
      <c r="B61" s="1">
        <v>59</v>
      </c>
      <c r="C61" s="11">
        <v>4.0512325095827199E-5</v>
      </c>
      <c r="D61" s="12">
        <v>2.2466803208476799E-2</v>
      </c>
      <c r="E61" s="12">
        <v>0.64559402398318599</v>
      </c>
      <c r="F61" s="12">
        <v>0.13804834399279201</v>
      </c>
      <c r="G61" s="12">
        <v>64.112937191134904</v>
      </c>
      <c r="H61" s="12">
        <v>8.4603796317563301E-3</v>
      </c>
      <c r="I61" s="12">
        <v>6.0058243424581104E-3</v>
      </c>
      <c r="K61" s="12">
        <v>7.1820536311819599E-3</v>
      </c>
      <c r="L61" s="12">
        <v>0.70987645990671999</v>
      </c>
      <c r="M61" s="12">
        <v>-1.49343181725946E-2</v>
      </c>
      <c r="N61" s="12">
        <v>0.25422458026415801</v>
      </c>
      <c r="O61" s="12">
        <v>0.95588235294117596</v>
      </c>
      <c r="P61" s="12">
        <v>0.97006114273666399</v>
      </c>
      <c r="Q61" s="1" t="s">
        <v>41</v>
      </c>
    </row>
    <row r="62" spans="2:17" x14ac:dyDescent="0.25">
      <c r="B62" s="1">
        <v>60</v>
      </c>
      <c r="C62" s="11">
        <v>1.9626663342578398E-3</v>
      </c>
      <c r="D62" s="12">
        <v>0.16941049617321699</v>
      </c>
      <c r="E62" s="12">
        <v>0.70609565912358596</v>
      </c>
      <c r="F62" s="12">
        <v>0.21550059722526499</v>
      </c>
      <c r="G62" s="12">
        <v>98.793465082782305</v>
      </c>
      <c r="H62" s="12">
        <v>5.09539050470642E-2</v>
      </c>
      <c r="I62" s="12">
        <v>4.9514208703454202E-2</v>
      </c>
      <c r="K62" s="12">
        <v>4.99894427844269E-2</v>
      </c>
      <c r="L62" s="12">
        <v>0.97174512253221301</v>
      </c>
      <c r="M62" s="12">
        <v>9.6032144436094292E-3</v>
      </c>
      <c r="N62" s="12">
        <v>0.28546673712133802</v>
      </c>
      <c r="O62" s="12">
        <v>0.96064673581452098</v>
      </c>
      <c r="P62" s="12">
        <v>0.94180448955435303</v>
      </c>
      <c r="Q62" s="1" t="s">
        <v>41</v>
      </c>
    </row>
    <row r="63" spans="2:17" x14ac:dyDescent="0.25">
      <c r="B63" s="1">
        <v>61</v>
      </c>
      <c r="C63" s="11">
        <v>8.9875035058742804E-4</v>
      </c>
      <c r="D63" s="12">
        <v>0.12493478370035301</v>
      </c>
      <c r="E63" s="12">
        <v>0.78334142570328102</v>
      </c>
      <c r="F63" s="12">
        <v>0.22397642361169201</v>
      </c>
      <c r="G63" s="12">
        <v>79.776459662060304</v>
      </c>
      <c r="H63" s="12">
        <v>3.9623821815345399E-2</v>
      </c>
      <c r="I63" s="12">
        <v>3.2414935876630198E-2</v>
      </c>
      <c r="K63" s="12">
        <v>3.3827865543254503E-2</v>
      </c>
      <c r="L63" s="12">
        <v>0.81806686966466802</v>
      </c>
      <c r="M63" s="12">
        <v>0.122412093496453</v>
      </c>
      <c r="N63" s="12">
        <v>0.42909946292866502</v>
      </c>
      <c r="O63" s="12">
        <v>0.92852543464262705</v>
      </c>
      <c r="P63" s="12">
        <v>0.88973213439409504</v>
      </c>
      <c r="Q63" s="1" t="s">
        <v>41</v>
      </c>
    </row>
    <row r="64" spans="2:17" x14ac:dyDescent="0.25">
      <c r="B64" s="1">
        <v>62</v>
      </c>
      <c r="C64" s="11">
        <v>2.43073950574963E-3</v>
      </c>
      <c r="D64" s="12">
        <v>0.19911123422599999</v>
      </c>
      <c r="E64" s="12">
        <v>0.67114529054775396</v>
      </c>
      <c r="F64" s="12">
        <v>0.26654113315518002</v>
      </c>
      <c r="G64" s="12">
        <v>47.679157045209102</v>
      </c>
      <c r="H64" s="12">
        <v>5.9911025490982199E-2</v>
      </c>
      <c r="I64" s="12">
        <v>5.4220680522269797E-2</v>
      </c>
      <c r="K64" s="12">
        <v>5.5631948210272397E-2</v>
      </c>
      <c r="L64" s="12">
        <v>0.90502007064511103</v>
      </c>
      <c r="M64" s="12">
        <v>4.95984470063787E-2</v>
      </c>
      <c r="N64" s="12">
        <v>0.336390248821135</v>
      </c>
      <c r="O64" s="12">
        <v>0.95052400682427496</v>
      </c>
      <c r="P64" s="12">
        <v>0.90513782274947596</v>
      </c>
      <c r="Q64" s="1" t="s">
        <v>41</v>
      </c>
    </row>
    <row r="65" spans="2:17" x14ac:dyDescent="0.25">
      <c r="B65" s="1">
        <v>63</v>
      </c>
      <c r="C65" s="11">
        <v>1.43351304185234E-5</v>
      </c>
      <c r="D65" s="12">
        <v>1.6681550066593401E-2</v>
      </c>
      <c r="E65" s="12">
        <v>0.61863737288876997</v>
      </c>
      <c r="F65" s="12">
        <v>0.25338628900099303</v>
      </c>
      <c r="G65" s="12">
        <v>5.9508031190837798</v>
      </c>
      <c r="H65" s="12">
        <v>7.2306589279207203E-3</v>
      </c>
      <c r="I65" s="12">
        <v>2.0615249440211702E-3</v>
      </c>
      <c r="K65" s="12">
        <v>4.27224237699595E-3</v>
      </c>
      <c r="L65" s="12">
        <v>0.28510886277054598</v>
      </c>
      <c r="M65" s="12">
        <v>-0.18331476644231801</v>
      </c>
      <c r="N65" s="12">
        <v>3.9835934966911998E-2</v>
      </c>
      <c r="O65" s="12">
        <v>0.82142857142857095</v>
      </c>
      <c r="P65" s="12">
        <v>0.97259820160908605</v>
      </c>
      <c r="Q65" s="1" t="s">
        <v>41</v>
      </c>
    </row>
    <row r="66" spans="2:17" x14ac:dyDescent="0.25">
      <c r="B66" s="1">
        <v>64</v>
      </c>
      <c r="C66" s="11">
        <v>1.55380348405995E-3</v>
      </c>
      <c r="D66" s="12">
        <v>0.16224761383747599</v>
      </c>
      <c r="E66" s="12">
        <v>0.61553159127344803</v>
      </c>
      <c r="F66" s="12">
        <v>0.27906197722766202</v>
      </c>
      <c r="G66" s="12">
        <v>139.75434549650899</v>
      </c>
      <c r="H66" s="12">
        <v>4.9233813919290499E-2</v>
      </c>
      <c r="I66" s="12">
        <v>4.3253096487440801E-2</v>
      </c>
      <c r="K66" s="12">
        <v>4.44788043977399E-2</v>
      </c>
      <c r="L66" s="12">
        <v>0.87852418986564895</v>
      </c>
      <c r="M66" s="12">
        <v>7.6401946324056405E-2</v>
      </c>
      <c r="N66" s="12">
        <v>0.37051752408968402</v>
      </c>
      <c r="O66" s="12">
        <v>0.93792325056433401</v>
      </c>
      <c r="P66" s="12">
        <v>0.88567688819253099</v>
      </c>
      <c r="Q66" s="1" t="s">
        <v>41</v>
      </c>
    </row>
    <row r="67" spans="2:17" x14ac:dyDescent="0.25">
      <c r="B67" s="1">
        <v>65</v>
      </c>
      <c r="C67" s="11">
        <v>9.3489980990370498E-6</v>
      </c>
      <c r="D67" s="12">
        <v>9.4736678087610597E-3</v>
      </c>
      <c r="E67" s="12">
        <v>0.71120929499882302</v>
      </c>
      <c r="F67" s="12">
        <v>0.27157847718448302</v>
      </c>
      <c r="G67" s="12">
        <v>129.95970100622799</v>
      </c>
      <c r="H67" s="12">
        <v>3.9416232231526196E-3</v>
      </c>
      <c r="I67" s="12">
        <v>2.2243303779016302E-3</v>
      </c>
      <c r="K67" s="12">
        <v>3.4501469654708598E-3</v>
      </c>
      <c r="L67" s="12">
        <v>0.56431836631065702</v>
      </c>
      <c r="M67" s="12">
        <v>-0.263455126602824</v>
      </c>
      <c r="N67" s="12">
        <v>-6.2201940718761797E-2</v>
      </c>
      <c r="O67" s="12">
        <v>0.88235294117647001</v>
      </c>
      <c r="P67" s="12">
        <v>1.02275</v>
      </c>
      <c r="Q67" s="1" t="s">
        <v>41</v>
      </c>
    </row>
    <row r="68" spans="2:17" x14ac:dyDescent="0.25">
      <c r="B68" s="1">
        <v>66</v>
      </c>
      <c r="C68" s="11">
        <v>4.4251924335442003E-5</v>
      </c>
      <c r="D68" s="12">
        <v>2.3746537834976999E-2</v>
      </c>
      <c r="E68" s="12">
        <v>0.74189271111308297</v>
      </c>
      <c r="F68" s="12">
        <v>0.29490682819713698</v>
      </c>
      <c r="G68" s="12">
        <v>138.771115695509</v>
      </c>
      <c r="H68" s="12">
        <v>8.6124995718196394E-3</v>
      </c>
      <c r="I68" s="12">
        <v>5.7906210660325901E-3</v>
      </c>
      <c r="K68" s="12">
        <v>7.5062174225446598E-3</v>
      </c>
      <c r="L68" s="12">
        <v>0.67235081032452804</v>
      </c>
      <c r="M68" s="12">
        <v>-0.114859771141694</v>
      </c>
      <c r="N68" s="12">
        <v>0.126995542018327</v>
      </c>
      <c r="O68" s="12">
        <v>0.93421052631578905</v>
      </c>
      <c r="P68" s="12">
        <v>0.99065793410685199</v>
      </c>
      <c r="Q68" s="1" t="s">
        <v>41</v>
      </c>
    </row>
    <row r="69" spans="2:17" x14ac:dyDescent="0.25">
      <c r="B69" s="1">
        <v>67</v>
      </c>
      <c r="C69" s="11">
        <v>9.9099379849792698E-4</v>
      </c>
      <c r="D69" s="12">
        <v>0.12505873085418501</v>
      </c>
      <c r="E69" s="12">
        <v>0.733681947253778</v>
      </c>
      <c r="F69" s="12">
        <v>0.32358633153253702</v>
      </c>
      <c r="G69" s="12">
        <v>97.964436839819797</v>
      </c>
      <c r="H69" s="12">
        <v>3.7059314986667799E-2</v>
      </c>
      <c r="I69" s="12">
        <v>3.6966067962213398E-2</v>
      </c>
      <c r="K69" s="12">
        <v>3.5521437088536702E-2</v>
      </c>
      <c r="L69" s="12">
        <v>0.99748384381934896</v>
      </c>
      <c r="M69" s="12">
        <v>8.5724379164704101E-2</v>
      </c>
      <c r="N69" s="12">
        <v>0.38238721423553501</v>
      </c>
      <c r="O69" s="12">
        <v>0.939716312056737</v>
      </c>
      <c r="P69" s="12">
        <v>0.91359653552850795</v>
      </c>
      <c r="Q69" s="1" t="s">
        <v>41</v>
      </c>
    </row>
    <row r="70" spans="2:17" x14ac:dyDescent="0.25">
      <c r="B70" s="1">
        <v>68</v>
      </c>
      <c r="C70" s="11">
        <v>7.8593910685904802E-4</v>
      </c>
      <c r="D70" s="12">
        <v>0.13480634555708301</v>
      </c>
      <c r="E70" s="12">
        <v>0.60720754285228895</v>
      </c>
      <c r="F70" s="12">
        <v>0.33122931691091601</v>
      </c>
      <c r="G70" s="12">
        <v>0.99588518819846805</v>
      </c>
      <c r="H70" s="12">
        <v>3.9495096226213902E-2</v>
      </c>
      <c r="I70" s="12">
        <v>2.98856444251758E-2</v>
      </c>
      <c r="K70" s="12">
        <v>3.1633664830474098E-2</v>
      </c>
      <c r="L70" s="12">
        <v>0.75669253352369203</v>
      </c>
      <c r="M70" s="12">
        <v>0.17952400448094299</v>
      </c>
      <c r="N70" s="12">
        <v>0.50181660646951198</v>
      </c>
      <c r="O70" s="12">
        <v>0.81197681905988395</v>
      </c>
      <c r="P70" s="12">
        <v>0.82839741149600299</v>
      </c>
      <c r="Q70" s="1" t="s">
        <v>41</v>
      </c>
    </row>
    <row r="71" spans="2:17" x14ac:dyDescent="0.25">
      <c r="B71" s="1">
        <v>69</v>
      </c>
      <c r="C71" s="11">
        <v>2.8670260837046899E-5</v>
      </c>
      <c r="D71" s="12">
        <v>2.1291278927873102E-2</v>
      </c>
      <c r="E71" s="12">
        <v>0.79668054290342105</v>
      </c>
      <c r="F71" s="12">
        <v>0.37702451888199801</v>
      </c>
      <c r="G71" s="12">
        <v>163.00380929879299</v>
      </c>
      <c r="H71" s="12">
        <v>8.9972137544901808E-3</v>
      </c>
      <c r="I71" s="12">
        <v>4.0684105122061201E-3</v>
      </c>
      <c r="K71" s="12">
        <v>6.0418631112927404E-3</v>
      </c>
      <c r="L71" s="12">
        <v>0.45218560136750402</v>
      </c>
      <c r="M71" s="12">
        <v>2.74624320740503E-3</v>
      </c>
      <c r="N71" s="12">
        <v>0.27673617018629099</v>
      </c>
      <c r="O71" s="12">
        <v>0.88461538461538403</v>
      </c>
      <c r="P71" s="12">
        <v>0.98987726649115604</v>
      </c>
      <c r="Q71" s="1" t="s">
        <v>41</v>
      </c>
    </row>
    <row r="72" spans="2:17" x14ac:dyDescent="0.25">
      <c r="B72" s="1">
        <v>70</v>
      </c>
      <c r="C72" s="11">
        <v>3.5526192776340801E-5</v>
      </c>
      <c r="D72" s="12">
        <v>2.1343384100821199E-2</v>
      </c>
      <c r="E72" s="12">
        <v>0.41440371467562997</v>
      </c>
      <c r="F72" s="12">
        <v>0.39023478145006202</v>
      </c>
      <c r="G72" s="12">
        <v>82.135241773254506</v>
      </c>
      <c r="H72" s="12">
        <v>8.14454693393038E-3</v>
      </c>
      <c r="I72" s="12">
        <v>4.4762230533110497E-3</v>
      </c>
      <c r="K72" s="12">
        <v>6.7255745863622502E-3</v>
      </c>
      <c r="L72" s="12">
        <v>0.54959755154249101</v>
      </c>
      <c r="M72" s="12">
        <v>-0.19402816925886901</v>
      </c>
      <c r="N72" s="12">
        <v>2.6195206842202699E-2</v>
      </c>
      <c r="O72" s="12">
        <v>0.91935483870967705</v>
      </c>
      <c r="P72" s="12">
        <v>0.996633992972073</v>
      </c>
      <c r="Q72" s="1" t="s">
        <v>41</v>
      </c>
    </row>
    <row r="73" spans="2:17" x14ac:dyDescent="0.25">
      <c r="B73" s="1">
        <v>71</v>
      </c>
      <c r="C73" s="11">
        <v>4.5498457415313597E-5</v>
      </c>
      <c r="D73" s="12">
        <v>2.83365298883217E-2</v>
      </c>
      <c r="E73" s="12">
        <v>0.95382315037591303</v>
      </c>
      <c r="F73" s="12">
        <v>7.0836214780119798E-3</v>
      </c>
      <c r="G73" s="12">
        <v>92.905489929139193</v>
      </c>
      <c r="H73" s="12">
        <v>1.03699987311825E-2</v>
      </c>
      <c r="I73" s="12">
        <v>6.3876941843777398E-3</v>
      </c>
      <c r="K73" s="12">
        <v>7.6112045830884203E-3</v>
      </c>
      <c r="L73" s="12">
        <v>0.61597829951222505</v>
      </c>
      <c r="M73" s="12">
        <v>0.14344696966381501</v>
      </c>
      <c r="N73" s="12">
        <v>0.45588189908355697</v>
      </c>
      <c r="O73" s="12">
        <v>0.81111111111111101</v>
      </c>
      <c r="P73" s="12">
        <v>0.92095951856907998</v>
      </c>
      <c r="Q73" s="1" t="s">
        <v>41</v>
      </c>
    </row>
    <row r="74" spans="2:17" x14ac:dyDescent="0.25">
      <c r="B74" s="1">
        <v>72</v>
      </c>
      <c r="C74" s="11">
        <v>4.62463772632366E-4</v>
      </c>
      <c r="D74" s="12">
        <v>8.7737216521571001E-2</v>
      </c>
      <c r="E74" s="12">
        <v>0.99932512474100299</v>
      </c>
      <c r="F74" s="12">
        <v>4.6174554757930399E-2</v>
      </c>
      <c r="G74" s="12">
        <v>93.086554980563704</v>
      </c>
      <c r="H74" s="12">
        <v>2.5906605601938901E-2</v>
      </c>
      <c r="I74" s="12">
        <v>2.2305040228438301E-2</v>
      </c>
      <c r="K74" s="12">
        <v>2.4265761132157702E-2</v>
      </c>
      <c r="L74" s="12">
        <v>0.86097887817341001</v>
      </c>
      <c r="M74" s="12">
        <v>-1.8646020213205699E-2</v>
      </c>
      <c r="N74" s="12">
        <v>0.249498694447778</v>
      </c>
      <c r="O74" s="12">
        <v>0.92518703241895195</v>
      </c>
      <c r="P74" s="12">
        <v>0.94038728022027396</v>
      </c>
      <c r="Q74" s="1" t="s">
        <v>41</v>
      </c>
    </row>
    <row r="75" spans="2:17" x14ac:dyDescent="0.25">
      <c r="B75" s="1">
        <v>73</v>
      </c>
      <c r="C75" s="11">
        <v>4.5822556016080198E-3</v>
      </c>
      <c r="D75" s="12">
        <v>0.32125128592277002</v>
      </c>
      <c r="E75" s="12">
        <v>0.96827118191141703</v>
      </c>
      <c r="F75" s="12">
        <v>0.14918230683793501</v>
      </c>
      <c r="G75" s="12">
        <v>120.520646577585</v>
      </c>
      <c r="H75" s="12">
        <v>0.115639246721932</v>
      </c>
      <c r="I75" s="12">
        <v>6.0293594751872799E-2</v>
      </c>
      <c r="K75" s="12">
        <v>7.6382648789182106E-2</v>
      </c>
      <c r="L75" s="12">
        <v>0.52139387328296305</v>
      </c>
      <c r="M75" s="12">
        <v>0.195052547984782</v>
      </c>
      <c r="N75" s="12">
        <v>0.521588162130741</v>
      </c>
      <c r="O75" s="12">
        <v>0.90586495810744205</v>
      </c>
      <c r="P75" s="12">
        <v>0.86615026577771004</v>
      </c>
      <c r="Q75" s="1" t="s">
        <v>41</v>
      </c>
    </row>
    <row r="76" spans="2:17" x14ac:dyDescent="0.25">
      <c r="B76" s="1">
        <v>74</v>
      </c>
      <c r="C76" s="11">
        <v>7.1052385552681602E-5</v>
      </c>
      <c r="D76" s="12">
        <v>6.8515144537594802E-2</v>
      </c>
      <c r="E76" s="12">
        <v>1.0081907752944901</v>
      </c>
      <c r="F76" s="12">
        <v>0.148704728697022</v>
      </c>
      <c r="G76" s="12">
        <v>88.637535013051703</v>
      </c>
      <c r="H76" s="12">
        <v>3.3956483586803497E-2</v>
      </c>
      <c r="I76" s="12">
        <v>2.6117766961806601E-3</v>
      </c>
      <c r="K76" s="12">
        <v>9.5113987947853095E-3</v>
      </c>
      <c r="L76" s="12">
        <v>7.6915405256970701E-2</v>
      </c>
      <c r="M76" s="12">
        <v>-1.96752438057765E-2</v>
      </c>
      <c r="N76" s="12">
        <v>0.24818824626934199</v>
      </c>
      <c r="O76" s="12">
        <v>0.82014388489208601</v>
      </c>
      <c r="P76" s="12">
        <v>0.994376973244532</v>
      </c>
      <c r="Q76" s="1" t="s">
        <v>41</v>
      </c>
    </row>
    <row r="77" spans="2:17" x14ac:dyDescent="0.25">
      <c r="B77" s="1">
        <v>75</v>
      </c>
      <c r="C77" s="11">
        <v>8.9420050484589706E-3</v>
      </c>
      <c r="D77" s="12">
        <v>0.56332481418918501</v>
      </c>
      <c r="E77" s="12">
        <v>0.90513398509666798</v>
      </c>
      <c r="F77" s="12">
        <v>0.19786475729477099</v>
      </c>
      <c r="G77" s="12">
        <v>140.07989037786999</v>
      </c>
      <c r="H77" s="12">
        <v>0.16677759276378401</v>
      </c>
      <c r="I77" s="12">
        <v>8.1603178349651903E-2</v>
      </c>
      <c r="K77" s="12">
        <v>0.10670198890798301</v>
      </c>
      <c r="L77" s="12">
        <v>0.489293417642922</v>
      </c>
      <c r="M77" s="12">
        <v>0.19536282659850299</v>
      </c>
      <c r="N77" s="12">
        <v>0.52198322113161499</v>
      </c>
      <c r="O77" s="12">
        <v>0.89467448241456704</v>
      </c>
      <c r="P77" s="12">
        <v>0.70537708851286296</v>
      </c>
      <c r="Q77" s="1" t="s">
        <v>41</v>
      </c>
    </row>
    <row r="78" spans="2:17" x14ac:dyDescent="0.25">
      <c r="B78" s="1">
        <v>76</v>
      </c>
      <c r="C78" s="11">
        <v>1.3150923992645401E-4</v>
      </c>
      <c r="D78" s="12">
        <v>3.9918878256849498E-2</v>
      </c>
      <c r="E78" s="12">
        <v>0.96291302485138397</v>
      </c>
      <c r="F78" s="12">
        <v>0.19562076384101601</v>
      </c>
      <c r="G78" s="12">
        <v>85.434294637909403</v>
      </c>
      <c r="H78" s="12">
        <v>1.3031379995598899E-2</v>
      </c>
      <c r="I78" s="12">
        <v>1.2780004798171801E-2</v>
      </c>
      <c r="K78" s="12">
        <v>1.29399677268695E-2</v>
      </c>
      <c r="L78" s="12">
        <v>0.98071000941481601</v>
      </c>
      <c r="M78" s="12">
        <v>-5.3849200537082502E-3</v>
      </c>
      <c r="N78" s="12">
        <v>0.266383251577544</v>
      </c>
      <c r="O78" s="12">
        <v>0.94618834080717396</v>
      </c>
      <c r="P78" s="12">
        <v>0.99820030060912901</v>
      </c>
      <c r="Q78" s="1" t="s">
        <v>41</v>
      </c>
    </row>
    <row r="79" spans="2:17" x14ac:dyDescent="0.25">
      <c r="B79" s="1">
        <v>77</v>
      </c>
      <c r="C79" s="11">
        <v>1.05955311789086E-5</v>
      </c>
      <c r="D79" s="12">
        <v>1.07273498487871E-2</v>
      </c>
      <c r="E79" s="12">
        <v>0.81487475019769795</v>
      </c>
      <c r="F79" s="12">
        <v>0.205123483878909</v>
      </c>
      <c r="G79" s="12">
        <v>171.49602652229601</v>
      </c>
      <c r="H79" s="12">
        <v>3.3566613781040701E-3</v>
      </c>
      <c r="I79" s="12">
        <v>3.1231702045210899E-3</v>
      </c>
      <c r="K79" s="12">
        <v>3.67296192390567E-3</v>
      </c>
      <c r="L79" s="12">
        <v>0.93043946133319699</v>
      </c>
      <c r="M79" s="12">
        <v>-0.22291176844499599</v>
      </c>
      <c r="N79" s="12">
        <v>-1.05805338358545E-2</v>
      </c>
      <c r="O79" s="12">
        <v>0.85</v>
      </c>
      <c r="P79" s="12">
        <v>0.93729761554312596</v>
      </c>
      <c r="Q79" s="1" t="s">
        <v>41</v>
      </c>
    </row>
    <row r="80" spans="2:17" x14ac:dyDescent="0.25">
      <c r="B80" s="1">
        <v>78</v>
      </c>
      <c r="C80" s="11">
        <v>1.18420642587802E-5</v>
      </c>
      <c r="D80" s="12">
        <v>1.8320494597509101E-2</v>
      </c>
      <c r="E80" s="12">
        <v>1.00092624493528</v>
      </c>
      <c r="F80" s="12">
        <v>0.20684174715794901</v>
      </c>
      <c r="G80" s="12">
        <v>14.688949868644499</v>
      </c>
      <c r="H80" s="12">
        <v>9.0009298885353698E-3</v>
      </c>
      <c r="I80" s="12">
        <v>1.4902588346302501E-3</v>
      </c>
      <c r="K80" s="12">
        <v>3.88301229789115E-3</v>
      </c>
      <c r="L80" s="12">
        <v>0.16556720839792499</v>
      </c>
      <c r="M80" s="12">
        <v>-0.110365632210849</v>
      </c>
      <c r="N80" s="12">
        <v>0.132717657424612</v>
      </c>
      <c r="O80" s="12">
        <v>0.75999999999999901</v>
      </c>
      <c r="P80" s="12">
        <v>1</v>
      </c>
      <c r="Q80" s="1" t="s">
        <v>41</v>
      </c>
    </row>
    <row r="81" spans="2:17" x14ac:dyDescent="0.25">
      <c r="B81" s="1">
        <v>79</v>
      </c>
      <c r="C81" s="11">
        <v>8.1460936769609503E-4</v>
      </c>
      <c r="D81" s="12">
        <v>0.101939034039221</v>
      </c>
      <c r="E81" s="12">
        <v>0.82700034004981005</v>
      </c>
      <c r="F81" s="12">
        <v>0.229024892419155</v>
      </c>
      <c r="G81" s="12">
        <v>54.7962967212896</v>
      </c>
      <c r="H81" s="12">
        <v>3.2855708540968198E-2</v>
      </c>
      <c r="I81" s="12">
        <v>3.1605126761348599E-2</v>
      </c>
      <c r="K81" s="12">
        <v>3.22054787336312E-2</v>
      </c>
      <c r="L81" s="12">
        <v>0.96193715384161305</v>
      </c>
      <c r="M81" s="12">
        <v>1.1723690503501901E-3</v>
      </c>
      <c r="N81" s="12">
        <v>0.27473225137109197</v>
      </c>
      <c r="O81" s="12">
        <v>0.97829341317365204</v>
      </c>
      <c r="P81" s="12">
        <v>0.98616822719422503</v>
      </c>
      <c r="Q81" s="1" t="s">
        <v>41</v>
      </c>
    </row>
    <row r="82" spans="2:17" x14ac:dyDescent="0.25">
      <c r="B82" s="1">
        <v>80</v>
      </c>
      <c r="C82" s="11">
        <v>8.7257315591012492E-6</v>
      </c>
      <c r="D82" s="12">
        <v>8.0502492204947099E-3</v>
      </c>
      <c r="E82" s="12">
        <v>0.809603861490372</v>
      </c>
      <c r="F82" s="12">
        <v>0.219698867755554</v>
      </c>
      <c r="G82" s="12">
        <v>180</v>
      </c>
      <c r="H82" s="12">
        <v>2.3684169521902602E-3</v>
      </c>
      <c r="I82" s="12">
        <v>2.3684169521902602E-3</v>
      </c>
      <c r="K82" s="12">
        <v>3.3331586337573701E-3</v>
      </c>
      <c r="L82" s="12">
        <v>1</v>
      </c>
      <c r="M82" s="12">
        <v>-0.49510118067306802</v>
      </c>
      <c r="N82" s="12">
        <v>-0.35714285714285698</v>
      </c>
      <c r="O82" s="12">
        <v>1</v>
      </c>
      <c r="P82" s="12">
        <v>1</v>
      </c>
      <c r="Q82" s="1" t="s">
        <v>41</v>
      </c>
    </row>
    <row r="83" spans="2:17" x14ac:dyDescent="0.25">
      <c r="B83" s="1">
        <v>81</v>
      </c>
      <c r="C83" s="11">
        <v>2.1565022281778799E-4</v>
      </c>
      <c r="D83" s="12">
        <v>5.1410437308876698E-2</v>
      </c>
      <c r="E83" s="12">
        <v>0.86772362700693395</v>
      </c>
      <c r="F83" s="12">
        <v>0.23607275830872901</v>
      </c>
      <c r="G83" s="12">
        <v>178.47898901583801</v>
      </c>
      <c r="H83" s="12">
        <v>1.8172420912830899E-2</v>
      </c>
      <c r="I83" s="12">
        <v>1.58048384524841E-2</v>
      </c>
      <c r="K83" s="12">
        <v>1.65702864043611E-2</v>
      </c>
      <c r="L83" s="12">
        <v>0.86971562722966</v>
      </c>
      <c r="M83" s="12">
        <v>4.60268170866278E-2</v>
      </c>
      <c r="N83" s="12">
        <v>0.331842708368149</v>
      </c>
      <c r="O83" s="12">
        <v>0.96378830083565403</v>
      </c>
      <c r="P83" s="12">
        <v>1.00127457002457</v>
      </c>
      <c r="Q83" s="1" t="s">
        <v>41</v>
      </c>
    </row>
    <row r="84" spans="2:17" x14ac:dyDescent="0.25">
      <c r="B84" s="1">
        <v>82</v>
      </c>
      <c r="C84" s="11">
        <v>9.3489980990370498E-6</v>
      </c>
      <c r="D84" s="12">
        <v>8.57919567315054E-3</v>
      </c>
      <c r="E84" s="12">
        <v>0.97647199364413295</v>
      </c>
      <c r="F84" s="12">
        <v>0.24431536649038199</v>
      </c>
      <c r="G84" s="12">
        <v>14.036243467926401</v>
      </c>
      <c r="H84" s="12">
        <v>3.2550777531279601E-3</v>
      </c>
      <c r="I84" s="12">
        <v>2.6806522672818398E-3</v>
      </c>
      <c r="K84" s="12">
        <v>3.4501469654708598E-3</v>
      </c>
      <c r="L84" s="12">
        <v>0.82352941176470096</v>
      </c>
      <c r="M84" s="12">
        <v>-0.26696171416238801</v>
      </c>
      <c r="N84" s="12">
        <v>-6.6666666666674895E-2</v>
      </c>
      <c r="O84" s="12">
        <v>1</v>
      </c>
      <c r="P84" s="12">
        <v>1</v>
      </c>
      <c r="Q84" s="1" t="s">
        <v>41</v>
      </c>
    </row>
    <row r="85" spans="2:17" x14ac:dyDescent="0.25">
      <c r="B85" s="1">
        <v>83</v>
      </c>
      <c r="C85" s="11">
        <v>6.2326653993580305E-5</v>
      </c>
      <c r="D85" s="12">
        <v>2.6168638904750199E-2</v>
      </c>
      <c r="E85" s="12">
        <v>0.98555355686858703</v>
      </c>
      <c r="F85" s="12">
        <v>0.292775808906586</v>
      </c>
      <c r="G85" s="12">
        <v>24.011932701489101</v>
      </c>
      <c r="H85" s="12">
        <v>9.5389591320766496E-3</v>
      </c>
      <c r="I85" s="12">
        <v>8.4965496558112898E-3</v>
      </c>
      <c r="K85" s="12">
        <v>8.9082411594911502E-3</v>
      </c>
      <c r="L85" s="12">
        <v>0.89072083632688404</v>
      </c>
      <c r="M85" s="12">
        <v>2.13148742835262E-2</v>
      </c>
      <c r="N85" s="12">
        <v>0.30037848556400598</v>
      </c>
      <c r="O85" s="12">
        <v>0.96153846153846101</v>
      </c>
      <c r="P85" s="12">
        <v>1.00549069297372</v>
      </c>
      <c r="Q85" s="1" t="s">
        <v>41</v>
      </c>
    </row>
    <row r="86" spans="2:17" x14ac:dyDescent="0.25">
      <c r="B86" s="1">
        <v>84</v>
      </c>
      <c r="C86" s="11">
        <v>6.2326653993580298E-6</v>
      </c>
      <c r="D86" s="12">
        <v>6.5747254592801799E-3</v>
      </c>
      <c r="E86" s="12">
        <v>0.97357726181367898</v>
      </c>
      <c r="F86" s="12">
        <v>0.29921000829337002</v>
      </c>
      <c r="G86" s="12">
        <v>180</v>
      </c>
      <c r="H86" s="12">
        <v>2.3684169521902602E-3</v>
      </c>
      <c r="I86" s="12">
        <v>1.57894463479351E-3</v>
      </c>
      <c r="K86" s="12">
        <v>2.8170332010051301E-3</v>
      </c>
      <c r="L86" s="12">
        <v>0.66666666666666596</v>
      </c>
      <c r="M86" s="12">
        <v>-0.52876110196153103</v>
      </c>
      <c r="N86" s="12">
        <v>-0.4</v>
      </c>
      <c r="O86" s="12">
        <v>1</v>
      </c>
      <c r="P86" s="12">
        <v>1</v>
      </c>
      <c r="Q86" s="1" t="s">
        <v>41</v>
      </c>
    </row>
    <row r="87" spans="2:17" x14ac:dyDescent="0.25">
      <c r="B87" s="1">
        <v>85</v>
      </c>
      <c r="C87" s="11">
        <v>1.9944529277945701E-5</v>
      </c>
      <c r="D87" s="12">
        <v>1.4716553468592901E-2</v>
      </c>
      <c r="E87" s="12">
        <v>0.99503117203893499</v>
      </c>
      <c r="F87" s="12">
        <v>0.33323133097118601</v>
      </c>
      <c r="G87" s="12">
        <v>21.105756192128801</v>
      </c>
      <c r="H87" s="12">
        <v>5.7241500470527097E-3</v>
      </c>
      <c r="I87" s="12">
        <v>4.2511251816968196E-3</v>
      </c>
      <c r="K87" s="12">
        <v>5.0392621858570399E-3</v>
      </c>
      <c r="L87" s="12">
        <v>0.74266487544044502</v>
      </c>
      <c r="M87" s="12">
        <v>-4.1745221262073397E-2</v>
      </c>
      <c r="N87" s="12">
        <v>0.22008787822057099</v>
      </c>
      <c r="O87" s="12">
        <v>0.94117647058823495</v>
      </c>
      <c r="P87" s="12">
        <v>0.98004398905638102</v>
      </c>
      <c r="Q87" s="1" t="s">
        <v>41</v>
      </c>
    </row>
    <row r="88" spans="2:17" x14ac:dyDescent="0.25">
      <c r="B88" s="1">
        <v>86</v>
      </c>
      <c r="C88" s="11">
        <v>9.9722646389728504E-6</v>
      </c>
      <c r="D88" s="12">
        <v>1.8248652616626001E-2</v>
      </c>
      <c r="E88" s="12">
        <v>0.87374848727885901</v>
      </c>
      <c r="F88" s="12">
        <v>0.40011443886064302</v>
      </c>
      <c r="G88" s="12">
        <v>172.141512300632</v>
      </c>
      <c r="H88" s="12">
        <v>8.7105824191435095E-3</v>
      </c>
      <c r="I88" s="12">
        <v>1.4297106388193499E-3</v>
      </c>
      <c r="K88" s="12">
        <v>3.5632964637964601E-3</v>
      </c>
      <c r="L88" s="12">
        <v>0.16413490740610401</v>
      </c>
      <c r="M88" s="12">
        <v>-1.9175219936938201E-2</v>
      </c>
      <c r="N88" s="12">
        <v>0.248824896432458</v>
      </c>
      <c r="O88" s="12">
        <v>0.61538461538461497</v>
      </c>
      <c r="P88" s="12">
        <v>0.97888816785637001</v>
      </c>
      <c r="Q88" s="1" t="s">
        <v>41</v>
      </c>
    </row>
    <row r="89" spans="2:17" x14ac:dyDescent="0.25">
      <c r="B89" s="1">
        <v>87</v>
      </c>
      <c r="C89" s="11">
        <v>2.0069182585932799E-4</v>
      </c>
      <c r="D89" s="12">
        <v>4.9823597950909203E-2</v>
      </c>
      <c r="E89" s="12">
        <v>0.18100514839333301</v>
      </c>
      <c r="F89" s="12">
        <v>0.413127388029431</v>
      </c>
      <c r="G89" s="12">
        <v>166.47454406385</v>
      </c>
      <c r="H89" s="12">
        <v>1.7625256675426099E-2</v>
      </c>
      <c r="I89" s="12">
        <v>1.41566501870489E-2</v>
      </c>
      <c r="K89" s="12">
        <v>1.5985267247975499E-2</v>
      </c>
      <c r="L89" s="12">
        <v>0.80320249785562903</v>
      </c>
      <c r="M89" s="12">
        <v>-2.3536198299836799E-2</v>
      </c>
      <c r="N89" s="12">
        <v>0.24327232632708101</v>
      </c>
      <c r="O89" s="12">
        <v>0.95548961424332302</v>
      </c>
      <c r="P89" s="12">
        <v>0.99567421961654201</v>
      </c>
      <c r="Q89" s="1" t="s">
        <v>41</v>
      </c>
    </row>
    <row r="90" spans="2:17" x14ac:dyDescent="0.25">
      <c r="B90" s="1">
        <v>88</v>
      </c>
      <c r="C90" s="11">
        <v>3.4092679734488399E-4</v>
      </c>
      <c r="D90" s="12">
        <v>6.7203831018398802E-2</v>
      </c>
      <c r="E90" s="12">
        <v>0.32281885201618199</v>
      </c>
      <c r="F90" s="12">
        <v>0.42009632725005602</v>
      </c>
      <c r="G90" s="12">
        <v>172.50774037284</v>
      </c>
      <c r="H90" s="12">
        <v>2.1339651175029398E-2</v>
      </c>
      <c r="I90" s="12">
        <v>1.95683046561482E-2</v>
      </c>
      <c r="K90" s="12">
        <v>2.0834622152547298E-2</v>
      </c>
      <c r="L90" s="12">
        <v>0.91699271443790398</v>
      </c>
      <c r="M90" s="12">
        <v>-3.8012874406454303E-2</v>
      </c>
      <c r="N90" s="12">
        <v>0.22484004983181299</v>
      </c>
      <c r="O90" s="12">
        <v>0.94800693240901202</v>
      </c>
      <c r="P90" s="12">
        <v>0.98202643171806103</v>
      </c>
      <c r="Q90" s="1" t="s">
        <v>41</v>
      </c>
    </row>
    <row r="91" spans="2:17" x14ac:dyDescent="0.25">
      <c r="B91" s="1">
        <v>89</v>
      </c>
      <c r="C91" s="11">
        <v>1.6204930038330799E-5</v>
      </c>
      <c r="D91" s="12">
        <v>1.16739271573458E-2</v>
      </c>
      <c r="E91" s="12">
        <v>9.9078775833292804E-2</v>
      </c>
      <c r="F91" s="12">
        <v>0.41605191126808999</v>
      </c>
      <c r="G91" s="12">
        <v>180</v>
      </c>
      <c r="H91" s="12">
        <v>3.9473615869837697E-3</v>
      </c>
      <c r="I91" s="12">
        <v>3.1578892695870199E-3</v>
      </c>
      <c r="K91" s="12">
        <v>4.5423295504035798E-3</v>
      </c>
      <c r="L91" s="12">
        <v>0.8</v>
      </c>
      <c r="M91" s="12">
        <v>-0.39584756661734699</v>
      </c>
      <c r="N91" s="12">
        <v>-0.23076923076923</v>
      </c>
      <c r="O91" s="12">
        <v>1</v>
      </c>
      <c r="P91" s="12">
        <v>1</v>
      </c>
      <c r="Q91" s="1" t="s">
        <v>41</v>
      </c>
    </row>
    <row r="92" spans="2:17" x14ac:dyDescent="0.25">
      <c r="B92" s="1">
        <v>90</v>
      </c>
      <c r="C92" s="11">
        <v>1.6765869924273099E-4</v>
      </c>
      <c r="D92" s="12">
        <v>4.4149660405778703E-2</v>
      </c>
      <c r="E92" s="12">
        <v>0.207584262014088</v>
      </c>
      <c r="F92" s="12">
        <v>0.42856020501063602</v>
      </c>
      <c r="G92" s="12">
        <v>10.780105788058901</v>
      </c>
      <c r="H92" s="12">
        <v>1.4255044561797801E-2</v>
      </c>
      <c r="I92" s="12">
        <v>1.4255044561797801E-2</v>
      </c>
      <c r="K92" s="12">
        <v>1.4610601832049999E-2</v>
      </c>
      <c r="L92" s="12">
        <v>0.999999999999998</v>
      </c>
      <c r="M92" s="12">
        <v>-4.8078912904400001E-2</v>
      </c>
      <c r="N92" s="12">
        <v>0.21202357155740201</v>
      </c>
      <c r="O92" s="12">
        <v>0.96415770609318996</v>
      </c>
      <c r="P92" s="12">
        <v>1.00650894980598</v>
      </c>
      <c r="Q92" s="1" t="s">
        <v>41</v>
      </c>
    </row>
    <row r="93" spans="2:17" x14ac:dyDescent="0.25">
      <c r="B93" s="1">
        <v>91</v>
      </c>
      <c r="C93" s="11">
        <v>9.5733740534139397E-4</v>
      </c>
      <c r="D93" s="12">
        <v>0.121858999551776</v>
      </c>
      <c r="E93" s="12">
        <v>0.13053842531455601</v>
      </c>
      <c r="F93" s="12">
        <v>0.45362123355983203</v>
      </c>
      <c r="G93" s="12">
        <v>159.30722571160399</v>
      </c>
      <c r="H93" s="12">
        <v>3.9174938094461098E-2</v>
      </c>
      <c r="I93" s="12">
        <v>3.27086683310241E-2</v>
      </c>
      <c r="K93" s="12">
        <v>3.4913032554260003E-2</v>
      </c>
      <c r="L93" s="12">
        <v>0.83493860927501196</v>
      </c>
      <c r="M93" s="12">
        <v>5.1225858113815297E-2</v>
      </c>
      <c r="N93" s="12">
        <v>0.33846233299866402</v>
      </c>
      <c r="O93" s="12">
        <v>0.94932014833127298</v>
      </c>
      <c r="P93" s="12">
        <v>0.91748890544523898</v>
      </c>
      <c r="Q93" s="1" t="s">
        <v>41</v>
      </c>
    </row>
    <row r="94" spans="2:17" x14ac:dyDescent="0.25">
      <c r="B94" s="1">
        <v>92</v>
      </c>
      <c r="C94" s="11">
        <v>6.2326653993580298E-6</v>
      </c>
      <c r="D94" s="12">
        <v>6.5747254592801799E-3</v>
      </c>
      <c r="E94" s="12">
        <v>0.29068370726548498</v>
      </c>
      <c r="F94" s="12">
        <v>0.43973608078999199</v>
      </c>
      <c r="G94" s="12">
        <v>180</v>
      </c>
      <c r="H94" s="12">
        <v>2.3684169521902602E-3</v>
      </c>
      <c r="I94" s="12">
        <v>1.57894463479351E-3</v>
      </c>
      <c r="K94" s="12">
        <v>2.8170332010051301E-3</v>
      </c>
      <c r="L94" s="12">
        <v>0.66666666666666596</v>
      </c>
      <c r="M94" s="12">
        <v>-0.52876110196153103</v>
      </c>
      <c r="N94" s="12">
        <v>-0.4</v>
      </c>
      <c r="O94" s="12">
        <v>1</v>
      </c>
      <c r="P94" s="12">
        <v>1</v>
      </c>
      <c r="Q94" s="1" t="s">
        <v>41</v>
      </c>
    </row>
    <row r="95" spans="2:17" x14ac:dyDescent="0.25">
      <c r="B95" s="1">
        <v>93</v>
      </c>
      <c r="C95" s="11">
        <v>3.4279659696469201E-4</v>
      </c>
      <c r="D95" s="12">
        <v>6.8692775809009093E-2</v>
      </c>
      <c r="E95" s="12">
        <v>0.16689875411031399</v>
      </c>
      <c r="F95" s="12">
        <v>0.48219390201959</v>
      </c>
      <c r="G95" s="12">
        <v>2.7852483714359302</v>
      </c>
      <c r="H95" s="12">
        <v>2.3694553491244101E-2</v>
      </c>
      <c r="I95" s="12">
        <v>1.9231852946127299E-2</v>
      </c>
      <c r="K95" s="12">
        <v>2.0891677363392501E-2</v>
      </c>
      <c r="L95" s="12">
        <v>0.81165711576856803</v>
      </c>
      <c r="M95" s="12">
        <v>4.4054183977714399E-2</v>
      </c>
      <c r="N95" s="12">
        <v>0.32933107388662702</v>
      </c>
      <c r="O95" s="12">
        <v>0.95818815331010398</v>
      </c>
      <c r="P95" s="12">
        <v>0.95703991449356896</v>
      </c>
      <c r="Q95" s="1" t="s">
        <v>41</v>
      </c>
    </row>
    <row r="96" spans="2:17" x14ac:dyDescent="0.25">
      <c r="B96" s="1">
        <v>94</v>
      </c>
      <c r="C96" s="11">
        <v>6.33238804574776E-4</v>
      </c>
      <c r="D96" s="12">
        <v>9.1074316007207098E-2</v>
      </c>
      <c r="E96" s="12">
        <v>0.358348874016156</v>
      </c>
      <c r="F96" s="12">
        <v>0.48798800658509101</v>
      </c>
      <c r="G96" s="12">
        <v>164.98886863401</v>
      </c>
      <c r="H96" s="12">
        <v>2.8937884425561999E-2</v>
      </c>
      <c r="I96" s="12">
        <v>2.7003863209303099E-2</v>
      </c>
      <c r="K96" s="12">
        <v>2.8394800355794399E-2</v>
      </c>
      <c r="L96" s="12">
        <v>0.93316646138269399</v>
      </c>
      <c r="M96" s="12">
        <v>-3.0796356387326401E-2</v>
      </c>
      <c r="N96" s="12">
        <v>0.23402840594906099</v>
      </c>
      <c r="O96" s="12">
        <v>0.96669838249286399</v>
      </c>
      <c r="P96" s="12">
        <v>0.97813819228335397</v>
      </c>
      <c r="Q96" s="1" t="s">
        <v>41</v>
      </c>
    </row>
    <row r="97" spans="2:17" x14ac:dyDescent="0.25">
      <c r="B97" s="1">
        <v>95</v>
      </c>
      <c r="C97" s="11">
        <v>1.1218797718844401E-5</v>
      </c>
      <c r="D97" s="12">
        <v>1.3149450918560301E-2</v>
      </c>
      <c r="E97" s="12">
        <v>0.17333303324177601</v>
      </c>
      <c r="F97" s="12">
        <v>0.49368335581210399</v>
      </c>
      <c r="G97" s="12">
        <v>0.90436966124603202</v>
      </c>
      <c r="H97" s="12">
        <v>5.53807851278257E-3</v>
      </c>
      <c r="I97" s="12">
        <v>1.6410514173824701E-3</v>
      </c>
      <c r="K97" s="12">
        <v>3.7794466393927801E-3</v>
      </c>
      <c r="L97" s="12">
        <v>0.296321443185523</v>
      </c>
      <c r="M97" s="12">
        <v>-0.36375429912673901</v>
      </c>
      <c r="N97" s="12">
        <v>-0.18990681348042501</v>
      </c>
      <c r="O97" s="12">
        <v>0.81818181818181801</v>
      </c>
      <c r="P97" s="12">
        <v>0.96523775216138297</v>
      </c>
      <c r="Q97" s="1" t="s">
        <v>41</v>
      </c>
    </row>
    <row r="98" spans="2:17" x14ac:dyDescent="0.25">
      <c r="B98" s="1">
        <v>96</v>
      </c>
      <c r="C98" s="11">
        <v>1.43351304185234E-4</v>
      </c>
      <c r="D98" s="12">
        <v>4.0735192633037702E-2</v>
      </c>
      <c r="E98" s="12">
        <v>0.22243897415903999</v>
      </c>
      <c r="F98" s="12">
        <v>0.51216501717864005</v>
      </c>
      <c r="G98" s="12">
        <v>162.60993077871501</v>
      </c>
      <c r="H98" s="12">
        <v>1.3515444485425901E-2</v>
      </c>
      <c r="I98" s="12">
        <v>1.2952485422969401E-2</v>
      </c>
      <c r="K98" s="12">
        <v>1.35100166275989E-2</v>
      </c>
      <c r="L98" s="12">
        <v>0.95834698125810003</v>
      </c>
      <c r="M98" s="12">
        <v>-4.0882802649261703E-2</v>
      </c>
      <c r="N98" s="12">
        <v>0.22118594370251901</v>
      </c>
      <c r="O98" s="12">
        <v>0.97457627118643997</v>
      </c>
      <c r="P98" s="12">
        <v>1.00529090274816</v>
      </c>
      <c r="Q98" s="1" t="s">
        <v>41</v>
      </c>
    </row>
    <row r="99" spans="2:17" x14ac:dyDescent="0.25">
      <c r="B99" s="1">
        <v>97</v>
      </c>
      <c r="C99" s="11">
        <v>8.7880582130948296E-5</v>
      </c>
      <c r="D99" s="12">
        <v>3.23841544596149E-2</v>
      </c>
      <c r="E99" s="12">
        <v>0.20063875037840401</v>
      </c>
      <c r="F99" s="12">
        <v>0.51237881216645698</v>
      </c>
      <c r="G99" s="12">
        <v>32.073851289331699</v>
      </c>
      <c r="H99" s="12">
        <v>1.2050372746019901E-2</v>
      </c>
      <c r="I99" s="12">
        <v>8.9552707408060896E-3</v>
      </c>
      <c r="K99" s="12">
        <v>1.0577950292162901E-2</v>
      </c>
      <c r="L99" s="12">
        <v>0.74315300692784503</v>
      </c>
      <c r="M99" s="12">
        <v>-3.5557905889927001E-2</v>
      </c>
      <c r="N99" s="12">
        <v>0.22796581282813599</v>
      </c>
      <c r="O99" s="12">
        <v>0.95918367346938704</v>
      </c>
      <c r="P99" s="12">
        <v>0.99758654314968298</v>
      </c>
      <c r="Q99" s="1" t="s">
        <v>41</v>
      </c>
    </row>
    <row r="100" spans="2:17" x14ac:dyDescent="0.25">
      <c r="B100" s="1">
        <v>98</v>
      </c>
      <c r="C100" s="11">
        <v>2.92935273769827E-5</v>
      </c>
      <c r="D100" s="12">
        <v>1.69168128171776E-2</v>
      </c>
      <c r="E100" s="12">
        <v>0.34624240167019799</v>
      </c>
      <c r="F100" s="12">
        <v>0.51618051731068704</v>
      </c>
      <c r="G100" s="12">
        <v>9.1232382718960796</v>
      </c>
      <c r="H100" s="12">
        <v>5.8319288414876002E-3</v>
      </c>
      <c r="I100" s="12">
        <v>5.1776212543393502E-3</v>
      </c>
      <c r="K100" s="12">
        <v>6.1071824486547402E-3</v>
      </c>
      <c r="L100" s="12">
        <v>0.88780597210075796</v>
      </c>
      <c r="M100" s="12">
        <v>-0.190418257144084</v>
      </c>
      <c r="N100" s="12">
        <v>3.07914896997654E-2</v>
      </c>
      <c r="O100" s="12">
        <v>0.97916666666666596</v>
      </c>
      <c r="P100" s="12">
        <v>1.0042467799141299</v>
      </c>
      <c r="Q100" s="1" t="s">
        <v>41</v>
      </c>
    </row>
    <row r="101" spans="2:17" x14ac:dyDescent="0.25">
      <c r="B101" s="1">
        <v>99</v>
      </c>
      <c r="C101" s="11">
        <v>4.2382124715634597E-5</v>
      </c>
      <c r="D101" s="12">
        <v>2.09778584178665E-2</v>
      </c>
      <c r="E101" s="12">
        <v>6.3285494148966295E-2</v>
      </c>
      <c r="F101" s="12">
        <v>0.52097046027271399</v>
      </c>
      <c r="G101" s="12">
        <v>91.848009159588997</v>
      </c>
      <c r="H101" s="12">
        <v>6.4143300488678596E-3</v>
      </c>
      <c r="I101" s="12">
        <v>6.3634118437635601E-3</v>
      </c>
      <c r="K101" s="12">
        <v>7.3459238478113496E-3</v>
      </c>
      <c r="L101" s="12">
        <v>0.99206180462863902</v>
      </c>
      <c r="M101" s="12">
        <v>-0.243605275923721</v>
      </c>
      <c r="N101" s="12">
        <v>-3.6928325877040397E-2</v>
      </c>
      <c r="O101" s="12">
        <v>0.98550724637681097</v>
      </c>
      <c r="P101" s="12">
        <v>1</v>
      </c>
      <c r="Q101" s="1" t="s">
        <v>41</v>
      </c>
    </row>
    <row r="102" spans="2:17" x14ac:dyDescent="0.25">
      <c r="B102" s="1">
        <v>100</v>
      </c>
      <c r="C102" s="11">
        <v>1.37118638785876E-5</v>
      </c>
      <c r="D102" s="12">
        <v>1.0635771059969001E-2</v>
      </c>
      <c r="E102" s="12">
        <v>0.38834860994853099</v>
      </c>
      <c r="F102" s="12">
        <v>0.52112349969253102</v>
      </c>
      <c r="G102" s="12">
        <v>45</v>
      </c>
      <c r="H102" s="12">
        <v>3.9076886043321601E-3</v>
      </c>
      <c r="I102" s="12">
        <v>3.3494473751418501E-3</v>
      </c>
      <c r="K102" s="12">
        <v>4.1783354726784997E-3</v>
      </c>
      <c r="L102" s="12">
        <v>0.85714285714285698</v>
      </c>
      <c r="M102" s="12">
        <v>-0.25030175312060499</v>
      </c>
      <c r="N102" s="12">
        <v>-4.54545454545301E-2</v>
      </c>
      <c r="O102" s="12">
        <v>1</v>
      </c>
      <c r="P102" s="12">
        <v>1</v>
      </c>
      <c r="Q102" s="1" t="s">
        <v>41</v>
      </c>
    </row>
    <row r="103" spans="2:17" x14ac:dyDescent="0.25">
      <c r="B103" s="1">
        <v>101</v>
      </c>
      <c r="C103" s="11">
        <v>1.3175854654242801E-3</v>
      </c>
      <c r="D103" s="12">
        <v>0.13615792216446601</v>
      </c>
      <c r="E103" s="12">
        <v>0.23152638798463299</v>
      </c>
      <c r="F103" s="12">
        <v>0.55710118656351704</v>
      </c>
      <c r="G103" s="12">
        <v>171.25163456414001</v>
      </c>
      <c r="H103" s="12">
        <v>4.6097597602965099E-2</v>
      </c>
      <c r="I103" s="12">
        <v>4.0034811260287899E-2</v>
      </c>
      <c r="K103" s="12">
        <v>4.09585390138184E-2</v>
      </c>
      <c r="L103" s="12">
        <v>0.868479342570181</v>
      </c>
      <c r="M103" s="12">
        <v>0.100087332772268</v>
      </c>
      <c r="N103" s="12">
        <v>0.40067469474788198</v>
      </c>
      <c r="O103" s="12">
        <v>0.94798206278026897</v>
      </c>
      <c r="P103" s="12">
        <v>0.97194825676796104</v>
      </c>
      <c r="Q103" s="1" t="s">
        <v>41</v>
      </c>
    </row>
    <row r="104" spans="2:17" x14ac:dyDescent="0.25">
      <c r="B104" s="1">
        <v>102</v>
      </c>
      <c r="C104" s="11">
        <v>1.20539748823584E-3</v>
      </c>
      <c r="D104" s="12">
        <v>0.131920824236997</v>
      </c>
      <c r="E104" s="12">
        <v>0.35047277652865799</v>
      </c>
      <c r="F104" s="12">
        <v>0.59808682972513605</v>
      </c>
      <c r="G104" s="12">
        <v>53.7444651740674</v>
      </c>
      <c r="H104" s="12">
        <v>4.0702262448740499E-2</v>
      </c>
      <c r="I104" s="12">
        <v>3.8452492718107398E-2</v>
      </c>
      <c r="K104" s="12">
        <v>3.9176009867600198E-2</v>
      </c>
      <c r="L104" s="12">
        <v>0.94472617502610601</v>
      </c>
      <c r="M104" s="12">
        <v>1.9770978025230101E-2</v>
      </c>
      <c r="N104" s="12">
        <v>0.29841273579497501</v>
      </c>
      <c r="O104" s="12">
        <v>0.95837462834489595</v>
      </c>
      <c r="P104" s="12">
        <v>0.94382405745062803</v>
      </c>
      <c r="Q104" s="1" t="s">
        <v>41</v>
      </c>
    </row>
    <row r="105" spans="2:17" x14ac:dyDescent="0.25">
      <c r="B105" s="1">
        <v>103</v>
      </c>
      <c r="C105" s="11">
        <v>3.3033126616597501E-3</v>
      </c>
      <c r="D105" s="12">
        <v>0.294174753853013</v>
      </c>
      <c r="E105" s="12">
        <v>0.26111318429826502</v>
      </c>
      <c r="F105" s="12">
        <v>0.62785626945149398</v>
      </c>
      <c r="G105" s="12">
        <v>0.105358869108341</v>
      </c>
      <c r="H105" s="12">
        <v>7.5776148784695505E-2</v>
      </c>
      <c r="I105" s="12">
        <v>6.0027377504399897E-2</v>
      </c>
      <c r="K105" s="12">
        <v>6.48529745613073E-2</v>
      </c>
      <c r="L105" s="12">
        <v>0.79216717221875499</v>
      </c>
      <c r="M105" s="12">
        <v>8.1488980325341104E-2</v>
      </c>
      <c r="N105" s="12">
        <v>0.37699453694553198</v>
      </c>
      <c r="O105" s="12">
        <v>0.91065292096219896</v>
      </c>
      <c r="P105" s="12">
        <v>0.73250908427307004</v>
      </c>
      <c r="Q105" s="1" t="s">
        <v>41</v>
      </c>
    </row>
    <row r="106" spans="2:17" x14ac:dyDescent="0.25">
      <c r="B106" s="1">
        <v>104</v>
      </c>
      <c r="C106" s="11">
        <v>1.80747296581383E-4</v>
      </c>
      <c r="D106" s="12">
        <v>7.6677498827159796E-2</v>
      </c>
      <c r="E106" s="12">
        <v>0.21287888840863101</v>
      </c>
      <c r="F106" s="12">
        <v>0.60785817179990898</v>
      </c>
      <c r="G106" s="12">
        <v>178.25224100065</v>
      </c>
      <c r="H106" s="12">
        <v>2.43900209822486E-2</v>
      </c>
      <c r="I106" s="12">
        <v>1.4492832127842199E-2</v>
      </c>
      <c r="K106" s="12">
        <v>1.51701880545823E-2</v>
      </c>
      <c r="L106" s="12">
        <v>0.59421154817334199</v>
      </c>
      <c r="M106" s="12">
        <v>0.53597273539631296</v>
      </c>
      <c r="N106" s="12">
        <v>0.95566122634162398</v>
      </c>
      <c r="O106" s="12">
        <v>0.67441860465116199</v>
      </c>
      <c r="P106" s="12">
        <v>0.820159588159588</v>
      </c>
      <c r="Q106" s="1" t="s">
        <v>41</v>
      </c>
    </row>
    <row r="107" spans="2:17" x14ac:dyDescent="0.25">
      <c r="B107" s="1">
        <v>105</v>
      </c>
      <c r="C107" s="11">
        <v>1.18420642587802E-5</v>
      </c>
      <c r="D107" s="12">
        <v>1.2059189648235401E-2</v>
      </c>
      <c r="E107" s="12">
        <v>0.37017941450987801</v>
      </c>
      <c r="F107" s="12">
        <v>0.61009589664929198</v>
      </c>
      <c r="G107" s="12">
        <v>52.430649234068397</v>
      </c>
      <c r="H107" s="12">
        <v>5.0541738311602304E-3</v>
      </c>
      <c r="I107" s="12">
        <v>2.6955708077833502E-3</v>
      </c>
      <c r="K107" s="12">
        <v>3.88301229789115E-3</v>
      </c>
      <c r="L107" s="12">
        <v>0.53333559506095596</v>
      </c>
      <c r="M107" s="12">
        <v>-9.6426704354234699E-2</v>
      </c>
      <c r="N107" s="12">
        <v>0.150465251582864</v>
      </c>
      <c r="O107" s="12">
        <v>0.90476190476190399</v>
      </c>
      <c r="P107" s="12">
        <v>0.99404255319148904</v>
      </c>
      <c r="Q107" s="1" t="s">
        <v>41</v>
      </c>
    </row>
    <row r="108" spans="2:17" x14ac:dyDescent="0.25">
      <c r="B108" s="1">
        <v>106</v>
      </c>
      <c r="C108" s="11">
        <v>2.5005453582224398E-3</v>
      </c>
      <c r="D108" s="12">
        <v>0.18013153024346501</v>
      </c>
      <c r="E108" s="12">
        <v>0.18969071276973301</v>
      </c>
      <c r="F108" s="12">
        <v>0.64115358653939203</v>
      </c>
      <c r="G108" s="12">
        <v>150.723569391409</v>
      </c>
      <c r="H108" s="12">
        <v>5.8002551314668797E-2</v>
      </c>
      <c r="I108" s="12">
        <v>5.5300056748529697E-2</v>
      </c>
      <c r="K108" s="12">
        <v>5.6425111727782702E-2</v>
      </c>
      <c r="L108" s="12">
        <v>0.95340731562862002</v>
      </c>
      <c r="M108" s="12">
        <v>7.46001515364496E-3</v>
      </c>
      <c r="N108" s="12">
        <v>0.28273793103310702</v>
      </c>
      <c r="O108" s="12">
        <v>0.97663096397273597</v>
      </c>
      <c r="P108" s="12">
        <v>0.988438293004685</v>
      </c>
      <c r="Q108" s="1" t="s">
        <v>41</v>
      </c>
    </row>
    <row r="109" spans="2:17" x14ac:dyDescent="0.25">
      <c r="B109" s="1">
        <v>107</v>
      </c>
      <c r="C109" s="11">
        <v>1.30885973386518E-4</v>
      </c>
      <c r="D109" s="12">
        <v>4.0649929622758901E-2</v>
      </c>
      <c r="E109" s="12">
        <v>0.39707450051466697</v>
      </c>
      <c r="F109" s="12">
        <v>0.62566808971289101</v>
      </c>
      <c r="G109" s="12">
        <v>78.631882289681798</v>
      </c>
      <c r="H109" s="12">
        <v>1.37801797019961E-2</v>
      </c>
      <c r="I109" s="12">
        <v>1.17694573770682E-2</v>
      </c>
      <c r="K109" s="12">
        <v>1.2909267878809701E-2</v>
      </c>
      <c r="L109" s="12">
        <v>0.85408591408741896</v>
      </c>
      <c r="M109" s="12">
        <v>-2.6786564782637901E-2</v>
      </c>
      <c r="N109" s="12">
        <v>0.239133831186297</v>
      </c>
      <c r="O109" s="12">
        <v>0.95454545454545403</v>
      </c>
      <c r="P109" s="12">
        <v>0.98329772771411905</v>
      </c>
      <c r="Q109" s="1" t="s">
        <v>41</v>
      </c>
    </row>
    <row r="110" spans="2:17" x14ac:dyDescent="0.25">
      <c r="B110" s="1">
        <v>108</v>
      </c>
      <c r="C110" s="11">
        <v>1.05955311789086E-5</v>
      </c>
      <c r="D110" s="12">
        <v>9.5257729817092504E-3</v>
      </c>
      <c r="E110" s="12">
        <v>0.29470537212940001</v>
      </c>
      <c r="F110" s="12">
        <v>0.64667070704410701</v>
      </c>
      <c r="G110" s="12">
        <v>99.462322208025597</v>
      </c>
      <c r="H110" s="12">
        <v>3.37449968662668E-3</v>
      </c>
      <c r="I110" s="12">
        <v>2.7255574391984601E-3</v>
      </c>
      <c r="K110" s="12">
        <v>3.67296192390567E-3</v>
      </c>
      <c r="L110" s="12">
        <v>0.80769230769230504</v>
      </c>
      <c r="M110" s="12">
        <v>-0.31823943209059602</v>
      </c>
      <c r="N110" s="12">
        <v>-0.13195548489664499</v>
      </c>
      <c r="O110" s="12">
        <v>0.94444444444444398</v>
      </c>
      <c r="P110" s="12">
        <v>1.00754185314105</v>
      </c>
      <c r="Q110" s="1" t="s">
        <v>41</v>
      </c>
    </row>
    <row r="111" spans="2:17" x14ac:dyDescent="0.25">
      <c r="B111" s="1">
        <v>109</v>
      </c>
      <c r="C111" s="11">
        <v>6.8808626008912696E-4</v>
      </c>
      <c r="D111" s="12">
        <v>9.7413778715902996E-2</v>
      </c>
      <c r="E111" s="12">
        <v>0.27817436795242501</v>
      </c>
      <c r="F111" s="12">
        <v>0.68081742861732597</v>
      </c>
      <c r="G111" s="12">
        <v>25.317123360046601</v>
      </c>
      <c r="H111" s="12">
        <v>3.0003216067596799E-2</v>
      </c>
      <c r="I111" s="12">
        <v>2.9780954430826699E-2</v>
      </c>
      <c r="K111" s="12">
        <v>2.9598963436823202E-2</v>
      </c>
      <c r="L111" s="12">
        <v>0.99259207292080498</v>
      </c>
      <c r="M111" s="12">
        <v>1.9890196407426199E-2</v>
      </c>
      <c r="N111" s="12">
        <v>0.29856452935364702</v>
      </c>
      <c r="O111" s="12">
        <v>0.93559322033898296</v>
      </c>
      <c r="P111" s="12">
        <v>0.97755103694758905</v>
      </c>
      <c r="Q111" s="1" t="s">
        <v>41</v>
      </c>
    </row>
    <row r="112" spans="2:17" x14ac:dyDescent="0.25">
      <c r="B112" s="1">
        <v>110</v>
      </c>
      <c r="C112" s="11">
        <v>9.2929041104428296E-4</v>
      </c>
      <c r="D112" s="12">
        <v>0.14359554086666099</v>
      </c>
      <c r="E112" s="12">
        <v>0.36496442161570303</v>
      </c>
      <c r="F112" s="12">
        <v>0.69689437749695604</v>
      </c>
      <c r="G112" s="12">
        <v>31.391285049430699</v>
      </c>
      <c r="H112" s="12">
        <v>4.3382276304198303E-2</v>
      </c>
      <c r="I112" s="12">
        <v>3.0498022973452998E-2</v>
      </c>
      <c r="K112" s="12">
        <v>3.4397809521607203E-2</v>
      </c>
      <c r="L112" s="12">
        <v>0.703006517214532</v>
      </c>
      <c r="M112" s="12">
        <v>0.11820762353285599</v>
      </c>
      <c r="N112" s="12">
        <v>0.42374616550636202</v>
      </c>
      <c r="O112" s="12">
        <v>0.85887096774193505</v>
      </c>
      <c r="P112" s="12">
        <v>0.837861761083743</v>
      </c>
      <c r="Q112" s="1" t="s">
        <v>41</v>
      </c>
    </row>
    <row r="113" spans="2:17" x14ac:dyDescent="0.25">
      <c r="B113" s="1">
        <v>111</v>
      </c>
      <c r="C113" s="11">
        <v>4.17588581756988E-5</v>
      </c>
      <c r="D113" s="12">
        <v>2.9890211408958499E-2</v>
      </c>
      <c r="E113" s="12">
        <v>0.33875432317670601</v>
      </c>
      <c r="F113" s="12">
        <v>0.712787454089023</v>
      </c>
      <c r="G113" s="12">
        <v>119.957477689231</v>
      </c>
      <c r="H113" s="12">
        <v>8.2315672520986202E-3</v>
      </c>
      <c r="I113" s="12">
        <v>6.3648854923141701E-3</v>
      </c>
      <c r="K113" s="12">
        <v>7.2917096467349099E-3</v>
      </c>
      <c r="L113" s="12">
        <v>0.77322887578807797</v>
      </c>
      <c r="M113" s="12">
        <v>-1.45958389054475E-2</v>
      </c>
      <c r="N113" s="12">
        <v>0.25465554545216301</v>
      </c>
      <c r="O113" s="12">
        <v>0.78823529411764703</v>
      </c>
      <c r="P113" s="12">
        <v>0.80668762050658904</v>
      </c>
      <c r="Q113" s="1" t="s">
        <v>41</v>
      </c>
    </row>
    <row r="114" spans="2:17" x14ac:dyDescent="0.25">
      <c r="B114" s="1">
        <v>112</v>
      </c>
      <c r="C114" s="11">
        <v>1.2029044220761E-4</v>
      </c>
      <c r="D114" s="12">
        <v>3.8684933024758401E-2</v>
      </c>
      <c r="E114" s="12">
        <v>0.29548353533405203</v>
      </c>
      <c r="F114" s="12">
        <v>0.72057960874599802</v>
      </c>
      <c r="G114" s="12">
        <v>79.635580315717107</v>
      </c>
      <c r="H114" s="12">
        <v>1.3628141503492499E-2</v>
      </c>
      <c r="I114" s="12">
        <v>1.20749599045138E-2</v>
      </c>
      <c r="K114" s="12">
        <v>1.2375724135274199E-2</v>
      </c>
      <c r="L114" s="12">
        <v>0.88603129791536595</v>
      </c>
      <c r="M114" s="12">
        <v>7.4437336431279394E-2</v>
      </c>
      <c r="N114" s="12">
        <v>0.368016105084223</v>
      </c>
      <c r="O114" s="12">
        <v>0.94607843137254799</v>
      </c>
      <c r="P114" s="12">
        <v>0.99224505622334203</v>
      </c>
      <c r="Q114" s="1" t="s">
        <v>41</v>
      </c>
    </row>
    <row r="115" spans="2:17" x14ac:dyDescent="0.25">
      <c r="B115" s="1">
        <v>113</v>
      </c>
      <c r="C115" s="11">
        <v>4.7181277073140302E-4</v>
      </c>
      <c r="D115" s="12">
        <v>0.107657971506443</v>
      </c>
      <c r="E115" s="12">
        <v>0.24279246013721101</v>
      </c>
      <c r="F115" s="12">
        <v>0.74243874798819998</v>
      </c>
      <c r="G115" s="12">
        <v>12.093391091263801</v>
      </c>
      <c r="H115" s="12">
        <v>3.2311623177646298E-2</v>
      </c>
      <c r="I115" s="12">
        <v>2.2662089918202701E-2</v>
      </c>
      <c r="K115" s="12">
        <v>2.45098077798722E-2</v>
      </c>
      <c r="L115" s="12">
        <v>0.70136030596818499</v>
      </c>
      <c r="M115" s="12">
        <v>0.21893044153572799</v>
      </c>
      <c r="N115" s="12">
        <v>0.55199044044478096</v>
      </c>
      <c r="O115" s="12">
        <v>0.86514285714285699</v>
      </c>
      <c r="P115" s="12">
        <v>0.784221989190933</v>
      </c>
      <c r="Q115" s="1" t="s">
        <v>41</v>
      </c>
    </row>
    <row r="116" spans="2:17" x14ac:dyDescent="0.25">
      <c r="B116" s="1">
        <v>114</v>
      </c>
      <c r="C116" s="11">
        <v>1.3711863878587601E-4</v>
      </c>
      <c r="D116" s="12">
        <v>0.33280126592628401</v>
      </c>
      <c r="E116" s="12">
        <v>0.297957618117136</v>
      </c>
      <c r="F116" s="12">
        <v>0.75387429290322905</v>
      </c>
      <c r="G116" s="12">
        <v>6.8155616216692499E-2</v>
      </c>
      <c r="H116" s="12">
        <v>0.16657854111589501</v>
      </c>
      <c r="I116" s="12">
        <v>3.2114162258750699E-3</v>
      </c>
      <c r="K116" s="12">
        <v>1.3213056921940299E-2</v>
      </c>
      <c r="L116" s="12">
        <v>1.9278691026839701E-2</v>
      </c>
      <c r="M116" s="12">
        <v>2.0641430723531999</v>
      </c>
      <c r="N116" s="12">
        <v>2.90138813044639</v>
      </c>
      <c r="O116" s="12">
        <v>0.34482758620689602</v>
      </c>
      <c r="P116" s="12">
        <v>0.98546313714419898</v>
      </c>
      <c r="Q116" s="1" t="s">
        <v>41</v>
      </c>
    </row>
    <row r="117" spans="2:17" x14ac:dyDescent="0.25">
      <c r="B117" s="1">
        <v>115</v>
      </c>
      <c r="C117" s="11">
        <v>7.4044064944373401E-4</v>
      </c>
      <c r="D117" s="12">
        <v>0.1385737074557</v>
      </c>
      <c r="E117" s="12">
        <v>0.59187467044216902</v>
      </c>
      <c r="F117" s="12">
        <v>0.42052047140104698</v>
      </c>
      <c r="G117" s="12">
        <v>152.02761125330301</v>
      </c>
      <c r="H117" s="12">
        <v>4.3095348061419098E-2</v>
      </c>
      <c r="I117" s="12">
        <v>2.7996270815539199E-2</v>
      </c>
      <c r="K117" s="12">
        <v>3.07043696466992E-2</v>
      </c>
      <c r="L117" s="12">
        <v>0.64963556566799696</v>
      </c>
      <c r="M117" s="12">
        <v>0.27976493604730301</v>
      </c>
      <c r="N117" s="12">
        <v>0.62944732454089303</v>
      </c>
      <c r="O117" s="12">
        <v>0.87934863064396696</v>
      </c>
      <c r="P117" s="12">
        <v>0.77746443567086498</v>
      </c>
      <c r="Q117" s="1" t="s">
        <v>41</v>
      </c>
    </row>
    <row r="118" spans="2:17" x14ac:dyDescent="0.25">
      <c r="B118" s="1">
        <v>116</v>
      </c>
      <c r="C118" s="11">
        <v>1.68281965782666E-5</v>
      </c>
      <c r="D118" s="12">
        <v>1.4572869506826701E-2</v>
      </c>
      <c r="E118" s="12">
        <v>0.49216289060822899</v>
      </c>
      <c r="F118" s="12">
        <v>0.410671803623608</v>
      </c>
      <c r="G118" s="12">
        <v>32.842827370916503</v>
      </c>
      <c r="H118" s="12">
        <v>6.7837871995350503E-3</v>
      </c>
      <c r="I118" s="12">
        <v>2.6110470585965001E-3</v>
      </c>
      <c r="K118" s="12">
        <v>4.6288578882944797E-3</v>
      </c>
      <c r="L118" s="12">
        <v>0.384895189338406</v>
      </c>
      <c r="M118" s="12">
        <v>-0.17331659423023399</v>
      </c>
      <c r="N118" s="12">
        <v>5.2566003202409499E-2</v>
      </c>
      <c r="O118" s="12">
        <v>0.93103448275862</v>
      </c>
      <c r="P118" s="12">
        <v>1.01971937808115</v>
      </c>
      <c r="Q118" s="1" t="s">
        <v>41</v>
      </c>
    </row>
    <row r="119" spans="2:17" x14ac:dyDescent="0.25">
      <c r="B119" s="1">
        <v>117</v>
      </c>
      <c r="C119" s="11">
        <v>1.5581663498394998E-5</v>
      </c>
      <c r="D119" s="12">
        <v>1.17457691382289E-2</v>
      </c>
      <c r="E119" s="12">
        <v>0.527020140201378</v>
      </c>
      <c r="F119" s="12">
        <v>0.41857822268375899</v>
      </c>
      <c r="G119" s="12">
        <v>24.972433146048399</v>
      </c>
      <c r="H119" s="12">
        <v>4.5782301503622001E-3</v>
      </c>
      <c r="I119" s="12">
        <v>3.5292636693710399E-3</v>
      </c>
      <c r="K119" s="12">
        <v>4.4541205797455699E-3</v>
      </c>
      <c r="L119" s="12">
        <v>0.77087947819570002</v>
      </c>
      <c r="M119" s="12">
        <v>-0.185562453580189</v>
      </c>
      <c r="N119" s="12">
        <v>3.69740908187823E-2</v>
      </c>
      <c r="O119" s="12">
        <v>1</v>
      </c>
      <c r="P119" s="12">
        <v>1</v>
      </c>
      <c r="Q119" s="1" t="s">
        <v>41</v>
      </c>
    </row>
    <row r="120" spans="2:17" x14ac:dyDescent="0.25">
      <c r="B120" s="1">
        <v>118</v>
      </c>
      <c r="C120" s="11">
        <v>1.6722241266477599E-3</v>
      </c>
      <c r="D120" s="12">
        <v>0.217719886219359</v>
      </c>
      <c r="E120" s="12">
        <v>0.51053624122138697</v>
      </c>
      <c r="F120" s="12">
        <v>0.44044743131347203</v>
      </c>
      <c r="G120" s="12">
        <v>15.042680317903001</v>
      </c>
      <c r="H120" s="12">
        <v>6.5444134080328495E-2</v>
      </c>
      <c r="I120" s="12">
        <v>4.0055599524314797E-2</v>
      </c>
      <c r="K120" s="12">
        <v>4.6142625474805299E-2</v>
      </c>
      <c r="L120" s="12">
        <v>0.61205790384741099</v>
      </c>
      <c r="M120" s="12">
        <v>0.23120213055473801</v>
      </c>
      <c r="N120" s="12">
        <v>0.56761524018447695</v>
      </c>
      <c r="O120" s="12">
        <v>0.80910735826296698</v>
      </c>
      <c r="P120" s="12">
        <v>0.79325474383473704</v>
      </c>
      <c r="Q120" s="1" t="s">
        <v>41</v>
      </c>
    </row>
    <row r="121" spans="2:17" x14ac:dyDescent="0.25">
      <c r="B121" s="1">
        <v>119</v>
      </c>
      <c r="C121" s="11">
        <v>6.8995605970893401E-4</v>
      </c>
      <c r="D121" s="12">
        <v>0.108017970883176</v>
      </c>
      <c r="E121" s="12">
        <v>0.57107926849430701</v>
      </c>
      <c r="F121" s="12">
        <v>0.45000779437118099</v>
      </c>
      <c r="G121" s="12">
        <v>110.468248807631</v>
      </c>
      <c r="H121" s="12">
        <v>3.8627572441072698E-2</v>
      </c>
      <c r="I121" s="12">
        <v>2.3006767546616898E-2</v>
      </c>
      <c r="K121" s="12">
        <v>2.9639152136170601E-2</v>
      </c>
      <c r="L121" s="12">
        <v>0.59560479969882396</v>
      </c>
      <c r="M121" s="12">
        <v>1.1629460401815001E-2</v>
      </c>
      <c r="N121" s="12">
        <v>0.28804663360268501</v>
      </c>
      <c r="O121" s="12">
        <v>0.89708265802269005</v>
      </c>
      <c r="P121" s="12">
        <v>0.94728956388911201</v>
      </c>
      <c r="Q121" s="1" t="s">
        <v>41</v>
      </c>
    </row>
    <row r="122" spans="2:17" x14ac:dyDescent="0.25">
      <c r="B122" s="1">
        <v>120</v>
      </c>
      <c r="C122" s="11">
        <v>4.0512325095827199E-5</v>
      </c>
      <c r="D122" s="12">
        <v>2.4040221537048601E-2</v>
      </c>
      <c r="E122" s="12">
        <v>0.77130230836866998</v>
      </c>
      <c r="F122" s="12">
        <v>0.44376846247269602</v>
      </c>
      <c r="G122" s="12">
        <v>162.57969129300099</v>
      </c>
      <c r="H122" s="12">
        <v>1.05014680537753E-2</v>
      </c>
      <c r="I122" s="12">
        <v>4.4753672924843302E-3</v>
      </c>
      <c r="K122" s="12">
        <v>7.1820536311819599E-3</v>
      </c>
      <c r="L122" s="12">
        <v>0.426165872196832</v>
      </c>
      <c r="M122" s="12">
        <v>-8.8867765850981301E-2</v>
      </c>
      <c r="N122" s="12">
        <v>0.160089591001428</v>
      </c>
      <c r="O122" s="12">
        <v>0.94202898550724601</v>
      </c>
      <c r="P122" s="12">
        <v>1.0029884076056601</v>
      </c>
      <c r="Q122" s="1" t="s">
        <v>41</v>
      </c>
    </row>
    <row r="123" spans="2:17" x14ac:dyDescent="0.25">
      <c r="B123" s="1">
        <v>121</v>
      </c>
      <c r="C123" s="11">
        <v>2.3291470597400902E-3</v>
      </c>
      <c r="D123" s="12">
        <v>0.20248701785518899</v>
      </c>
      <c r="E123" s="12">
        <v>0.61695210752526697</v>
      </c>
      <c r="F123" s="12">
        <v>0.47210148581063899</v>
      </c>
      <c r="G123" s="12">
        <v>7.8021740453630803</v>
      </c>
      <c r="H123" s="12">
        <v>6.0805761887760101E-2</v>
      </c>
      <c r="I123" s="12">
        <v>5.6156050960232101E-2</v>
      </c>
      <c r="K123" s="12">
        <v>5.4456975145198101E-2</v>
      </c>
      <c r="L123" s="12">
        <v>0.92353173805944999</v>
      </c>
      <c r="M123" s="12">
        <v>0.151421315684375</v>
      </c>
      <c r="N123" s="12">
        <v>0.466035151780336</v>
      </c>
      <c r="O123" s="12">
        <v>0.93285072391412804</v>
      </c>
      <c r="P123" s="12">
        <v>0.89907362642503996</v>
      </c>
      <c r="Q123" s="1" t="s">
        <v>41</v>
      </c>
    </row>
    <row r="124" spans="2:17" x14ac:dyDescent="0.25">
      <c r="B124" s="1">
        <v>122</v>
      </c>
      <c r="C124" s="11">
        <v>1.18420642587802E-5</v>
      </c>
      <c r="D124" s="12">
        <v>1.07991918296702E-2</v>
      </c>
      <c r="E124" s="12">
        <v>0.59197958452376698</v>
      </c>
      <c r="F124" s="12">
        <v>0.454694503645931</v>
      </c>
      <c r="G124" s="12">
        <v>36.592649216041004</v>
      </c>
      <c r="H124" s="12">
        <v>4.5811779298650102E-3</v>
      </c>
      <c r="I124" s="12">
        <v>2.3722093851488101E-3</v>
      </c>
      <c r="K124" s="12">
        <v>3.88301229789115E-3</v>
      </c>
      <c r="L124" s="12">
        <v>0.51781647023229904</v>
      </c>
      <c r="M124" s="12">
        <v>-0.27923672896074803</v>
      </c>
      <c r="N124" s="12">
        <v>-8.2295700920156395E-2</v>
      </c>
      <c r="O124" s="12">
        <v>1</v>
      </c>
      <c r="P124" s="12">
        <v>1</v>
      </c>
      <c r="Q124" s="1" t="s">
        <v>41</v>
      </c>
    </row>
    <row r="125" spans="2:17" x14ac:dyDescent="0.25">
      <c r="B125" s="1">
        <v>123</v>
      </c>
      <c r="C125" s="11">
        <v>1.43351304185234E-5</v>
      </c>
      <c r="D125" s="12">
        <v>1.1144980704689901E-2</v>
      </c>
      <c r="E125" s="12">
        <v>0.546177544105094</v>
      </c>
      <c r="F125" s="12">
        <v>0.46973602885106902</v>
      </c>
      <c r="G125" s="12">
        <v>90</v>
      </c>
      <c r="H125" s="12">
        <v>3.1578892695870199E-3</v>
      </c>
      <c r="I125" s="12">
        <v>3.1578892695870199E-3</v>
      </c>
      <c r="K125" s="12">
        <v>4.27224237699595E-3</v>
      </c>
      <c r="L125" s="12">
        <v>1</v>
      </c>
      <c r="M125" s="12">
        <v>-0.45363606024525299</v>
      </c>
      <c r="N125" s="12">
        <v>-0.30434782608695599</v>
      </c>
      <c r="O125" s="12">
        <v>1</v>
      </c>
      <c r="P125" s="12">
        <v>1</v>
      </c>
      <c r="Q125" s="1" t="s">
        <v>41</v>
      </c>
    </row>
    <row r="126" spans="2:17" x14ac:dyDescent="0.25">
      <c r="B126" s="1">
        <v>124</v>
      </c>
      <c r="C126" s="11">
        <v>1.7451463118202498E-5</v>
      </c>
      <c r="D126" s="12">
        <v>1.2346557571767801E-2</v>
      </c>
      <c r="E126" s="12">
        <v>0.45355184634443602</v>
      </c>
      <c r="F126" s="12">
        <v>0.48140894097257803</v>
      </c>
      <c r="G126" s="12">
        <v>180</v>
      </c>
      <c r="H126" s="12">
        <v>3.9473615869837697E-3</v>
      </c>
      <c r="I126" s="12">
        <v>3.9473615869837697E-3</v>
      </c>
      <c r="K126" s="12">
        <v>4.7137981454006498E-3</v>
      </c>
      <c r="L126" s="12">
        <v>1</v>
      </c>
      <c r="M126" s="12">
        <v>-0.29875163982370601</v>
      </c>
      <c r="N126" s="12">
        <v>-0.107142857142857</v>
      </c>
      <c r="O126" s="12">
        <v>1</v>
      </c>
      <c r="P126" s="12">
        <v>1</v>
      </c>
      <c r="Q126" s="1" t="s">
        <v>41</v>
      </c>
    </row>
    <row r="127" spans="2:17" x14ac:dyDescent="0.25">
      <c r="B127" s="1">
        <v>125</v>
      </c>
      <c r="C127" s="11">
        <v>9.6045373804107303E-4</v>
      </c>
      <c r="D127" s="12">
        <v>0.113005067512171</v>
      </c>
      <c r="E127" s="12">
        <v>0.75454085698833195</v>
      </c>
      <c r="F127" s="12">
        <v>0.52588590260772206</v>
      </c>
      <c r="G127" s="12">
        <v>46.962581673532</v>
      </c>
      <c r="H127" s="12">
        <v>3.6631128860409902E-2</v>
      </c>
      <c r="I127" s="12">
        <v>3.5244157310366502E-2</v>
      </c>
      <c r="K127" s="12">
        <v>3.4969810982654698E-2</v>
      </c>
      <c r="L127" s="12">
        <v>0.96213680568434701</v>
      </c>
      <c r="M127" s="12">
        <v>5.57251405467869E-2</v>
      </c>
      <c r="N127" s="12">
        <v>0.34419099731525599</v>
      </c>
      <c r="O127" s="12">
        <v>0.96857322438717697</v>
      </c>
      <c r="P127" s="12">
        <v>0.97619812770713998</v>
      </c>
      <c r="Q127" s="1" t="s">
        <v>41</v>
      </c>
    </row>
    <row r="128" spans="2:17" x14ac:dyDescent="0.25">
      <c r="B128" s="1">
        <v>126</v>
      </c>
      <c r="C128" s="11">
        <v>2.61771946773037E-5</v>
      </c>
      <c r="D128" s="12">
        <v>1.6335761191573601E-2</v>
      </c>
      <c r="E128" s="12">
        <v>0.62041245971422099</v>
      </c>
      <c r="F128" s="12">
        <v>0.52678480226295399</v>
      </c>
      <c r="G128" s="12">
        <v>70.085115599203107</v>
      </c>
      <c r="H128" s="12">
        <v>6.0025704931391298E-3</v>
      </c>
      <c r="I128" s="12">
        <v>4.5180472671837498E-3</v>
      </c>
      <c r="K128" s="12">
        <v>5.7732001033546296E-3</v>
      </c>
      <c r="L128" s="12">
        <v>0.75268541574777503</v>
      </c>
      <c r="M128" s="12">
        <v>-0.18631779589524899</v>
      </c>
      <c r="N128" s="12">
        <v>3.6012359113435699E-2</v>
      </c>
      <c r="O128" s="12">
        <v>0.97674418604651103</v>
      </c>
      <c r="P128" s="12">
        <v>1</v>
      </c>
      <c r="Q128" s="1" t="s">
        <v>41</v>
      </c>
    </row>
    <row r="129" spans="2:17" x14ac:dyDescent="0.25">
      <c r="B129" s="1">
        <v>127</v>
      </c>
      <c r="C129" s="11">
        <v>3.42609617002711E-3</v>
      </c>
      <c r="D129" s="12">
        <v>0.24644720490479299</v>
      </c>
      <c r="E129" s="12">
        <v>0.483000456822617</v>
      </c>
      <c r="F129" s="12">
        <v>0.56032837236768296</v>
      </c>
      <c r="G129" s="12">
        <v>1.1579669536246</v>
      </c>
      <c r="H129" s="12">
        <v>7.3549521089272998E-2</v>
      </c>
      <c r="I129" s="12">
        <v>7.2568757024147695E-2</v>
      </c>
      <c r="K129" s="12">
        <v>6.6047264347164306E-2</v>
      </c>
      <c r="L129" s="12">
        <v>0.986665255591061</v>
      </c>
      <c r="M129" s="12">
        <v>0.223544771797141</v>
      </c>
      <c r="N129" s="12">
        <v>0.55786558820608101</v>
      </c>
      <c r="O129" s="12">
        <v>0.91953830712612905</v>
      </c>
      <c r="P129" s="12">
        <v>0.90150784676150897</v>
      </c>
      <c r="Q129" s="1" t="s">
        <v>41</v>
      </c>
    </row>
    <row r="130" spans="2:17" x14ac:dyDescent="0.25">
      <c r="B130" s="1">
        <v>128</v>
      </c>
      <c r="C130" s="11">
        <v>1.1218797718844401E-5</v>
      </c>
      <c r="D130" s="12">
        <v>1.40439230541708E-2</v>
      </c>
      <c r="E130" s="12">
        <v>0.50925350429409599</v>
      </c>
      <c r="F130" s="12">
        <v>0.53592012479283102</v>
      </c>
      <c r="G130" s="12">
        <v>150.733771684282</v>
      </c>
      <c r="H130" s="12">
        <v>4.29860073167146E-3</v>
      </c>
      <c r="I130" s="12">
        <v>3.2239505487536399E-3</v>
      </c>
      <c r="K130" s="12">
        <v>3.7794466393927801E-3</v>
      </c>
      <c r="L130" s="12">
        <v>0.75000000000000999</v>
      </c>
      <c r="M130" s="12">
        <v>-2.9804973926982298E-2</v>
      </c>
      <c r="N130" s="12">
        <v>0.235290673301528</v>
      </c>
      <c r="O130" s="12">
        <v>0.81818181818181801</v>
      </c>
      <c r="P130" s="12">
        <v>0.78846478160661004</v>
      </c>
      <c r="Q130" s="1" t="s">
        <v>41</v>
      </c>
    </row>
    <row r="131" spans="2:17" x14ac:dyDescent="0.25">
      <c r="B131" s="1">
        <v>129</v>
      </c>
      <c r="C131" s="11">
        <v>1.4640531023092001E-3</v>
      </c>
      <c r="D131" s="12">
        <v>0.14275870021022</v>
      </c>
      <c r="E131" s="12">
        <v>0.66057724260649697</v>
      </c>
      <c r="F131" s="12">
        <v>0.56604660164393805</v>
      </c>
      <c r="G131" s="12">
        <v>9.7066098340891198</v>
      </c>
      <c r="H131" s="12">
        <v>4.6331841852157898E-2</v>
      </c>
      <c r="I131" s="12">
        <v>4.0772017211325499E-2</v>
      </c>
      <c r="K131" s="12">
        <v>4.3175112107002901E-2</v>
      </c>
      <c r="L131" s="12">
        <v>0.87999992189877796</v>
      </c>
      <c r="M131" s="12">
        <v>1.3385804273184599E-2</v>
      </c>
      <c r="N131" s="12">
        <v>0.29028288007386599</v>
      </c>
      <c r="O131" s="12">
        <v>0.97186594952420302</v>
      </c>
      <c r="P131" s="12">
        <v>0.95541066648970296</v>
      </c>
      <c r="Q131" s="1" t="s">
        <v>41</v>
      </c>
    </row>
    <row r="132" spans="2:17" x14ac:dyDescent="0.25">
      <c r="B132" s="1">
        <v>130</v>
      </c>
      <c r="C132" s="11">
        <v>1.01779425971516E-3</v>
      </c>
      <c r="D132" s="12">
        <v>0.12543688809421799</v>
      </c>
      <c r="E132" s="12">
        <v>0.709898535673402</v>
      </c>
      <c r="F132" s="12">
        <v>0.57049116430504399</v>
      </c>
      <c r="G132" s="12">
        <v>18.882021051476599</v>
      </c>
      <c r="H132" s="12">
        <v>4.1948230471479997E-2</v>
      </c>
      <c r="I132" s="12">
        <v>3.4458866454253299E-2</v>
      </c>
      <c r="K132" s="12">
        <v>3.5998554135878803E-2</v>
      </c>
      <c r="L132" s="12">
        <v>0.821461741459665</v>
      </c>
      <c r="M132" s="12">
        <v>0.11543563950602601</v>
      </c>
      <c r="N132" s="12">
        <v>0.42021676582602802</v>
      </c>
      <c r="O132" s="12">
        <v>0.94447657605552304</v>
      </c>
      <c r="P132" s="12">
        <v>0.92759634205441499</v>
      </c>
      <c r="Q132" s="1" t="s">
        <v>41</v>
      </c>
    </row>
    <row r="133" spans="2:17" x14ac:dyDescent="0.25">
      <c r="B133" s="1">
        <v>131</v>
      </c>
      <c r="C133" s="11">
        <v>1.08448377948829E-4</v>
      </c>
      <c r="D133" s="12">
        <v>3.5276781030556599E-2</v>
      </c>
      <c r="E133" s="12">
        <v>0.41876969240671402</v>
      </c>
      <c r="F133" s="12">
        <v>0.57310699326055303</v>
      </c>
      <c r="G133" s="12">
        <v>19.824334195668801</v>
      </c>
      <c r="H133" s="12">
        <v>1.19435041249101E-2</v>
      </c>
      <c r="I133" s="12">
        <v>1.0786405747062799E-2</v>
      </c>
      <c r="K133" s="12">
        <v>1.1750777138846299E-2</v>
      </c>
      <c r="L133" s="12">
        <v>0.90311902053652804</v>
      </c>
      <c r="M133" s="12">
        <v>-6.70135477832733E-2</v>
      </c>
      <c r="N133" s="12">
        <v>0.18791524566449899</v>
      </c>
      <c r="O133" s="12">
        <v>0.96132596685082805</v>
      </c>
      <c r="P133" s="12">
        <v>1.00610956942082</v>
      </c>
      <c r="Q133" s="1" t="s">
        <v>41</v>
      </c>
    </row>
    <row r="134" spans="2:17" x14ac:dyDescent="0.25">
      <c r="B134" s="1">
        <v>132</v>
      </c>
      <c r="C134" s="11">
        <v>2.8233974259091898E-4</v>
      </c>
      <c r="D134" s="12">
        <v>6.2607523186514899E-2</v>
      </c>
      <c r="E134" s="12">
        <v>0.62623976626136402</v>
      </c>
      <c r="F134" s="12">
        <v>0.58414328982269104</v>
      </c>
      <c r="G134" s="12">
        <v>21.536554788746699</v>
      </c>
      <c r="H134" s="12">
        <v>1.96335253967902E-2</v>
      </c>
      <c r="I134" s="12">
        <v>1.94984461076507E-2</v>
      </c>
      <c r="K134" s="12">
        <v>1.8960119338155602E-2</v>
      </c>
      <c r="L134" s="12">
        <v>0.99311996768743505</v>
      </c>
      <c r="M134" s="12">
        <v>6.4917975665446007E-2</v>
      </c>
      <c r="N134" s="12">
        <v>0.35589567851656301</v>
      </c>
      <c r="O134" s="12">
        <v>0.95974576271186396</v>
      </c>
      <c r="P134" s="12">
        <v>0.93826210862136294</v>
      </c>
      <c r="Q134" s="1" t="s">
        <v>41</v>
      </c>
    </row>
    <row r="135" spans="2:17" x14ac:dyDescent="0.25">
      <c r="B135" s="1">
        <v>133</v>
      </c>
      <c r="C135" s="11">
        <v>1.43351304185234E-5</v>
      </c>
      <c r="D135" s="12">
        <v>1.1236559493508E-2</v>
      </c>
      <c r="E135" s="12">
        <v>0.54885488500756996</v>
      </c>
      <c r="F135" s="12">
        <v>0.57782508656769405</v>
      </c>
      <c r="G135" s="12">
        <v>20.701641461185702</v>
      </c>
      <c r="H135" s="12">
        <v>3.9715756203074198E-3</v>
      </c>
      <c r="I135" s="12">
        <v>3.51215620988389E-3</v>
      </c>
      <c r="K135" s="12">
        <v>4.27224237699595E-3</v>
      </c>
      <c r="L135" s="12">
        <v>0.88432313662254702</v>
      </c>
      <c r="M135" s="12">
        <v>-0.23576857328866699</v>
      </c>
      <c r="N135" s="12">
        <v>-2.6950326181759E-2</v>
      </c>
      <c r="O135" s="12">
        <v>1</v>
      </c>
      <c r="P135" s="12">
        <v>1</v>
      </c>
      <c r="Q135" s="1" t="s">
        <v>41</v>
      </c>
    </row>
    <row r="136" spans="2:17" x14ac:dyDescent="0.25">
      <c r="B136" s="1">
        <v>134</v>
      </c>
      <c r="C136" s="11">
        <v>6.8559319392938398E-6</v>
      </c>
      <c r="D136" s="12">
        <v>7.61288155665691E-3</v>
      </c>
      <c r="E136" s="12">
        <v>0.41999927285507399</v>
      </c>
      <c r="F136" s="12">
        <v>0.59440088478908404</v>
      </c>
      <c r="G136" s="12">
        <v>165.28627179840501</v>
      </c>
      <c r="H136" s="12">
        <v>3.2548502014339898E-3</v>
      </c>
      <c r="I136" s="12">
        <v>1.92820185262019E-3</v>
      </c>
      <c r="K136" s="12">
        <v>2.9545293468032602E-3</v>
      </c>
      <c r="L136" s="12">
        <v>0.59240878482539105</v>
      </c>
      <c r="M136" s="12">
        <v>-0.28103642972434301</v>
      </c>
      <c r="N136" s="12">
        <v>-8.4587151101056399E-2</v>
      </c>
      <c r="O136" s="12">
        <v>0.91666666666666596</v>
      </c>
      <c r="P136" s="12">
        <v>1</v>
      </c>
      <c r="Q136" s="1" t="s">
        <v>41</v>
      </c>
    </row>
    <row r="137" spans="2:17" x14ac:dyDescent="0.25">
      <c r="B137" s="1">
        <v>135</v>
      </c>
      <c r="C137" s="11">
        <v>3.5401539468353602E-4</v>
      </c>
      <c r="D137" s="12">
        <v>6.7275672999281902E-2</v>
      </c>
      <c r="E137" s="12">
        <v>0.58307534337536704</v>
      </c>
      <c r="F137" s="12">
        <v>0.64246645626685195</v>
      </c>
      <c r="G137" s="12">
        <v>69.741682808931202</v>
      </c>
      <c r="H137" s="12">
        <v>2.2924678417048899E-2</v>
      </c>
      <c r="I137" s="12">
        <v>1.9415418056992501E-2</v>
      </c>
      <c r="K137" s="12">
        <v>2.12307889621677E-2</v>
      </c>
      <c r="L137" s="12">
        <v>0.84692215540757199</v>
      </c>
      <c r="M137" s="12">
        <v>-1.2544048421761701E-2</v>
      </c>
      <c r="N137" s="12">
        <v>0.25726796623350201</v>
      </c>
      <c r="O137" s="12">
        <v>0.95945945945945899</v>
      </c>
      <c r="P137" s="12">
        <v>0.99097587307547796</v>
      </c>
      <c r="Q137" s="1" t="s">
        <v>41</v>
      </c>
    </row>
    <row r="138" spans="2:17" x14ac:dyDescent="0.25">
      <c r="B138" s="1">
        <v>136</v>
      </c>
      <c r="C138" s="11">
        <v>1.5581663498394998E-5</v>
      </c>
      <c r="D138" s="12">
        <v>1.37502393520992E-2</v>
      </c>
      <c r="E138" s="12">
        <v>0.66596726806320705</v>
      </c>
      <c r="F138" s="12">
        <v>0.64660940684063795</v>
      </c>
      <c r="G138" s="12">
        <v>28.056520267974101</v>
      </c>
      <c r="H138" s="12">
        <v>6.3621660748126004E-3</v>
      </c>
      <c r="I138" s="12">
        <v>2.46141242495039E-3</v>
      </c>
      <c r="K138" s="12">
        <v>4.4541205797455699E-3</v>
      </c>
      <c r="L138" s="12">
        <v>0.38688276854245501</v>
      </c>
      <c r="M138" s="12">
        <v>-0.210657566337556</v>
      </c>
      <c r="N138" s="12">
        <v>5.0220008765154396E-3</v>
      </c>
      <c r="O138" s="12">
        <v>0.96153846153846101</v>
      </c>
      <c r="P138" s="12">
        <v>1</v>
      </c>
      <c r="Q138" s="1" t="s">
        <v>41</v>
      </c>
    </row>
    <row r="139" spans="2:17" x14ac:dyDescent="0.25">
      <c r="B139" s="1">
        <v>137</v>
      </c>
      <c r="C139" s="11">
        <v>1.3462557262613301E-4</v>
      </c>
      <c r="D139" s="12">
        <v>4.5187816503155398E-2</v>
      </c>
      <c r="E139" s="12">
        <v>0.44253943850963701</v>
      </c>
      <c r="F139" s="12">
        <v>0.65847839213981196</v>
      </c>
      <c r="G139" s="12">
        <v>155.37620176165899</v>
      </c>
      <c r="H139" s="12">
        <v>1.7643006283044702E-2</v>
      </c>
      <c r="I139" s="12">
        <v>1.2350104398131299E-2</v>
      </c>
      <c r="K139" s="12">
        <v>1.30923872078475E-2</v>
      </c>
      <c r="L139" s="12">
        <v>0.69999999999999796</v>
      </c>
      <c r="M139" s="12">
        <v>0.27117556284694599</v>
      </c>
      <c r="N139" s="12">
        <v>0.61851099491771</v>
      </c>
      <c r="O139" s="12">
        <v>0.90376569037656895</v>
      </c>
      <c r="P139" s="12">
        <v>0.96691009469233702</v>
      </c>
      <c r="Q139" s="1" t="s">
        <v>41</v>
      </c>
    </row>
    <row r="140" spans="2:17" x14ac:dyDescent="0.25">
      <c r="B140" s="1">
        <v>138</v>
      </c>
      <c r="C140" s="11">
        <v>1.18420642587802E-5</v>
      </c>
      <c r="D140" s="12">
        <v>1.0563929079085901E-2</v>
      </c>
      <c r="E140" s="12">
        <v>0.76080200692287303</v>
      </c>
      <c r="F140" s="12">
        <v>0.65655010985190099</v>
      </c>
      <c r="G140" s="12">
        <v>163.97232114563801</v>
      </c>
      <c r="H140" s="12">
        <v>4.2298707253826499E-3</v>
      </c>
      <c r="I140" s="12">
        <v>2.7123021523581901E-3</v>
      </c>
      <c r="K140" s="12">
        <v>3.88301229789115E-3</v>
      </c>
      <c r="L140" s="12">
        <v>0.641225779332256</v>
      </c>
      <c r="M140" s="12">
        <v>-0.23909991760320701</v>
      </c>
      <c r="N140" s="12">
        <v>-3.1191925500159399E-2</v>
      </c>
      <c r="O140" s="12">
        <v>0.90476190476190399</v>
      </c>
      <c r="P140" s="12">
        <v>1.0068006875420299</v>
      </c>
      <c r="Q140" s="1" t="s">
        <v>41</v>
      </c>
    </row>
    <row r="141" spans="2:17" x14ac:dyDescent="0.25">
      <c r="B141" s="1">
        <v>139</v>
      </c>
      <c r="C141" s="11">
        <v>7.9528810495808498E-4</v>
      </c>
      <c r="D141" s="12">
        <v>0.129588723011407</v>
      </c>
      <c r="E141" s="12">
        <v>0.42254243956668802</v>
      </c>
      <c r="F141" s="12">
        <v>0.71677517811646996</v>
      </c>
      <c r="G141" s="12">
        <v>177.78264602105199</v>
      </c>
      <c r="H141" s="12">
        <v>3.4166251808323202E-2</v>
      </c>
      <c r="I141" s="12">
        <v>2.94635096925717E-2</v>
      </c>
      <c r="K141" s="12">
        <v>3.1821254920102099E-2</v>
      </c>
      <c r="L141" s="12">
        <v>0.86235709605682098</v>
      </c>
      <c r="M141" s="12">
        <v>-5.8607729721891801E-3</v>
      </c>
      <c r="N141" s="12">
        <v>0.26577737682425601</v>
      </c>
      <c r="O141" s="12">
        <v>0.88182446440912199</v>
      </c>
      <c r="P141" s="12">
        <v>0.83353234315792002</v>
      </c>
      <c r="Q141" s="1" t="s">
        <v>41</v>
      </c>
    </row>
    <row r="142" spans="2:17" x14ac:dyDescent="0.25">
      <c r="B142" s="1">
        <v>140</v>
      </c>
      <c r="C142" s="11">
        <v>3.4778272928417801E-4</v>
      </c>
      <c r="D142" s="12">
        <v>8.0353281936959106E-2</v>
      </c>
      <c r="E142" s="12">
        <v>0.53545464738705395</v>
      </c>
      <c r="F142" s="12">
        <v>0.71370844177561499</v>
      </c>
      <c r="G142" s="12">
        <v>18.140682904114801</v>
      </c>
      <c r="H142" s="12">
        <v>2.5948190285544601E-2</v>
      </c>
      <c r="I142" s="12">
        <v>1.8975947253076601E-2</v>
      </c>
      <c r="K142" s="12">
        <v>2.1043068310028799E-2</v>
      </c>
      <c r="L142" s="12">
        <v>0.73130137571281095</v>
      </c>
      <c r="M142" s="12">
        <v>0.111968305180175</v>
      </c>
      <c r="N142" s="12">
        <v>0.41580201864753702</v>
      </c>
      <c r="O142" s="12">
        <v>0.87735849056603699</v>
      </c>
      <c r="P142" s="12">
        <v>0.874377339582043</v>
      </c>
      <c r="Q142" s="1" t="s">
        <v>41</v>
      </c>
    </row>
    <row r="143" spans="2:17" x14ac:dyDescent="0.25">
      <c r="B143" s="1">
        <v>141</v>
      </c>
      <c r="C143" s="11">
        <v>8.5387515971205094E-5</v>
      </c>
      <c r="D143" s="12">
        <v>3.4003362182595601E-2</v>
      </c>
      <c r="E143" s="12">
        <v>0.98488112238160197</v>
      </c>
      <c r="F143" s="12">
        <v>0.413769932890797</v>
      </c>
      <c r="G143" s="12">
        <v>5.8037162320935201</v>
      </c>
      <c r="H143" s="12">
        <v>1.3671563610929501E-2</v>
      </c>
      <c r="I143" s="12">
        <v>7.3881587914400096E-3</v>
      </c>
      <c r="K143" s="12">
        <v>1.0426828950416399E-2</v>
      </c>
      <c r="L143" s="12">
        <v>0.54040335119632199</v>
      </c>
      <c r="M143" s="12">
        <v>-7.0926847742912399E-2</v>
      </c>
      <c r="N143" s="12">
        <v>0.182932677405476</v>
      </c>
      <c r="O143" s="12">
        <v>0.97163120567375805</v>
      </c>
      <c r="P143" s="12">
        <v>0.98655708016995103</v>
      </c>
      <c r="Q143" s="1" t="s">
        <v>41</v>
      </c>
    </row>
    <row r="144" spans="2:17" x14ac:dyDescent="0.25">
      <c r="B144" s="1">
        <v>142</v>
      </c>
      <c r="C144" s="11">
        <v>8.1024650191654401E-6</v>
      </c>
      <c r="D144" s="12">
        <v>1.12168226855731E-2</v>
      </c>
      <c r="E144" s="12">
        <v>0.86313615747385297</v>
      </c>
      <c r="F144" s="12">
        <v>0.46305587847309698</v>
      </c>
      <c r="G144" s="12">
        <v>174.46489871103</v>
      </c>
      <c r="H144" s="12">
        <v>5.5766876610300296E-3</v>
      </c>
      <c r="I144" s="12">
        <v>1.0903871767701499E-3</v>
      </c>
      <c r="K144" s="12">
        <v>3.2119120274744098E-3</v>
      </c>
      <c r="L144" s="12">
        <v>0.19552595430254999</v>
      </c>
      <c r="M144" s="12">
        <v>-0.41057334266725598</v>
      </c>
      <c r="N144" s="12">
        <v>-0.24951867116288801</v>
      </c>
      <c r="O144" s="12">
        <v>0.92857142857142805</v>
      </c>
      <c r="P144" s="12">
        <v>1.00640484234234</v>
      </c>
      <c r="Q144" s="1" t="s">
        <v>41</v>
      </c>
    </row>
    <row r="145" spans="2:17" x14ac:dyDescent="0.25">
      <c r="B145" s="1">
        <v>143</v>
      </c>
      <c r="C145" s="11">
        <v>1.2776964068683899E-4</v>
      </c>
      <c r="D145" s="12">
        <v>4.5762552350220302E-2</v>
      </c>
      <c r="E145" s="12">
        <v>0.84103448743395104</v>
      </c>
      <c r="F145" s="12">
        <v>0.49664355607863597</v>
      </c>
      <c r="G145" s="12">
        <v>104.390172311996</v>
      </c>
      <c r="H145" s="12">
        <v>1.4569576329205001E-2</v>
      </c>
      <c r="I145" s="12">
        <v>1.2099371152862E-2</v>
      </c>
      <c r="K145" s="12">
        <v>1.2754660291010699E-2</v>
      </c>
      <c r="L145" s="12">
        <v>0.83045456363810299</v>
      </c>
      <c r="M145" s="12">
        <v>8.3607319731632795E-2</v>
      </c>
      <c r="N145" s="12">
        <v>0.37969169044679402</v>
      </c>
      <c r="O145" s="12">
        <v>0.87606837606837595</v>
      </c>
      <c r="P145" s="12">
        <v>0.906824690335714</v>
      </c>
      <c r="Q145" s="1" t="s">
        <v>41</v>
      </c>
    </row>
    <row r="146" spans="2:17" x14ac:dyDescent="0.25">
      <c r="B146" s="1">
        <v>144</v>
      </c>
      <c r="C146" s="11">
        <v>1.0564367851911801E-3</v>
      </c>
      <c r="D146" s="12">
        <v>0.151109738383643</v>
      </c>
      <c r="E146" s="12">
        <v>0.85445698087833899</v>
      </c>
      <c r="F146" s="12">
        <v>0.52843380829387998</v>
      </c>
      <c r="G146" s="12">
        <v>132.19563280739399</v>
      </c>
      <c r="H146" s="12">
        <v>4.4457928988853597E-2</v>
      </c>
      <c r="I146" s="12">
        <v>3.6761161209261199E-2</v>
      </c>
      <c r="K146" s="12">
        <v>3.6675565318319302E-2</v>
      </c>
      <c r="L146" s="12">
        <v>0.82687525139729201</v>
      </c>
      <c r="M146" s="12">
        <v>0.21502388564818201</v>
      </c>
      <c r="N146" s="12">
        <v>0.54701645900504003</v>
      </c>
      <c r="O146" s="12">
        <v>0.87596899224806102</v>
      </c>
      <c r="P146" s="12">
        <v>0.83965497424323099</v>
      </c>
      <c r="Q146" s="1" t="s">
        <v>41</v>
      </c>
    </row>
    <row r="147" spans="2:17" x14ac:dyDescent="0.25">
      <c r="B147" s="1">
        <v>145</v>
      </c>
      <c r="C147" s="11">
        <v>6.8559319392938398E-6</v>
      </c>
      <c r="D147" s="12">
        <v>1.28755040244236E-2</v>
      </c>
      <c r="E147" s="12">
        <v>0.86404156628541195</v>
      </c>
      <c r="F147" s="12">
        <v>0.51430532967864995</v>
      </c>
      <c r="G147" s="12">
        <v>148.395016724078</v>
      </c>
      <c r="H147" s="12">
        <v>6.3615753803570197E-3</v>
      </c>
      <c r="I147" s="12">
        <v>9.8254454062369091E-4</v>
      </c>
      <c r="K147" s="12">
        <v>2.9545293468032602E-3</v>
      </c>
      <c r="L147" s="12">
        <v>0.154449877880492</v>
      </c>
      <c r="M147" s="12">
        <v>-0.28395501347104601</v>
      </c>
      <c r="N147" s="12">
        <v>-8.8303207341979301E-2</v>
      </c>
      <c r="O147" s="12">
        <v>0.78571428571428503</v>
      </c>
      <c r="P147" s="12">
        <v>1</v>
      </c>
      <c r="Q147" s="1" t="s">
        <v>41</v>
      </c>
    </row>
    <row r="148" spans="2:17" x14ac:dyDescent="0.25">
      <c r="B148" s="1">
        <v>146</v>
      </c>
      <c r="C148" s="11">
        <v>1.38988438405684E-3</v>
      </c>
      <c r="D148" s="12">
        <v>0.15203026310572801</v>
      </c>
      <c r="E148" s="12">
        <v>0.89083730301094699</v>
      </c>
      <c r="F148" s="12">
        <v>0.551825913186342</v>
      </c>
      <c r="G148" s="12">
        <v>16.144985331005</v>
      </c>
      <c r="H148" s="12">
        <v>5.4780059998229602E-2</v>
      </c>
      <c r="I148" s="12">
        <v>3.7218547942322398E-2</v>
      </c>
      <c r="K148" s="12">
        <v>4.2067276598218697E-2</v>
      </c>
      <c r="L148" s="12">
        <v>0.6794178017243</v>
      </c>
      <c r="M148" s="12">
        <v>0.15210784773016001</v>
      </c>
      <c r="N148" s="12">
        <v>0.46690927152975698</v>
      </c>
      <c r="O148" s="12">
        <v>0.92994161801501196</v>
      </c>
      <c r="P148" s="12">
        <v>0.92729472612840902</v>
      </c>
      <c r="Q148" s="1" t="s">
        <v>41</v>
      </c>
    </row>
    <row r="149" spans="2:17" x14ac:dyDescent="0.25">
      <c r="B149" s="1">
        <v>147</v>
      </c>
      <c r="C149" s="11">
        <v>9.1931814640530999E-4</v>
      </c>
      <c r="D149" s="12">
        <v>0.110955597376209</v>
      </c>
      <c r="E149" s="12">
        <v>0.95384656384781497</v>
      </c>
      <c r="F149" s="12">
        <v>0.59269701223836102</v>
      </c>
      <c r="G149" s="12">
        <v>88.825830083441005</v>
      </c>
      <c r="H149" s="12">
        <v>3.7016519548289897E-2</v>
      </c>
      <c r="I149" s="12">
        <v>3.1636972368053302E-2</v>
      </c>
      <c r="K149" s="12">
        <v>3.4212749351606703E-2</v>
      </c>
      <c r="L149" s="12">
        <v>0.85467171830623501</v>
      </c>
      <c r="M149" s="12">
        <v>4.9413231736946403E-4</v>
      </c>
      <c r="N149" s="12">
        <v>0.27386869354196902</v>
      </c>
      <c r="O149" s="12">
        <v>0.96342259960809895</v>
      </c>
      <c r="P149" s="12">
        <v>0.98058259335154796</v>
      </c>
      <c r="Q149" s="1" t="s">
        <v>41</v>
      </c>
    </row>
    <row r="150" spans="2:17" x14ac:dyDescent="0.25">
      <c r="B150" s="1">
        <v>148</v>
      </c>
      <c r="C150" s="11">
        <v>2.0817102433855799E-4</v>
      </c>
      <c r="D150" s="12">
        <v>5.1070174740078703E-2</v>
      </c>
      <c r="E150" s="12">
        <v>0.88976218776029603</v>
      </c>
      <c r="F150" s="12">
        <v>0.58541205475025304</v>
      </c>
      <c r="G150" s="12">
        <v>61.676908116938499</v>
      </c>
      <c r="H150" s="12">
        <v>1.71123397120252E-2</v>
      </c>
      <c r="I150" s="12">
        <v>1.5668258842616498E-2</v>
      </c>
      <c r="K150" s="12">
        <v>1.62804047939809E-2</v>
      </c>
      <c r="L150" s="12">
        <v>0.91561172266852997</v>
      </c>
      <c r="M150" s="12">
        <v>1.1578832135079599E-2</v>
      </c>
      <c r="N150" s="12">
        <v>0.28798217169139601</v>
      </c>
      <c r="O150" s="12">
        <v>0.96253602305475505</v>
      </c>
      <c r="P150" s="12">
        <v>0.99526967490608897</v>
      </c>
      <c r="Q150" s="1" t="s">
        <v>41</v>
      </c>
    </row>
    <row r="151" spans="2:17" x14ac:dyDescent="0.25">
      <c r="B151" s="1">
        <v>149</v>
      </c>
      <c r="C151" s="11">
        <v>1.86979961980741E-5</v>
      </c>
      <c r="D151" s="12">
        <v>1.8425494415722801E-2</v>
      </c>
      <c r="E151" s="12">
        <v>0.81989331736044302</v>
      </c>
      <c r="F151" s="12">
        <v>0.61897261258296898</v>
      </c>
      <c r="G151" s="12">
        <v>51.282342144177001</v>
      </c>
      <c r="H151" s="12">
        <v>8.3844197829809498E-3</v>
      </c>
      <c r="I151" s="12">
        <v>2.4639041916151802E-3</v>
      </c>
      <c r="K151" s="12">
        <v>4.8792446307492797E-3</v>
      </c>
      <c r="L151" s="12">
        <v>0.29386698846073001</v>
      </c>
      <c r="M151" s="12">
        <v>-0.132255949675917</v>
      </c>
      <c r="N151" s="12">
        <v>0.104846039581281</v>
      </c>
      <c r="O151" s="12">
        <v>0.9375</v>
      </c>
      <c r="P151" s="12">
        <v>1</v>
      </c>
      <c r="Q151" s="1" t="s">
        <v>41</v>
      </c>
    </row>
    <row r="152" spans="2:17" x14ac:dyDescent="0.25">
      <c r="B152" s="1">
        <v>150</v>
      </c>
      <c r="C152" s="11">
        <v>1.00906852815606E-3</v>
      </c>
      <c r="D152" s="12">
        <v>0.12330926019883399</v>
      </c>
      <c r="E152" s="12">
        <v>0.83986786097817601</v>
      </c>
      <c r="F152" s="12">
        <v>0.63560762490626599</v>
      </c>
      <c r="G152" s="12">
        <v>172.73058179036701</v>
      </c>
      <c r="H152" s="12">
        <v>3.9072477205473903E-2</v>
      </c>
      <c r="I152" s="12">
        <v>3.4457571963899897E-2</v>
      </c>
      <c r="K152" s="12">
        <v>3.5843910966801701E-2</v>
      </c>
      <c r="L152" s="12">
        <v>0.88188859341307901</v>
      </c>
      <c r="M152" s="12">
        <v>4.7912060025827097E-2</v>
      </c>
      <c r="N152" s="12">
        <v>0.33424307422977001</v>
      </c>
      <c r="O152" s="12">
        <v>0.95912322274881501</v>
      </c>
      <c r="P152" s="12">
        <v>0.92348519770538795</v>
      </c>
      <c r="Q152" s="1" t="s">
        <v>41</v>
      </c>
    </row>
    <row r="153" spans="2:17" x14ac:dyDescent="0.25">
      <c r="B153" s="1">
        <v>151</v>
      </c>
      <c r="C153" s="11">
        <v>4.0512325095827199E-5</v>
      </c>
      <c r="D153" s="12">
        <v>2.0540490754028699E-2</v>
      </c>
      <c r="E153" s="12">
        <v>0.89763002488011101</v>
      </c>
      <c r="F153" s="12">
        <v>0.63755355207369901</v>
      </c>
      <c r="G153" s="12">
        <v>28.301826145722899</v>
      </c>
      <c r="H153" s="12">
        <v>7.4323128959378204E-3</v>
      </c>
      <c r="I153" s="12">
        <v>6.3629106570730898E-3</v>
      </c>
      <c r="K153" s="12">
        <v>7.1820536311819599E-3</v>
      </c>
      <c r="L153" s="12">
        <v>0.85611447555589104</v>
      </c>
      <c r="M153" s="12">
        <v>-8.3183285182698893E-2</v>
      </c>
      <c r="N153" s="12">
        <v>0.16732729657956699</v>
      </c>
      <c r="O153" s="12">
        <v>0.98484848484848397</v>
      </c>
      <c r="P153" s="12">
        <v>0.99650242140056799</v>
      </c>
      <c r="Q153" s="1" t="s">
        <v>41</v>
      </c>
    </row>
    <row r="154" spans="2:17" x14ac:dyDescent="0.25">
      <c r="B154" s="1">
        <v>152</v>
      </c>
      <c r="C154" s="11">
        <v>2.24375954376889E-5</v>
      </c>
      <c r="D154" s="12">
        <v>1.6263919210690501E-2</v>
      </c>
      <c r="E154" s="12">
        <v>0.81168719121683597</v>
      </c>
      <c r="F154" s="12">
        <v>0.65644623191540197</v>
      </c>
      <c r="G154" s="12">
        <v>174.41158629106101</v>
      </c>
      <c r="H154" s="12">
        <v>5.0218407153536102E-3</v>
      </c>
      <c r="I154" s="12">
        <v>4.2361206708745299E-3</v>
      </c>
      <c r="K154" s="12">
        <v>5.3449446956946901E-3</v>
      </c>
      <c r="L154" s="12">
        <v>0.84353943324469804</v>
      </c>
      <c r="M154" s="12">
        <v>-0.25536263524103803</v>
      </c>
      <c r="N154" s="12">
        <v>-5.1898260701507902E-2</v>
      </c>
      <c r="O154" s="12">
        <v>0.92307692307692302</v>
      </c>
      <c r="P154" s="12">
        <v>0.93937187515169096</v>
      </c>
      <c r="Q154" s="1" t="s">
        <v>41</v>
      </c>
    </row>
    <row r="155" spans="2:17" ht="19.5" customHeight="1" thickBot="1" x14ac:dyDescent="0.3">
      <c r="B155" s="26">
        <v>153</v>
      </c>
      <c r="C155" s="29">
        <v>6.5442986693259298E-5</v>
      </c>
      <c r="D155" s="30">
        <v>3.0908630698400299E-2</v>
      </c>
      <c r="E155" s="30">
        <v>0.912171353088161</v>
      </c>
      <c r="F155" s="30">
        <v>0.66560787018919199</v>
      </c>
      <c r="G155" s="30">
        <v>91.1725301076861</v>
      </c>
      <c r="H155" s="30">
        <v>1.1050298128231001E-2</v>
      </c>
      <c r="I155" s="30">
        <v>7.9576902404889602E-3</v>
      </c>
      <c r="J155" s="26"/>
      <c r="K155" s="30">
        <v>9.1282308572600696E-3</v>
      </c>
      <c r="L155" s="30">
        <v>0.72013353378754597</v>
      </c>
      <c r="M155" s="30">
        <v>5.5328811232937002E-2</v>
      </c>
      <c r="N155" s="30">
        <v>0.34368637516012501</v>
      </c>
      <c r="O155" s="30">
        <v>0.86776859504132198</v>
      </c>
      <c r="P155" s="30">
        <v>0.96408776276468</v>
      </c>
      <c r="Q155" s="26" t="s">
        <v>41</v>
      </c>
    </row>
    <row r="158" spans="2:17" ht="15.75" thickBot="1" x14ac:dyDescent="0.3">
      <c r="K158" s="3"/>
    </row>
    <row r="159" spans="2:17" ht="63" thickBot="1" x14ac:dyDescent="0.3">
      <c r="B159" s="40" t="s">
        <v>28</v>
      </c>
      <c r="C159" s="40" t="s">
        <v>30</v>
      </c>
      <c r="D159" s="40" t="s">
        <v>44</v>
      </c>
      <c r="E159" s="40" t="s">
        <v>29</v>
      </c>
      <c r="F159" s="40" t="s">
        <v>32</v>
      </c>
      <c r="G159" s="40" t="s">
        <v>33</v>
      </c>
      <c r="H159" s="40" t="s">
        <v>34</v>
      </c>
      <c r="I159" s="40" t="s">
        <v>31</v>
      </c>
      <c r="K159" s="3"/>
    </row>
    <row r="160" spans="2:17" ht="21" customHeight="1" x14ac:dyDescent="0.25">
      <c r="B160" s="41">
        <v>0.65</v>
      </c>
      <c r="C160" s="41">
        <f>SUM(C3:C155)</f>
        <v>0.15631400168281939</v>
      </c>
      <c r="D160" s="38">
        <f>(C160/B160)</f>
        <v>0.24048307951202982</v>
      </c>
      <c r="E160" s="43">
        <f>AVERAGE(K3:K155)</f>
        <v>2.3848859723303136E-2</v>
      </c>
      <c r="F160" s="31">
        <f>153/B160</f>
        <v>235.38461538461539</v>
      </c>
      <c r="G160" s="31">
        <f>F160/E160</f>
        <v>9869.8477879266065</v>
      </c>
      <c r="H160" s="31">
        <f>G160/10^-9</f>
        <v>9869847787926.6055</v>
      </c>
      <c r="I160" s="32">
        <f>LOG10(H160)</f>
        <v>12.994310455063427</v>
      </c>
    </row>
    <row r="161" ht="18" customHeight="1" x14ac:dyDescent="0.2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82"/>
  <sheetViews>
    <sheetView topLeftCell="A149" workbookViewId="0">
      <selection activeCell="G177" sqref="G177"/>
    </sheetView>
  </sheetViews>
  <sheetFormatPr defaultRowHeight="15" x14ac:dyDescent="0.25"/>
  <cols>
    <col min="2" max="2" width="10.7109375" customWidth="1"/>
    <col min="3" max="9" width="12" style="4" bestFit="1" customWidth="1"/>
    <col min="10" max="10" width="7.42578125" style="1" customWidth="1"/>
    <col min="11" max="11" width="12" style="1" bestFit="1" customWidth="1"/>
    <col min="12" max="12" width="12.7109375" style="1" customWidth="1"/>
    <col min="13" max="13" width="13" style="1" customWidth="1"/>
    <col min="14" max="14" width="12" style="1" bestFit="1" customWidth="1"/>
    <col min="15" max="15" width="12.7109375" style="1" bestFit="1" customWidth="1"/>
    <col min="16" max="16" width="13.85546875" style="1" bestFit="1" customWidth="1"/>
    <col min="17" max="18" width="12" style="1" bestFit="1" customWidth="1"/>
    <col min="19" max="19" width="5.42578125" style="1" bestFit="1" customWidth="1"/>
  </cols>
  <sheetData>
    <row r="1" spans="2:19" ht="15.75" thickBot="1" x14ac:dyDescent="0.3">
      <c r="B1" s="25"/>
      <c r="C1" s="36"/>
      <c r="D1" s="36"/>
      <c r="E1" s="36"/>
      <c r="F1" s="36"/>
      <c r="G1" s="36"/>
      <c r="H1" s="36"/>
      <c r="I1" s="36"/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2:19" s="20" customFormat="1" ht="21" customHeight="1" thickBot="1" x14ac:dyDescent="0.3">
      <c r="B2" s="52"/>
      <c r="C2" s="52" t="s">
        <v>0</v>
      </c>
      <c r="D2" s="52" t="s">
        <v>1</v>
      </c>
      <c r="E2" s="52" t="s">
        <v>2</v>
      </c>
      <c r="F2" s="52" t="s">
        <v>3</v>
      </c>
      <c r="G2" s="52" t="s">
        <v>4</v>
      </c>
      <c r="H2" s="52" t="s">
        <v>5</v>
      </c>
      <c r="I2" s="52" t="s">
        <v>6</v>
      </c>
      <c r="J2" s="52"/>
      <c r="K2" s="52" t="s">
        <v>7</v>
      </c>
      <c r="L2" s="52" t="s">
        <v>8</v>
      </c>
      <c r="M2" s="52" t="s">
        <v>9</v>
      </c>
      <c r="N2" s="52" t="s">
        <v>10</v>
      </c>
      <c r="O2" s="52" t="s">
        <v>11</v>
      </c>
      <c r="P2" s="52" t="s">
        <v>12</v>
      </c>
      <c r="Q2" s="52" t="s">
        <v>13</v>
      </c>
      <c r="R2" s="52" t="s">
        <v>14</v>
      </c>
      <c r="S2" s="52" t="s">
        <v>15</v>
      </c>
    </row>
    <row r="3" spans="2:19" x14ac:dyDescent="0.25">
      <c r="B3" s="1">
        <v>1</v>
      </c>
      <c r="C3" s="6">
        <v>2.6592422672783698E-4</v>
      </c>
      <c r="D3" s="6">
        <v>0.10942777992347399</v>
      </c>
      <c r="E3" s="6">
        <v>0.375321123635454</v>
      </c>
      <c r="F3" s="6">
        <v>0.468941218065836</v>
      </c>
      <c r="G3" s="6">
        <v>48.887543607784799</v>
      </c>
      <c r="H3" s="6">
        <v>5.17190691971968E-2</v>
      </c>
      <c r="I3" s="6">
        <v>5.5868024876816096E-3</v>
      </c>
      <c r="J3" s="2"/>
      <c r="K3" s="2">
        <v>95.2998540623813</v>
      </c>
      <c r="L3" s="2">
        <v>0.27906964018122699</v>
      </c>
      <c r="M3" s="2">
        <v>1.8400685894090999E-2</v>
      </c>
      <c r="N3" s="2">
        <v>0.108022100443841</v>
      </c>
      <c r="O3" s="2">
        <v>-0.146613055903515</v>
      </c>
      <c r="P3" s="2">
        <v>8.6566004184339199E-2</v>
      </c>
      <c r="Q3" s="2">
        <v>0.88130563798219497</v>
      </c>
      <c r="R3" s="2">
        <v>0.98713303644774897</v>
      </c>
      <c r="S3" s="1" t="s">
        <v>16</v>
      </c>
    </row>
    <row r="4" spans="2:19" x14ac:dyDescent="0.25">
      <c r="B4" s="1">
        <v>2</v>
      </c>
      <c r="C4" s="6">
        <v>7.1629421340831706E-5</v>
      </c>
      <c r="D4" s="6">
        <v>3.3071044215706898E-2</v>
      </c>
      <c r="E4" s="6">
        <v>0.48759682644788999</v>
      </c>
      <c r="F4" s="6">
        <v>0.22608009268205301</v>
      </c>
      <c r="G4" s="6">
        <v>131.60745969719301</v>
      </c>
      <c r="H4" s="6">
        <v>1.40658993034798E-2</v>
      </c>
      <c r="I4" s="6">
        <v>6.9167594876078297E-3</v>
      </c>
      <c r="J4" s="2"/>
      <c r="K4" s="2">
        <v>4.2290971869120497</v>
      </c>
      <c r="L4" s="2">
        <v>0.82301071766020395</v>
      </c>
      <c r="M4" s="2">
        <v>9.5499430269318196E-3</v>
      </c>
      <c r="N4" s="2">
        <v>0.49173958510399901</v>
      </c>
      <c r="O4" s="2">
        <v>6.6764653310543806E-2</v>
      </c>
      <c r="P4" s="2">
        <v>0.35824694152067998</v>
      </c>
      <c r="Q4" s="2">
        <v>0.91954022988505701</v>
      </c>
      <c r="R4" s="2">
        <v>1.00260371959942</v>
      </c>
      <c r="S4" s="1" t="s">
        <v>16</v>
      </c>
    </row>
    <row r="5" spans="2:19" x14ac:dyDescent="0.25">
      <c r="B5" s="1">
        <v>3</v>
      </c>
      <c r="C5" s="6">
        <v>1.1559197868876701E-3</v>
      </c>
      <c r="D5" s="6">
        <v>0.28301717058040798</v>
      </c>
      <c r="E5" s="6">
        <v>0.45461270416361499</v>
      </c>
      <c r="F5" s="6">
        <v>0.86483800886121398</v>
      </c>
      <c r="G5" s="6">
        <v>40.581132525753297</v>
      </c>
      <c r="H5" s="6">
        <v>0.10427733174425501</v>
      </c>
      <c r="I5" s="6">
        <v>2.6790290028750999E-2</v>
      </c>
      <c r="J5" s="2"/>
      <c r="K5" s="2">
        <v>26.076846148708501</v>
      </c>
      <c r="L5" s="2">
        <v>0.18134767512213801</v>
      </c>
      <c r="M5" s="2">
        <v>3.8363560616908599E-2</v>
      </c>
      <c r="N5" s="2">
        <v>0.25691384292854202</v>
      </c>
      <c r="O5" s="2">
        <v>0.89814553862077195</v>
      </c>
      <c r="P5" s="2">
        <v>1.4167939614345899</v>
      </c>
      <c r="Q5" s="2">
        <v>0.60440074906367003</v>
      </c>
      <c r="R5" s="2">
        <v>0.78689522128272704</v>
      </c>
      <c r="S5" s="1" t="s">
        <v>16</v>
      </c>
    </row>
    <row r="6" spans="2:19" x14ac:dyDescent="0.25">
      <c r="B6" s="1">
        <v>4</v>
      </c>
      <c r="C6" s="6">
        <v>7.0734053574071304E-5</v>
      </c>
      <c r="D6" s="6">
        <v>3.8134367752137403E-2</v>
      </c>
      <c r="E6" s="6">
        <v>0.48200683121583299</v>
      </c>
      <c r="F6" s="6">
        <v>0.876504544871335</v>
      </c>
      <c r="G6" s="6">
        <v>47.356173681439202</v>
      </c>
      <c r="H6" s="6">
        <v>1.8077713725312E-2</v>
      </c>
      <c r="I6" s="6">
        <v>5.18316550265897E-3</v>
      </c>
      <c r="J6" s="2"/>
      <c r="K6" s="2">
        <v>13.2069812399772</v>
      </c>
      <c r="L6" s="2">
        <v>0.61123091251814499</v>
      </c>
      <c r="M6" s="2">
        <v>9.4900681857362397E-3</v>
      </c>
      <c r="N6" s="2">
        <v>0.28671576402947402</v>
      </c>
      <c r="O6" s="2">
        <v>4.0398974628288703E-2</v>
      </c>
      <c r="P6" s="2">
        <v>0.32467711679865202</v>
      </c>
      <c r="Q6" s="2">
        <v>0.87777777777777699</v>
      </c>
      <c r="R6" s="2">
        <v>1</v>
      </c>
      <c r="S6" s="1" t="s">
        <v>16</v>
      </c>
    </row>
    <row r="7" spans="2:19" x14ac:dyDescent="0.25">
      <c r="B7" s="1">
        <v>5</v>
      </c>
      <c r="C7" s="6">
        <v>2.3279561935770301E-5</v>
      </c>
      <c r="D7" s="6">
        <v>1.56744448478736E-2</v>
      </c>
      <c r="E7" s="6">
        <v>0.110018451264533</v>
      </c>
      <c r="F7" s="6">
        <v>1.67411470663862E-3</v>
      </c>
      <c r="G7" s="6">
        <v>155.53406940664999</v>
      </c>
      <c r="H7" s="6">
        <v>5.9514162418886699E-3</v>
      </c>
      <c r="I7" s="6">
        <v>4.62075541166983E-3</v>
      </c>
      <c r="J7" s="2"/>
      <c r="K7" s="2">
        <v>1.6431423181951601</v>
      </c>
      <c r="L7" s="2">
        <v>1.1906944561280599</v>
      </c>
      <c r="M7" s="2">
        <v>5.4443051752022598E-3</v>
      </c>
      <c r="N7" s="2">
        <v>0.77641274343188005</v>
      </c>
      <c r="O7" s="2">
        <v>-7.2212783392739704E-2</v>
      </c>
      <c r="P7" s="2">
        <v>0.18129537328413101</v>
      </c>
      <c r="Q7" s="2">
        <v>0.92857142857142805</v>
      </c>
      <c r="R7" s="2">
        <v>1</v>
      </c>
      <c r="S7" s="1" t="s">
        <v>16</v>
      </c>
    </row>
    <row r="8" spans="2:19" x14ac:dyDescent="0.25">
      <c r="B8" s="1">
        <v>6</v>
      </c>
      <c r="C8" s="6">
        <v>8.2373834541956407E-5</v>
      </c>
      <c r="D8" s="6">
        <v>4.0559577661289203E-2</v>
      </c>
      <c r="E8" s="6">
        <v>0.19698222268433699</v>
      </c>
      <c r="F8" s="6">
        <v>3.0649907247249598E-3</v>
      </c>
      <c r="G8" s="6">
        <v>158.67996647680999</v>
      </c>
      <c r="H8" s="6">
        <v>1.8618922829108799E-2</v>
      </c>
      <c r="I8" s="6">
        <v>6.0197649620442996E-3</v>
      </c>
      <c r="J8" s="2"/>
      <c r="K8" s="2">
        <v>8.9500932880526491</v>
      </c>
      <c r="L8" s="2">
        <v>0.62923417039631302</v>
      </c>
      <c r="M8" s="2">
        <v>1.02411729596902E-2</v>
      </c>
      <c r="N8" s="2">
        <v>0.323314351603252</v>
      </c>
      <c r="O8" s="2">
        <v>6.8648018984827502E-2</v>
      </c>
      <c r="P8" s="2">
        <v>0.36064491717437502</v>
      </c>
      <c r="Q8" s="2">
        <v>0.93877551020408101</v>
      </c>
      <c r="R8" s="2">
        <v>1</v>
      </c>
      <c r="S8" s="1" t="s">
        <v>16</v>
      </c>
    </row>
    <row r="9" spans="2:19" x14ac:dyDescent="0.25">
      <c r="B9" s="1">
        <v>7</v>
      </c>
      <c r="C9" s="6">
        <v>1.07444132011247E-4</v>
      </c>
      <c r="D9" s="6">
        <v>4.5529223561743999E-2</v>
      </c>
      <c r="E9" s="6">
        <v>0.23377616782619501</v>
      </c>
      <c r="F9" s="6">
        <v>3.9190054781130896E-3</v>
      </c>
      <c r="G9" s="6">
        <v>154.69906475898901</v>
      </c>
      <c r="H9" s="6">
        <v>2.07023172934085E-2</v>
      </c>
      <c r="I9" s="6">
        <v>8.3680002956195397E-3</v>
      </c>
      <c r="J9" s="2"/>
      <c r="K9" s="2">
        <v>6.7232012730150297</v>
      </c>
      <c r="L9" s="2">
        <v>0.65134649074815498</v>
      </c>
      <c r="M9" s="2">
        <v>1.16962437443166E-2</v>
      </c>
      <c r="N9" s="2">
        <v>0.40420597254993501</v>
      </c>
      <c r="O9" s="2">
        <v>0.26633271553323001</v>
      </c>
      <c r="P9" s="2">
        <v>0.61234489020877303</v>
      </c>
      <c r="Q9" s="2">
        <v>0.90909090909090895</v>
      </c>
      <c r="R9" s="2">
        <v>0.996217474436777</v>
      </c>
      <c r="S9" s="1" t="s">
        <v>16</v>
      </c>
    </row>
    <row r="10" spans="2:19" x14ac:dyDescent="0.25">
      <c r="B10" s="1">
        <v>8</v>
      </c>
      <c r="C10" s="6">
        <v>2.5070297469291101E-5</v>
      </c>
      <c r="D10" s="6">
        <v>1.6284768839837298E-2</v>
      </c>
      <c r="E10" s="6">
        <v>0.24524480673756899</v>
      </c>
      <c r="F10" s="6">
        <v>1.52074084376334E-3</v>
      </c>
      <c r="G10" s="6">
        <v>176.58024574509</v>
      </c>
      <c r="H10" s="6">
        <v>5.8366537559672001E-3</v>
      </c>
      <c r="I10" s="6">
        <v>4.0039898083985203E-3</v>
      </c>
      <c r="J10" s="2"/>
      <c r="K10" s="2">
        <v>2.11867954436249</v>
      </c>
      <c r="L10" s="2">
        <v>1.1879718634526799</v>
      </c>
      <c r="M10" s="2">
        <v>5.6498224871384499E-3</v>
      </c>
      <c r="N10" s="2">
        <v>0.68600776674562303</v>
      </c>
      <c r="O10" s="2">
        <v>-0.26787154188948797</v>
      </c>
      <c r="P10" s="2">
        <v>-6.7825095307715494E-2</v>
      </c>
      <c r="Q10" s="2">
        <v>0.93333333333333302</v>
      </c>
      <c r="R10" s="2">
        <v>1.01057524694944</v>
      </c>
      <c r="S10" s="1" t="s">
        <v>16</v>
      </c>
    </row>
    <row r="11" spans="2:19" x14ac:dyDescent="0.25">
      <c r="B11" s="1">
        <v>9</v>
      </c>
      <c r="C11" s="6">
        <v>6.9301465147254598E-4</v>
      </c>
      <c r="D11" s="6">
        <v>0.19117334529671901</v>
      </c>
      <c r="E11" s="6">
        <v>0.31696788914524798</v>
      </c>
      <c r="F11" s="6">
        <v>5.5764267130886398E-2</v>
      </c>
      <c r="G11" s="6">
        <v>122.663922300956</v>
      </c>
      <c r="H11" s="6">
        <v>9.18155627465254E-2</v>
      </c>
      <c r="I11" s="6">
        <v>8.4789157025995307E-3</v>
      </c>
      <c r="J11" s="2"/>
      <c r="K11" s="2">
        <v>133.231071612086</v>
      </c>
      <c r="L11" s="2">
        <v>0.23828549178414901</v>
      </c>
      <c r="M11" s="2">
        <v>2.97047750258389E-2</v>
      </c>
      <c r="N11" s="2">
        <v>9.2347260627342803E-2</v>
      </c>
      <c r="O11" s="2">
        <v>-0.117724777391225</v>
      </c>
      <c r="P11" s="2">
        <v>0.12334770276551101</v>
      </c>
      <c r="Q11" s="2">
        <v>0.89687137891077595</v>
      </c>
      <c r="R11" s="2">
        <v>0.99954958299304497</v>
      </c>
      <c r="S11" s="1" t="s">
        <v>16</v>
      </c>
    </row>
    <row r="12" spans="2:19" x14ac:dyDescent="0.25">
      <c r="B12" s="1">
        <v>10</v>
      </c>
      <c r="C12" s="6">
        <v>2.14888264022495E-5</v>
      </c>
      <c r="D12" s="6">
        <v>2.0667746717009099E-2</v>
      </c>
      <c r="E12" s="6">
        <v>0.171387493092129</v>
      </c>
      <c r="F12" s="6">
        <v>2.1487504885026501E-2</v>
      </c>
      <c r="G12" s="6">
        <v>141.521878490278</v>
      </c>
      <c r="H12" s="6">
        <v>1.0047424862738E-2</v>
      </c>
      <c r="I12" s="6">
        <v>2.07028272612572E-3</v>
      </c>
      <c r="J12" s="2"/>
      <c r="K12" s="2">
        <v>23.976477702073101</v>
      </c>
      <c r="L12" s="2">
        <v>0.63217351957219703</v>
      </c>
      <c r="M12" s="2">
        <v>5.2307192187397199E-3</v>
      </c>
      <c r="N12" s="2">
        <v>0.20605107820249399</v>
      </c>
      <c r="O12" s="2">
        <v>-0.23974093087637499</v>
      </c>
      <c r="P12" s="2">
        <v>-3.2008088948258497E-2</v>
      </c>
      <c r="Q12" s="2">
        <v>0.88888888888888895</v>
      </c>
      <c r="R12" s="2">
        <v>1.0041662851387201</v>
      </c>
      <c r="S12" s="1" t="s">
        <v>16</v>
      </c>
    </row>
    <row r="13" spans="2:19" x14ac:dyDescent="0.25">
      <c r="B13" s="1">
        <v>11</v>
      </c>
      <c r="C13" s="6">
        <v>1.25351487346455E-5</v>
      </c>
      <c r="D13" s="6">
        <v>1.2724072434008801E-2</v>
      </c>
      <c r="E13" s="6">
        <v>0.21053812125879201</v>
      </c>
      <c r="F13" s="6">
        <v>4.1634504878143103E-2</v>
      </c>
      <c r="G13" s="6">
        <v>90</v>
      </c>
      <c r="H13" s="6">
        <v>9.4623874723052601E-4</v>
      </c>
      <c r="I13" s="6">
        <v>9.4623874723052601E-4</v>
      </c>
      <c r="J13" s="2"/>
      <c r="K13" s="2">
        <v>16</v>
      </c>
      <c r="L13" s="2">
        <v>0.97294231029968503</v>
      </c>
      <c r="M13" s="2">
        <v>3.9950277931558396E-3</v>
      </c>
      <c r="N13" s="2">
        <v>1</v>
      </c>
      <c r="O13" s="2">
        <v>-0.943900131185896</v>
      </c>
      <c r="P13" s="2">
        <v>-0.92857142857142805</v>
      </c>
      <c r="Q13" s="2">
        <v>1</v>
      </c>
      <c r="R13" s="2">
        <v>1</v>
      </c>
      <c r="S13" s="1" t="s">
        <v>16</v>
      </c>
    </row>
    <row r="14" spans="2:19" x14ac:dyDescent="0.25">
      <c r="B14" s="1">
        <v>12</v>
      </c>
      <c r="C14" s="6">
        <v>1.7459671451827699E-4</v>
      </c>
      <c r="D14" s="6">
        <v>5.0153492319459599E-2</v>
      </c>
      <c r="E14" s="6">
        <v>0.36777145975693099</v>
      </c>
      <c r="F14" s="6">
        <v>5.7589545908368601E-2</v>
      </c>
      <c r="G14" s="6">
        <v>99.868219762736203</v>
      </c>
      <c r="H14" s="6">
        <v>1.93342246249813E-2</v>
      </c>
      <c r="I14" s="6">
        <v>1.06605132095316E-2</v>
      </c>
      <c r="J14" s="2"/>
      <c r="K14" s="2">
        <v>3.42723516012131</v>
      </c>
      <c r="L14" s="2">
        <v>0.87225520996545802</v>
      </c>
      <c r="M14" s="2">
        <v>1.4909843772001901E-2</v>
      </c>
      <c r="N14" s="2">
        <v>0.551380436314856</v>
      </c>
      <c r="O14" s="2">
        <v>-7.2831460456748903E-2</v>
      </c>
      <c r="P14" s="2">
        <v>0.18050764918081399</v>
      </c>
      <c r="Q14" s="2">
        <v>0.93301435406698496</v>
      </c>
      <c r="R14" s="2">
        <v>1.0017168839499599</v>
      </c>
      <c r="S14" s="1" t="s">
        <v>16</v>
      </c>
    </row>
    <row r="15" spans="2:19" x14ac:dyDescent="0.25">
      <c r="B15" s="1">
        <v>13</v>
      </c>
      <c r="C15" s="6">
        <v>8.3269202308716795E-5</v>
      </c>
      <c r="D15" s="6">
        <v>5.1955130894186498E-2</v>
      </c>
      <c r="E15" s="6">
        <v>0.126714595247408</v>
      </c>
      <c r="F15" s="6">
        <v>6.2380535045917798E-2</v>
      </c>
      <c r="G15" s="6">
        <v>139.47372693291601</v>
      </c>
      <c r="H15" s="6">
        <v>2.2378090526257902E-2</v>
      </c>
      <c r="I15" s="6">
        <v>5.2320450658042399E-3</v>
      </c>
      <c r="J15" s="2"/>
      <c r="K15" s="2">
        <v>31.9748079728699</v>
      </c>
      <c r="L15" s="2">
        <v>0.38764785186569101</v>
      </c>
      <c r="M15" s="2">
        <v>1.0296681078775301E-2</v>
      </c>
      <c r="N15" s="2">
        <v>0.233802122646035</v>
      </c>
      <c r="O15" s="2">
        <v>0.104332820666165</v>
      </c>
      <c r="P15" s="2">
        <v>0.406080217821087</v>
      </c>
      <c r="Q15" s="2">
        <v>0.72093023255813904</v>
      </c>
      <c r="R15" s="2">
        <v>0.96098858069098603</v>
      </c>
      <c r="S15" s="1" t="s">
        <v>16</v>
      </c>
    </row>
    <row r="16" spans="2:19" x14ac:dyDescent="0.25">
      <c r="B16" s="1">
        <v>14</v>
      </c>
      <c r="C16" s="6">
        <v>1.43258842681663E-5</v>
      </c>
      <c r="D16" s="6">
        <v>1.38198169033018E-2</v>
      </c>
      <c r="E16" s="6">
        <v>0.32976420340983797</v>
      </c>
      <c r="F16" s="6">
        <v>5.7720563581062097E-2</v>
      </c>
      <c r="G16" s="6">
        <v>107.347576765616</v>
      </c>
      <c r="H16" s="6">
        <v>6.2655993157655797E-3</v>
      </c>
      <c r="I16" s="6">
        <v>2.0317485545992501E-3</v>
      </c>
      <c r="J16" s="2"/>
      <c r="K16" s="2">
        <v>10.917412211099</v>
      </c>
      <c r="L16" s="2">
        <v>0.94259845604336101</v>
      </c>
      <c r="M16" s="2">
        <v>4.2708643578939299E-3</v>
      </c>
      <c r="N16" s="2">
        <v>0.32427042525476302</v>
      </c>
      <c r="O16" s="2">
        <v>-0.30208742936136901</v>
      </c>
      <c r="P16" s="2">
        <v>-0.11139011629512301</v>
      </c>
      <c r="Q16" s="2">
        <v>0.84210526315789402</v>
      </c>
      <c r="R16" s="2">
        <v>1</v>
      </c>
      <c r="S16" s="1" t="s">
        <v>16</v>
      </c>
    </row>
    <row r="17" spans="2:19" x14ac:dyDescent="0.25">
      <c r="B17" s="1">
        <v>15</v>
      </c>
      <c r="C17" s="6">
        <v>2.5070297469291101E-5</v>
      </c>
      <c r="D17" s="6">
        <v>1.6895092831801E-2</v>
      </c>
      <c r="E17" s="6">
        <v>0.16038746765557399</v>
      </c>
      <c r="F17" s="6">
        <v>6.00861604491384E-2</v>
      </c>
      <c r="G17" s="6">
        <v>170.10056182273701</v>
      </c>
      <c r="H17" s="6">
        <v>7.0130819774181499E-3</v>
      </c>
      <c r="I17" s="6">
        <v>3.2844811379629298E-3</v>
      </c>
      <c r="J17" s="2"/>
      <c r="K17" s="2">
        <v>4.8150639565480304</v>
      </c>
      <c r="L17" s="2">
        <v>1.1036927412703701</v>
      </c>
      <c r="M17" s="2">
        <v>5.6498224871384499E-3</v>
      </c>
      <c r="N17" s="2">
        <v>0.46833633893612397</v>
      </c>
      <c r="O17" s="2">
        <v>-0.27838411975856198</v>
      </c>
      <c r="P17" s="2">
        <v>-8.1210125167728894E-2</v>
      </c>
      <c r="Q17" s="2">
        <v>0.96551724137931005</v>
      </c>
      <c r="R17" s="2">
        <v>1.0050966115933899</v>
      </c>
      <c r="S17" s="1" t="s">
        <v>16</v>
      </c>
    </row>
    <row r="18" spans="2:19" x14ac:dyDescent="0.25">
      <c r="B18" s="1">
        <v>16</v>
      </c>
      <c r="C18" s="6">
        <v>4.2977652804499E-5</v>
      </c>
      <c r="D18" s="6">
        <v>5.2063002111370799E-2</v>
      </c>
      <c r="E18" s="6">
        <v>0.43199741472520298</v>
      </c>
      <c r="F18" s="6">
        <v>7.4496588037170006E-2</v>
      </c>
      <c r="G18" s="6">
        <v>104.59757109650801</v>
      </c>
      <c r="H18" s="6">
        <v>2.5477397444211802E-2</v>
      </c>
      <c r="I18" s="6">
        <v>1.79316616885193E-3</v>
      </c>
      <c r="J18" s="2"/>
      <c r="K18" s="2">
        <v>246.64436448913</v>
      </c>
      <c r="L18" s="2">
        <v>0.19924807886236801</v>
      </c>
      <c r="M18" s="2">
        <v>7.3973540601073098E-3</v>
      </c>
      <c r="N18" s="2">
        <v>7.0382627298508596E-2</v>
      </c>
      <c r="O18" s="2">
        <v>-0.16512244242624599</v>
      </c>
      <c r="P18" s="2">
        <v>6.2999121314810003E-2</v>
      </c>
      <c r="Q18" s="2">
        <v>0.676056338028169</v>
      </c>
      <c r="R18" s="2">
        <v>1</v>
      </c>
      <c r="S18" s="1" t="s">
        <v>16</v>
      </c>
    </row>
    <row r="19" spans="2:19" x14ac:dyDescent="0.25">
      <c r="B19" s="1">
        <v>17</v>
      </c>
      <c r="C19" s="6">
        <v>2.2384194169009899E-5</v>
      </c>
      <c r="D19" s="6">
        <v>1.9861551304368699E-2</v>
      </c>
      <c r="E19" s="6">
        <v>0.33716379041318101</v>
      </c>
      <c r="F19" s="6">
        <v>6.7182951053367398E-2</v>
      </c>
      <c r="G19" s="6">
        <v>127.337074518413</v>
      </c>
      <c r="H19" s="6">
        <v>8.7097362903496896E-3</v>
      </c>
      <c r="I19" s="6">
        <v>3.0093465392895301E-3</v>
      </c>
      <c r="J19" s="2"/>
      <c r="K19" s="2">
        <v>9.0803533424628906</v>
      </c>
      <c r="L19" s="2">
        <v>0.71305822791129003</v>
      </c>
      <c r="M19" s="2">
        <v>5.3385804473674104E-3</v>
      </c>
      <c r="N19" s="2">
        <v>0.34551523019403702</v>
      </c>
      <c r="O19" s="2">
        <v>-8.0343543246152505E-2</v>
      </c>
      <c r="P19" s="2">
        <v>0.17094296831002101</v>
      </c>
      <c r="Q19" s="2">
        <v>0.83333333333333304</v>
      </c>
      <c r="R19" s="2">
        <v>0.95507384468794598</v>
      </c>
      <c r="S19" s="1" t="s">
        <v>16</v>
      </c>
    </row>
    <row r="20" spans="2:19" x14ac:dyDescent="0.25">
      <c r="B20" s="1">
        <v>18</v>
      </c>
      <c r="C20" s="6">
        <v>2.0324848305460999E-4</v>
      </c>
      <c r="D20" s="6">
        <v>8.5674348651746293E-2</v>
      </c>
      <c r="E20" s="6">
        <v>0.17773865173199299</v>
      </c>
      <c r="F20" s="6">
        <v>7.6224324809944496E-2</v>
      </c>
      <c r="G20" s="6">
        <v>153.02076282067199</v>
      </c>
      <c r="H20" s="6">
        <v>4.0215473862331798E-2</v>
      </c>
      <c r="I20" s="6">
        <v>5.2584004889165998E-3</v>
      </c>
      <c r="J20" s="2"/>
      <c r="K20" s="2">
        <v>63.032818490796203</v>
      </c>
      <c r="L20" s="2">
        <v>0.34796499322618701</v>
      </c>
      <c r="M20" s="2">
        <v>1.6086764933713801E-2</v>
      </c>
      <c r="N20" s="2">
        <v>0.13075565159116301</v>
      </c>
      <c r="O20" s="2">
        <v>-0.18283563709463399</v>
      </c>
      <c r="P20" s="2">
        <v>4.0445981399426401E-2</v>
      </c>
      <c r="Q20" s="2">
        <v>0.89370078740157399</v>
      </c>
      <c r="R20" s="2">
        <v>0.99296459101853196</v>
      </c>
      <c r="S20" s="1" t="s">
        <v>16</v>
      </c>
    </row>
    <row r="21" spans="2:19" x14ac:dyDescent="0.25">
      <c r="B21" s="1">
        <v>19</v>
      </c>
      <c r="C21" s="6">
        <v>1.7907355335207899E-5</v>
      </c>
      <c r="D21" s="6">
        <v>2.47129173614196E-2</v>
      </c>
      <c r="E21" s="6">
        <v>0.41648698459351602</v>
      </c>
      <c r="F21" s="6">
        <v>7.4752861031211607E-2</v>
      </c>
      <c r="G21" s="6">
        <v>16.766833404018701</v>
      </c>
      <c r="H21" s="6">
        <v>1.1964006282347599E-2</v>
      </c>
      <c r="I21" s="6">
        <v>1.36484335998332E-3</v>
      </c>
      <c r="J21" s="2"/>
      <c r="K21" s="2">
        <v>84.148366745652794</v>
      </c>
      <c r="L21" s="2">
        <v>0.36846248908370499</v>
      </c>
      <c r="M21" s="2">
        <v>4.7749715134659098E-3</v>
      </c>
      <c r="N21" s="2">
        <v>0.11407912431449301</v>
      </c>
      <c r="O21" s="2">
        <v>-0.28382711592620602</v>
      </c>
      <c r="P21" s="2">
        <v>-8.8140363130214006E-2</v>
      </c>
      <c r="Q21" s="2">
        <v>0.68965517241379304</v>
      </c>
      <c r="R21" s="2">
        <v>1</v>
      </c>
      <c r="S21" s="1" t="s">
        <v>16</v>
      </c>
    </row>
    <row r="22" spans="2:19" x14ac:dyDescent="0.25">
      <c r="B22" s="1">
        <v>20</v>
      </c>
      <c r="C22" s="6">
        <v>4.0828770164274002E-4</v>
      </c>
      <c r="D22" s="6">
        <v>0.10865091791199701</v>
      </c>
      <c r="E22" s="6">
        <v>0.36639567842049697</v>
      </c>
      <c r="F22" s="6">
        <v>9.7186604663468595E-2</v>
      </c>
      <c r="G22" s="6">
        <v>122.604866856935</v>
      </c>
      <c r="H22" s="6">
        <v>4.8710537369698402E-2</v>
      </c>
      <c r="I22" s="6">
        <v>9.9172728887722602E-3</v>
      </c>
      <c r="J22" s="2"/>
      <c r="K22" s="2">
        <v>30.0660693054405</v>
      </c>
      <c r="L22" s="2">
        <v>0.434619655275227</v>
      </c>
      <c r="M22" s="2">
        <v>2.28001764765224E-2</v>
      </c>
      <c r="N22" s="2">
        <v>0.203596047678618</v>
      </c>
      <c r="O22" s="2">
        <v>-7.0736739116815203E-2</v>
      </c>
      <c r="P22" s="2">
        <v>0.18317473122601799</v>
      </c>
      <c r="Q22" s="2">
        <v>0.87356321839080397</v>
      </c>
      <c r="R22" s="2">
        <v>0.99028077753779598</v>
      </c>
      <c r="S22" s="1" t="s">
        <v>16</v>
      </c>
    </row>
    <row r="23" spans="2:19" x14ac:dyDescent="0.25">
      <c r="B23" s="1">
        <v>21</v>
      </c>
      <c r="C23" s="6">
        <v>4.5126535444723899E-4</v>
      </c>
      <c r="D23" s="6">
        <v>0.120164750988299</v>
      </c>
      <c r="E23" s="6">
        <v>0.17917518817846201</v>
      </c>
      <c r="F23" s="6">
        <v>0.10646875618392</v>
      </c>
      <c r="G23" s="6">
        <v>135.87794469850101</v>
      </c>
      <c r="H23" s="6">
        <v>5.4859089499397697E-2</v>
      </c>
      <c r="I23" s="6">
        <v>9.3866902323674895E-3</v>
      </c>
      <c r="J23" s="2"/>
      <c r="K23" s="2">
        <v>40.697678961131203</v>
      </c>
      <c r="L23" s="2">
        <v>0.39272420981443401</v>
      </c>
      <c r="M23" s="2">
        <v>2.3970166758934999E-2</v>
      </c>
      <c r="N23" s="2">
        <v>0.17110546890266101</v>
      </c>
      <c r="O23" s="2">
        <v>-0.103771045502801</v>
      </c>
      <c r="P23" s="2">
        <v>0.14111414600248401</v>
      </c>
      <c r="Q23" s="2">
        <v>0.9</v>
      </c>
      <c r="R23" s="2">
        <v>0.98672357313846504</v>
      </c>
      <c r="S23" s="1" t="s">
        <v>16</v>
      </c>
    </row>
    <row r="24" spans="2:19" x14ac:dyDescent="0.25">
      <c r="B24" s="1">
        <v>22</v>
      </c>
      <c r="C24" s="6">
        <v>3.4113511913571101E-4</v>
      </c>
      <c r="D24" s="6">
        <v>0.108456938968815</v>
      </c>
      <c r="E24" s="6">
        <v>0.20134271716004901</v>
      </c>
      <c r="F24" s="6">
        <v>0.104053975833903</v>
      </c>
      <c r="G24" s="6">
        <v>142.03725233152801</v>
      </c>
      <c r="H24" s="6">
        <v>5.0213720414110097E-2</v>
      </c>
      <c r="I24" s="6">
        <v>9.1899567081881392E-3</v>
      </c>
      <c r="J24" s="2"/>
      <c r="K24" s="2">
        <v>29.5957182121996</v>
      </c>
      <c r="L24" s="2">
        <v>0.36443628383271898</v>
      </c>
      <c r="M24" s="2">
        <v>2.0840986631671901E-2</v>
      </c>
      <c r="N24" s="2">
        <v>0.183016845443815</v>
      </c>
      <c r="O24" s="2">
        <v>6.2427529659107001E-2</v>
      </c>
      <c r="P24" s="2">
        <v>0.35272474417726501</v>
      </c>
      <c r="Q24" s="2">
        <v>0.84855233853006595</v>
      </c>
      <c r="R24" s="2">
        <v>0.97899999127544202</v>
      </c>
      <c r="S24" s="1" t="s">
        <v>16</v>
      </c>
    </row>
    <row r="25" spans="2:19" x14ac:dyDescent="0.25">
      <c r="B25" s="1">
        <v>23</v>
      </c>
      <c r="C25" s="6">
        <v>1.96980908687287E-5</v>
      </c>
      <c r="D25" s="6">
        <v>2.1105855256976801E-2</v>
      </c>
      <c r="E25" s="6">
        <v>0.32606527012521003</v>
      </c>
      <c r="F25" s="6">
        <v>9.3634625123675194E-2</v>
      </c>
      <c r="G25" s="6">
        <v>145.11650720947199</v>
      </c>
      <c r="H25" s="6">
        <v>1.02329167605274E-2</v>
      </c>
      <c r="I25" s="6">
        <v>1.7874832975544399E-3</v>
      </c>
      <c r="J25" s="2"/>
      <c r="K25" s="2">
        <v>33.795286539446501</v>
      </c>
      <c r="L25" s="2">
        <v>0.55568425272062305</v>
      </c>
      <c r="M25" s="2">
        <v>5.0080323730834599E-3</v>
      </c>
      <c r="N25" s="2">
        <v>0.17467974570549599</v>
      </c>
      <c r="O25" s="2">
        <v>-0.27069837944731101</v>
      </c>
      <c r="P25" s="2">
        <v>-7.1424336672878203E-2</v>
      </c>
      <c r="Q25" s="2">
        <v>0.84615384615384603</v>
      </c>
      <c r="R25" s="2">
        <v>0.99592019726518699</v>
      </c>
      <c r="S25" s="1" t="s">
        <v>16</v>
      </c>
    </row>
    <row r="26" spans="2:19" x14ac:dyDescent="0.25">
      <c r="B26" s="1">
        <v>24</v>
      </c>
      <c r="C26" s="6">
        <v>4.1724137931034398E-4</v>
      </c>
      <c r="D26" s="6">
        <v>8.6026349465715996E-2</v>
      </c>
      <c r="E26" s="6">
        <v>0.115749592656816</v>
      </c>
      <c r="F26" s="6">
        <v>0.135458036696049</v>
      </c>
      <c r="G26" s="6">
        <v>158.88625808096299</v>
      </c>
      <c r="H26" s="6">
        <v>3.2275980804476301E-2</v>
      </c>
      <c r="I26" s="6">
        <v>1.79515341153129E-2</v>
      </c>
      <c r="J26" s="2"/>
      <c r="K26" s="2">
        <v>3.8509942823955101</v>
      </c>
      <c r="L26" s="2">
        <v>0.70849085438302295</v>
      </c>
      <c r="M26" s="2">
        <v>2.3048822612831501E-2</v>
      </c>
      <c r="N26" s="2">
        <v>0.55618864765290899</v>
      </c>
      <c r="O26" s="2">
        <v>9.0645285044140406E-2</v>
      </c>
      <c r="P26" s="2">
        <v>0.38865270619715298</v>
      </c>
      <c r="Q26" s="2">
        <v>0.86778398510242005</v>
      </c>
      <c r="R26" s="2">
        <v>0.95952218580196602</v>
      </c>
      <c r="S26" s="1" t="s">
        <v>16</v>
      </c>
    </row>
    <row r="27" spans="2:19" x14ac:dyDescent="0.25">
      <c r="B27" s="1">
        <v>25</v>
      </c>
      <c r="C27" s="6">
        <v>2.0593458635489102E-5</v>
      </c>
      <c r="D27" s="6">
        <v>1.3992032355297701E-2</v>
      </c>
      <c r="E27" s="6">
        <v>0.46793563091304302</v>
      </c>
      <c r="F27" s="6">
        <v>0.136176097971001</v>
      </c>
      <c r="G27" s="6">
        <v>147.15378855199401</v>
      </c>
      <c r="H27" s="6">
        <v>6.0277215928060401E-3</v>
      </c>
      <c r="I27" s="6">
        <v>3.4113423012378801E-3</v>
      </c>
      <c r="J27" s="2"/>
      <c r="K27" s="2">
        <v>3.0502560057911401</v>
      </c>
      <c r="L27" s="2">
        <v>1.3218359350245801</v>
      </c>
      <c r="M27" s="2">
        <v>5.1205864798451097E-3</v>
      </c>
      <c r="N27" s="2">
        <v>0.56594224678678595</v>
      </c>
      <c r="O27" s="2">
        <v>-0.21577790481390199</v>
      </c>
      <c r="P27" s="2">
        <v>-1.4974165539979999E-3</v>
      </c>
      <c r="Q27" s="2">
        <v>1</v>
      </c>
      <c r="R27" s="2">
        <v>1</v>
      </c>
      <c r="S27" s="1" t="s">
        <v>16</v>
      </c>
    </row>
    <row r="28" spans="2:19" x14ac:dyDescent="0.25">
      <c r="B28" s="1">
        <v>26</v>
      </c>
      <c r="C28" s="6">
        <v>4.61114399881604E-4</v>
      </c>
      <c r="D28" s="6">
        <v>0.103061485632107</v>
      </c>
      <c r="E28" s="6">
        <v>8.7228513640328603E-2</v>
      </c>
      <c r="F28" s="6">
        <v>0.157999822506009</v>
      </c>
      <c r="G28" s="6">
        <v>96.432510831501105</v>
      </c>
      <c r="H28" s="6">
        <v>4.4829299025415298E-2</v>
      </c>
      <c r="I28" s="6">
        <v>1.1693613353563901E-2</v>
      </c>
      <c r="J28" s="2"/>
      <c r="K28" s="2">
        <v>15.690701151755899</v>
      </c>
      <c r="L28" s="2">
        <v>0.54553893524716801</v>
      </c>
      <c r="M28" s="2">
        <v>2.42303340582849E-2</v>
      </c>
      <c r="N28" s="2">
        <v>0.26084756192449998</v>
      </c>
      <c r="O28" s="2">
        <v>-0.107122509402987</v>
      </c>
      <c r="P28" s="2">
        <v>0.136846929632014</v>
      </c>
      <c r="Q28" s="2">
        <v>0.89877835951134299</v>
      </c>
      <c r="R28" s="2">
        <v>1</v>
      </c>
      <c r="S28" s="1" t="s">
        <v>16</v>
      </c>
    </row>
    <row r="29" spans="2:19" x14ac:dyDescent="0.25">
      <c r="B29" s="1">
        <v>27</v>
      </c>
      <c r="C29" s="6">
        <v>1.37886636081101E-4</v>
      </c>
      <c r="D29" s="6">
        <v>5.4152297265255799E-2</v>
      </c>
      <c r="E29" s="6">
        <v>0.17171161058509199</v>
      </c>
      <c r="F29" s="6">
        <v>0.153014178716115</v>
      </c>
      <c r="G29" s="6">
        <v>83.330181065290503</v>
      </c>
      <c r="H29" s="6">
        <v>2.18360018476987E-2</v>
      </c>
      <c r="I29" s="6">
        <v>8.0075851933409901E-3</v>
      </c>
      <c r="J29" s="2"/>
      <c r="K29" s="2">
        <v>8.3562556017782601</v>
      </c>
      <c r="L29" s="2">
        <v>0.59087861227881</v>
      </c>
      <c r="M29" s="2">
        <v>1.3250008216939399E-2</v>
      </c>
      <c r="N29" s="2">
        <v>0.36671480654709998</v>
      </c>
      <c r="O29" s="2">
        <v>-4.0388567724205602E-3</v>
      </c>
      <c r="P29" s="2">
        <v>0.26809711257699498</v>
      </c>
      <c r="Q29" s="2">
        <v>0.89017341040462405</v>
      </c>
      <c r="R29" s="2">
        <v>0.93786367051669595</v>
      </c>
      <c r="S29" s="1" t="s">
        <v>16</v>
      </c>
    </row>
    <row r="30" spans="2:19" x14ac:dyDescent="0.25">
      <c r="B30" s="1">
        <v>28</v>
      </c>
      <c r="C30" s="6">
        <v>3.4919342903655397E-5</v>
      </c>
      <c r="D30" s="6">
        <v>2.4454594183425701E-2</v>
      </c>
      <c r="E30" s="6">
        <v>0.22617532312007599</v>
      </c>
      <c r="F30" s="6">
        <v>0.155668405185411</v>
      </c>
      <c r="G30" s="6">
        <v>63.949052716671503</v>
      </c>
      <c r="H30" s="6">
        <v>1.0994404776600099E-2</v>
      </c>
      <c r="I30" s="6">
        <v>3.3814334009992101E-3</v>
      </c>
      <c r="J30" s="2"/>
      <c r="K30" s="2">
        <v>11.0018123261237</v>
      </c>
      <c r="L30" s="2">
        <v>0.73376164437245495</v>
      </c>
      <c r="M30" s="2">
        <v>6.66788484161966E-3</v>
      </c>
      <c r="N30" s="2">
        <v>0.30755947863553701</v>
      </c>
      <c r="O30" s="2">
        <v>-0.163826540035206</v>
      </c>
      <c r="P30" s="2">
        <v>6.4649115485199998E-2</v>
      </c>
      <c r="Q30" s="2">
        <v>0.84782608695652095</v>
      </c>
      <c r="R30" s="2">
        <v>0.99264819687354799</v>
      </c>
      <c r="S30" s="1" t="s">
        <v>16</v>
      </c>
    </row>
    <row r="31" spans="2:19" x14ac:dyDescent="0.25">
      <c r="B31" s="1">
        <v>29</v>
      </c>
      <c r="C31" s="6">
        <v>5.1035962705342597E-5</v>
      </c>
      <c r="D31" s="6">
        <v>2.5167111960090301E-2</v>
      </c>
      <c r="E31" s="6">
        <v>0.122679023544448</v>
      </c>
      <c r="F31" s="6">
        <v>0.15739104495601</v>
      </c>
      <c r="G31" s="6">
        <v>59.4956104459431</v>
      </c>
      <c r="H31" s="6">
        <v>1.0554275646575399E-2</v>
      </c>
      <c r="I31" s="6">
        <v>5.51729528616838E-3</v>
      </c>
      <c r="J31" s="2"/>
      <c r="K31" s="2">
        <v>3.64653596684906</v>
      </c>
      <c r="L31" s="2">
        <v>1.0125568432043</v>
      </c>
      <c r="M31" s="2">
        <v>8.0610796993995197E-3</v>
      </c>
      <c r="N31" s="2">
        <v>0.52275451872991097</v>
      </c>
      <c r="O31" s="2">
        <v>-0.103875748778053</v>
      </c>
      <c r="P31" s="2">
        <v>0.14098083365197001</v>
      </c>
      <c r="Q31" s="2">
        <v>0.95</v>
      </c>
      <c r="R31" s="2">
        <v>1.0034214385080999</v>
      </c>
      <c r="S31" s="1" t="s">
        <v>16</v>
      </c>
    </row>
    <row r="32" spans="2:19" x14ac:dyDescent="0.25">
      <c r="B32" s="1">
        <v>30</v>
      </c>
      <c r="C32" s="6">
        <v>1.6832914015095399E-4</v>
      </c>
      <c r="D32" s="6">
        <v>7.1017110457145496E-2</v>
      </c>
      <c r="E32" s="6">
        <v>0.200355988356412</v>
      </c>
      <c r="F32" s="6">
        <v>0.16697087340758199</v>
      </c>
      <c r="G32" s="6">
        <v>33.575694677259101</v>
      </c>
      <c r="H32" s="6">
        <v>2.4663492687988699E-2</v>
      </c>
      <c r="I32" s="6">
        <v>9.9496271131424303E-3</v>
      </c>
      <c r="J32" s="2"/>
      <c r="K32" s="2">
        <v>5.0793257218131904</v>
      </c>
      <c r="L32" s="2">
        <v>0.41941424183415199</v>
      </c>
      <c r="M32" s="2">
        <v>1.4639785441442101E-2</v>
      </c>
      <c r="N32" s="2">
        <v>0.40341517071456601</v>
      </c>
      <c r="O32" s="2">
        <v>0.14496433754758201</v>
      </c>
      <c r="P32" s="2">
        <v>0.45781387187708</v>
      </c>
      <c r="Q32" s="2">
        <v>0.82096069868995603</v>
      </c>
      <c r="R32" s="2">
        <v>0.79492884933112995</v>
      </c>
      <c r="S32" s="1" t="s">
        <v>16</v>
      </c>
    </row>
    <row r="33" spans="2:19" x14ac:dyDescent="0.25">
      <c r="B33" s="1">
        <v>31</v>
      </c>
      <c r="C33" s="6">
        <v>3.9664792067485501E-4</v>
      </c>
      <c r="D33" s="6">
        <v>9.0666704282134594E-2</v>
      </c>
      <c r="E33" s="6">
        <v>0.429742587869203</v>
      </c>
      <c r="F33" s="6">
        <v>0.17868678093393101</v>
      </c>
      <c r="G33" s="6">
        <v>159.78494048770199</v>
      </c>
      <c r="H33" s="6">
        <v>3.8646716035334497E-2</v>
      </c>
      <c r="I33" s="6">
        <v>1.08413331375391E-2</v>
      </c>
      <c r="J33" s="2"/>
      <c r="K33" s="2">
        <v>13.342719083721001</v>
      </c>
      <c r="L33" s="2">
        <v>0.60634442242901698</v>
      </c>
      <c r="M33" s="2">
        <v>2.24728239867668E-2</v>
      </c>
      <c r="N33" s="2">
        <v>0.28052404575920198</v>
      </c>
      <c r="O33" s="2">
        <v>-0.170378525048798</v>
      </c>
      <c r="P33" s="2">
        <v>5.6306869069382398E-2</v>
      </c>
      <c r="Q33" s="2">
        <v>0.93657505285412201</v>
      </c>
      <c r="R33" s="2">
        <v>1.00094971717213</v>
      </c>
      <c r="S33" s="1" t="s">
        <v>16</v>
      </c>
    </row>
    <row r="34" spans="2:19" x14ac:dyDescent="0.25">
      <c r="B34" s="1">
        <v>32</v>
      </c>
      <c r="C34" s="6">
        <v>2.41749297025307E-4</v>
      </c>
      <c r="D34" s="6">
        <v>5.9998160245645998E-2</v>
      </c>
      <c r="E34" s="6">
        <v>0.24520370563368299</v>
      </c>
      <c r="F34" s="6">
        <v>0.17790019134225199</v>
      </c>
      <c r="G34" s="6">
        <v>172.95441358062899</v>
      </c>
      <c r="H34" s="6">
        <v>2.0997676927652399E-2</v>
      </c>
      <c r="I34" s="6">
        <v>1.44240218716939E-2</v>
      </c>
      <c r="J34" s="2"/>
      <c r="K34" s="2">
        <v>2.46020849420223</v>
      </c>
      <c r="L34" s="2">
        <v>0.84391599197191203</v>
      </c>
      <c r="M34" s="2">
        <v>1.7544365616474902E-2</v>
      </c>
      <c r="N34" s="2">
        <v>0.68693417473713303</v>
      </c>
      <c r="O34" s="2">
        <v>-1.6029035896101301E-2</v>
      </c>
      <c r="P34" s="2">
        <v>0.25283074236826603</v>
      </c>
      <c r="Q34" s="2">
        <v>0.94076655052264802</v>
      </c>
      <c r="R34" s="2">
        <v>0.96139227530083404</v>
      </c>
      <c r="S34" s="1" t="s">
        <v>16</v>
      </c>
    </row>
    <row r="35" spans="2:19" x14ac:dyDescent="0.25">
      <c r="B35" s="1">
        <v>33</v>
      </c>
      <c r="C35" s="6">
        <v>3.8500813970696998E-5</v>
      </c>
      <c r="D35" s="6">
        <v>3.4134616567593999E-2</v>
      </c>
      <c r="E35" s="6">
        <v>0.10982971133552399</v>
      </c>
      <c r="F35" s="6">
        <v>0.17897115654013601</v>
      </c>
      <c r="G35" s="6">
        <v>96.914151821386199</v>
      </c>
      <c r="H35" s="6">
        <v>1.54853583205227E-2</v>
      </c>
      <c r="I35" s="6">
        <v>3.1598025287694598E-3</v>
      </c>
      <c r="J35" s="2"/>
      <c r="K35" s="2">
        <v>30.107236408661201</v>
      </c>
      <c r="L35" s="2">
        <v>0.41523095070017502</v>
      </c>
      <c r="M35" s="2">
        <v>7.0014826181304902E-3</v>
      </c>
      <c r="N35" s="2">
        <v>0.204050979213169</v>
      </c>
      <c r="O35" s="2">
        <v>-1.8376800768554E-3</v>
      </c>
      <c r="P35" s="2">
        <v>0.270899737790738</v>
      </c>
      <c r="Q35" s="2">
        <v>0.76785714285714202</v>
      </c>
      <c r="R35" s="2">
        <v>0.997477407551144</v>
      </c>
      <c r="S35" s="1" t="s">
        <v>16</v>
      </c>
    </row>
    <row r="36" spans="2:19" x14ac:dyDescent="0.25">
      <c r="B36" s="1">
        <v>34</v>
      </c>
      <c r="C36" s="6">
        <v>1.1639780967885099E-5</v>
      </c>
      <c r="D36" s="6">
        <v>1.8076945027091899E-2</v>
      </c>
      <c r="E36" s="6">
        <v>0.200020313645345</v>
      </c>
      <c r="F36" s="6">
        <v>0.17825682245904301</v>
      </c>
      <c r="G36" s="6">
        <v>18.815734678716399</v>
      </c>
      <c r="H36" s="6">
        <v>8.9766107076054494E-3</v>
      </c>
      <c r="I36" s="6">
        <v>9.3544519038908105E-4</v>
      </c>
      <c r="J36" s="2"/>
      <c r="K36" s="2">
        <v>74.191788037553195</v>
      </c>
      <c r="L36" s="2">
        <v>0.44761496466168499</v>
      </c>
      <c r="M36" s="2">
        <v>3.84970510823453E-3</v>
      </c>
      <c r="N36" s="2">
        <v>0.104209174359819</v>
      </c>
      <c r="O36" s="2">
        <v>-0.43340099034602803</v>
      </c>
      <c r="P36" s="2">
        <v>-0.27858373490078298</v>
      </c>
      <c r="Q36" s="2">
        <v>0.76470588235294101</v>
      </c>
      <c r="R36" s="2">
        <v>1</v>
      </c>
      <c r="S36" s="1" t="s">
        <v>16</v>
      </c>
    </row>
    <row r="37" spans="2:19" x14ac:dyDescent="0.25">
      <c r="B37" s="1">
        <v>35</v>
      </c>
      <c r="C37" s="6">
        <v>1.34305165014059E-5</v>
      </c>
      <c r="D37" s="6">
        <v>1.14173167240835E-2</v>
      </c>
      <c r="E37" s="6">
        <v>0.38455142687448601</v>
      </c>
      <c r="F37" s="6">
        <v>0.180794683304179</v>
      </c>
      <c r="G37" s="6">
        <v>167.63778930449499</v>
      </c>
      <c r="H37" s="6">
        <v>5.0266574544091799E-3</v>
      </c>
      <c r="I37" s="6">
        <v>2.2537605558449699E-3</v>
      </c>
      <c r="J37" s="2"/>
      <c r="K37" s="2">
        <v>5.2153901595285896</v>
      </c>
      <c r="L37" s="2">
        <v>1.2947158989513301</v>
      </c>
      <c r="M37" s="2">
        <v>4.1352466330085002E-3</v>
      </c>
      <c r="N37" s="2">
        <v>0.448361674987035</v>
      </c>
      <c r="O37" s="2">
        <v>-0.33750251900962602</v>
      </c>
      <c r="P37" s="2">
        <v>-0.156482008915624</v>
      </c>
      <c r="Q37" s="2">
        <v>0.9375</v>
      </c>
      <c r="R37" s="2">
        <v>1.00754185314105</v>
      </c>
      <c r="S37" s="1" t="s">
        <v>16</v>
      </c>
    </row>
    <row r="38" spans="2:19" x14ac:dyDescent="0.25">
      <c r="B38" s="1">
        <v>36</v>
      </c>
      <c r="C38" s="6">
        <v>3.4023975136895002E-5</v>
      </c>
      <c r="D38" s="6">
        <v>2.7091761571957199E-2</v>
      </c>
      <c r="E38" s="6">
        <v>0.36375409525114499</v>
      </c>
      <c r="F38" s="6">
        <v>0.19579671761772699</v>
      </c>
      <c r="G38" s="6">
        <v>79.117636340892105</v>
      </c>
      <c r="H38" s="6">
        <v>1.18652426475198E-2</v>
      </c>
      <c r="I38" s="6">
        <v>3.1809594065078501E-3</v>
      </c>
      <c r="J38" s="2"/>
      <c r="K38" s="2">
        <v>15.607948760134001</v>
      </c>
      <c r="L38" s="2">
        <v>0.58253285768048901</v>
      </c>
      <c r="M38" s="2">
        <v>6.5818440131456104E-3</v>
      </c>
      <c r="N38" s="2">
        <v>0.268090548251262</v>
      </c>
      <c r="O38" s="2">
        <v>-0.128756441769657</v>
      </c>
      <c r="P38" s="2">
        <v>0.109301751434644</v>
      </c>
      <c r="Q38" s="2">
        <v>0.82608695652173902</v>
      </c>
      <c r="R38" s="2">
        <v>0.98295553770388699</v>
      </c>
      <c r="S38" s="1" t="s">
        <v>16</v>
      </c>
    </row>
    <row r="39" spans="2:19" x14ac:dyDescent="0.25">
      <c r="B39" s="1">
        <v>37</v>
      </c>
      <c r="C39" s="6">
        <v>8.5955305608998001E-5</v>
      </c>
      <c r="D39" s="6">
        <v>3.7132300918820298E-2</v>
      </c>
      <c r="E39" s="6">
        <v>0.24029026025935599</v>
      </c>
      <c r="F39" s="6">
        <v>0.196186833592462</v>
      </c>
      <c r="G39" s="6">
        <v>58.3655928142568</v>
      </c>
      <c r="H39" s="6">
        <v>1.20267886164669E-2</v>
      </c>
      <c r="I39" s="6">
        <v>9.4874919145066898E-3</v>
      </c>
      <c r="J39" s="2"/>
      <c r="K39" s="2">
        <v>1.7174861671166299</v>
      </c>
      <c r="L39" s="2">
        <v>0.78339145518294895</v>
      </c>
      <c r="M39" s="2">
        <v>1.04614384374794E-2</v>
      </c>
      <c r="N39" s="2">
        <v>0.78886327988807303</v>
      </c>
      <c r="O39" s="2">
        <v>4.2601365137138698E-2</v>
      </c>
      <c r="P39" s="2">
        <v>0.32748128748746902</v>
      </c>
      <c r="Q39" s="2">
        <v>0.85714285714285698</v>
      </c>
      <c r="R39" s="2">
        <v>0.91358748279904101</v>
      </c>
      <c r="S39" s="1" t="s">
        <v>16</v>
      </c>
    </row>
    <row r="40" spans="2:19" x14ac:dyDescent="0.25">
      <c r="B40" s="1">
        <v>38</v>
      </c>
      <c r="C40" s="6">
        <v>8.9536776676039598E-6</v>
      </c>
      <c r="D40" s="6">
        <v>8.3183848269035594E-3</v>
      </c>
      <c r="E40" s="6">
        <v>0.46999678574940201</v>
      </c>
      <c r="F40" s="6">
        <v>0.19378969543281099</v>
      </c>
      <c r="G40" s="6">
        <v>161.777779121706</v>
      </c>
      <c r="H40" s="6">
        <v>3.2881410255431601E-3</v>
      </c>
      <c r="I40" s="6">
        <v>2.0934633510136498E-3</v>
      </c>
      <c r="J40" s="2"/>
      <c r="K40" s="2">
        <v>2.67991889528186</v>
      </c>
      <c r="L40" s="2">
        <v>1.6260477841261201</v>
      </c>
      <c r="M40" s="2">
        <v>3.3764147371443298E-3</v>
      </c>
      <c r="N40" s="2">
        <v>0.63667079202232002</v>
      </c>
      <c r="O40" s="2">
        <v>-0.39618454646708701</v>
      </c>
      <c r="P40" s="2">
        <v>-0.23119828683969801</v>
      </c>
      <c r="Q40" s="2">
        <v>1</v>
      </c>
      <c r="R40" s="2">
        <v>1</v>
      </c>
      <c r="S40" s="1" t="s">
        <v>16</v>
      </c>
    </row>
    <row r="41" spans="2:19" x14ac:dyDescent="0.25">
      <c r="B41" s="1">
        <v>39</v>
      </c>
      <c r="C41" s="6">
        <v>1.25351487346455E-5</v>
      </c>
      <c r="D41" s="6">
        <v>1.3968376386617E-2</v>
      </c>
      <c r="E41" s="6">
        <v>0.37714372925330902</v>
      </c>
      <c r="F41" s="6">
        <v>0.19864254843646501</v>
      </c>
      <c r="G41" s="6">
        <v>86.712943815158297</v>
      </c>
      <c r="H41" s="6">
        <v>9.4623874723052601E-4</v>
      </c>
      <c r="I41" s="6">
        <v>9.4623874723052601E-4</v>
      </c>
      <c r="J41" s="2"/>
      <c r="K41" s="2">
        <v>19.533464668507701</v>
      </c>
      <c r="L41" s="2">
        <v>0.80732332038404697</v>
      </c>
      <c r="M41" s="2">
        <v>3.9950277931558396E-3</v>
      </c>
      <c r="N41" s="2">
        <v>1</v>
      </c>
      <c r="O41" s="2">
        <v>-0.943900131185896</v>
      </c>
      <c r="P41" s="2">
        <v>-0.92857142857142805</v>
      </c>
      <c r="Q41" s="2">
        <v>0.93333333333333302</v>
      </c>
      <c r="R41" s="2">
        <v>1.00616447635821</v>
      </c>
      <c r="S41" s="1" t="s">
        <v>16</v>
      </c>
    </row>
    <row r="42" spans="2:19" x14ac:dyDescent="0.25">
      <c r="B42" s="1">
        <v>40</v>
      </c>
      <c r="C42" s="6">
        <v>8.7746041142518804E-5</v>
      </c>
      <c r="D42" s="6">
        <v>4.15692144045842E-2</v>
      </c>
      <c r="E42" s="6">
        <v>0.25418096960044501</v>
      </c>
      <c r="F42" s="6">
        <v>0.20735180710995399</v>
      </c>
      <c r="G42" s="6">
        <v>26.415000575748</v>
      </c>
      <c r="H42" s="6">
        <v>1.9037080997959799E-2</v>
      </c>
      <c r="I42" s="6">
        <v>5.0735996498316302E-3</v>
      </c>
      <c r="J42" s="2"/>
      <c r="K42" s="2">
        <v>13.6487972941623</v>
      </c>
      <c r="L42" s="2">
        <v>0.63810737093715697</v>
      </c>
      <c r="M42" s="2">
        <v>1.0569850021481499E-2</v>
      </c>
      <c r="N42" s="2">
        <v>0.26651142842620401</v>
      </c>
      <c r="O42" s="2">
        <v>-0.13547232093928799</v>
      </c>
      <c r="P42" s="2">
        <v>0.100750828498207</v>
      </c>
      <c r="Q42" s="2">
        <v>0.89090909090909098</v>
      </c>
      <c r="R42" s="2">
        <v>1</v>
      </c>
      <c r="S42" s="1" t="s">
        <v>16</v>
      </c>
    </row>
    <row r="43" spans="2:19" x14ac:dyDescent="0.25">
      <c r="B43" s="1">
        <v>41</v>
      </c>
      <c r="C43" s="6">
        <v>1.1639780967885099E-5</v>
      </c>
      <c r="D43" s="6">
        <v>1.07208850061218E-2</v>
      </c>
      <c r="E43" s="6">
        <v>0.27018755613228501</v>
      </c>
      <c r="F43" s="6">
        <v>0.203732481038326</v>
      </c>
      <c r="G43" s="6">
        <v>48.068627974630999</v>
      </c>
      <c r="H43" s="6">
        <v>4.08043039926186E-3</v>
      </c>
      <c r="I43" s="6">
        <v>2.7441655094548501E-3</v>
      </c>
      <c r="J43" s="2"/>
      <c r="K43" s="2">
        <v>2.6343332795996099</v>
      </c>
      <c r="L43" s="2">
        <v>1.2726043300726899</v>
      </c>
      <c r="M43" s="2">
        <v>3.84970510823453E-3</v>
      </c>
      <c r="N43" s="2">
        <v>0.672518641648995</v>
      </c>
      <c r="O43" s="2">
        <v>-0.24445323700608801</v>
      </c>
      <c r="P43" s="2">
        <v>-3.8007983459506699E-2</v>
      </c>
      <c r="Q43" s="2">
        <v>0.92857142857142805</v>
      </c>
      <c r="R43" s="2">
        <v>0.96716681376875502</v>
      </c>
      <c r="S43" s="1" t="s">
        <v>16</v>
      </c>
    </row>
    <row r="44" spans="2:19" x14ac:dyDescent="0.25">
      <c r="B44" s="1">
        <v>42</v>
      </c>
      <c r="C44" s="6">
        <v>2.4962853337279801E-3</v>
      </c>
      <c r="D44" s="6">
        <v>0.25017038494779498</v>
      </c>
      <c r="E44" s="6">
        <v>0.42161738768179802</v>
      </c>
      <c r="F44" s="6">
        <v>0.230016626138877</v>
      </c>
      <c r="G44" s="6">
        <v>82.173408747502805</v>
      </c>
      <c r="H44" s="6">
        <v>7.4758758873951794E-2</v>
      </c>
      <c r="I44" s="6">
        <v>6.5304024220275994E-2</v>
      </c>
      <c r="J44" s="2"/>
      <c r="K44" s="2">
        <v>1.3656444925679601</v>
      </c>
      <c r="L44" s="2">
        <v>0.501224504899211</v>
      </c>
      <c r="M44" s="2">
        <v>5.6377027252639697E-2</v>
      </c>
      <c r="N44" s="2">
        <v>0.87353007465496901</v>
      </c>
      <c r="O44" s="2">
        <v>0.53602287529986903</v>
      </c>
      <c r="P44" s="2">
        <v>0.95572506644960198</v>
      </c>
      <c r="Q44" s="2">
        <v>0.85996298581122699</v>
      </c>
      <c r="R44" s="2">
        <v>0.87656590413943303</v>
      </c>
      <c r="S44" s="1" t="s">
        <v>16</v>
      </c>
    </row>
    <row r="45" spans="2:19" x14ac:dyDescent="0.25">
      <c r="B45" s="1">
        <v>43</v>
      </c>
      <c r="C45" s="6">
        <v>5.3722066005623701E-5</v>
      </c>
      <c r="D45" s="6">
        <v>4.2789862388511603E-2</v>
      </c>
      <c r="E45" s="6">
        <v>0.47468066754819299</v>
      </c>
      <c r="F45" s="6">
        <v>0.21161052517232001</v>
      </c>
      <c r="G45" s="6">
        <v>121.787266300957</v>
      </c>
      <c r="H45" s="6">
        <v>1.7660885301930201E-2</v>
      </c>
      <c r="I45" s="6">
        <v>5.8227676655971403E-3</v>
      </c>
      <c r="J45" s="2"/>
      <c r="K45" s="2">
        <v>14.5978479689126</v>
      </c>
      <c r="L45" s="2">
        <v>0.368706497106213</v>
      </c>
      <c r="M45" s="2">
        <v>8.2704932660170108E-3</v>
      </c>
      <c r="N45" s="2">
        <v>0.32969851545101903</v>
      </c>
      <c r="O45" s="2">
        <v>0.50341578903796602</v>
      </c>
      <c r="P45" s="2">
        <v>0.91420843478235603</v>
      </c>
      <c r="Q45" s="2">
        <v>0.65217391304347805</v>
      </c>
      <c r="R45" s="2">
        <v>0.89266048959554201</v>
      </c>
      <c r="S45" s="1" t="s">
        <v>16</v>
      </c>
    </row>
    <row r="46" spans="2:19" x14ac:dyDescent="0.25">
      <c r="B46" s="1">
        <v>44</v>
      </c>
      <c r="C46" s="6">
        <v>3.0442504069853401E-5</v>
      </c>
      <c r="D46" s="6">
        <v>1.82652465377908E-2</v>
      </c>
      <c r="E46" s="6">
        <v>0.32266741280560901</v>
      </c>
      <c r="F46" s="6">
        <v>0.226624179961711</v>
      </c>
      <c r="G46" s="6">
        <v>48.817716476595201</v>
      </c>
      <c r="H46" s="6">
        <v>7.4773270673056599E-3</v>
      </c>
      <c r="I46" s="6">
        <v>3.6498836727525698E-3</v>
      </c>
      <c r="J46" s="2"/>
      <c r="K46" s="2">
        <v>4.0511975799568098</v>
      </c>
      <c r="L46" s="2">
        <v>1.1466718729771901</v>
      </c>
      <c r="M46" s="2">
        <v>6.2258011550722202E-3</v>
      </c>
      <c r="N46" s="2">
        <v>0.48812679181997398</v>
      </c>
      <c r="O46" s="2">
        <v>-0.29589908404543402</v>
      </c>
      <c r="P46" s="2">
        <v>-0.103510870322398</v>
      </c>
      <c r="Q46" s="2">
        <v>1</v>
      </c>
      <c r="R46" s="2">
        <v>1</v>
      </c>
      <c r="S46" s="1" t="s">
        <v>16</v>
      </c>
    </row>
    <row r="47" spans="2:19" x14ac:dyDescent="0.25">
      <c r="B47" s="1">
        <v>45</v>
      </c>
      <c r="C47" s="6">
        <v>1.7907355335207899E-5</v>
      </c>
      <c r="D47" s="6">
        <v>1.9775443578370699E-2</v>
      </c>
      <c r="E47" s="6">
        <v>0.38185464644487899</v>
      </c>
      <c r="F47" s="6">
        <v>0.25321348875888799</v>
      </c>
      <c r="G47" s="6">
        <v>57.878802429643997</v>
      </c>
      <c r="H47" s="6">
        <v>9.7281737512469393E-3</v>
      </c>
      <c r="I47" s="6">
        <v>1.69619465026205E-3</v>
      </c>
      <c r="J47" s="2"/>
      <c r="K47" s="2">
        <v>32.147261154915903</v>
      </c>
      <c r="L47" s="2">
        <v>0.57542516078725103</v>
      </c>
      <c r="M47" s="2">
        <v>4.7749715134659098E-3</v>
      </c>
      <c r="N47" s="2">
        <v>0.17435900032569099</v>
      </c>
      <c r="O47" s="2">
        <v>-0.27628855980088901</v>
      </c>
      <c r="P47" s="2">
        <v>-7.8541975361255803E-2</v>
      </c>
      <c r="Q47" s="2">
        <v>0.86956521739130399</v>
      </c>
      <c r="R47" s="2">
        <v>1</v>
      </c>
      <c r="S47" s="1" t="s">
        <v>16</v>
      </c>
    </row>
    <row r="48" spans="2:19" x14ac:dyDescent="0.25">
      <c r="B48" s="1">
        <v>46</v>
      </c>
      <c r="C48" s="6">
        <v>4.5663756104780199E-5</v>
      </c>
      <c r="D48" s="6">
        <v>2.3899152038801399E-2</v>
      </c>
      <c r="E48" s="6">
        <v>0.19405315798596201</v>
      </c>
      <c r="F48" s="6">
        <v>0.25739549294762898</v>
      </c>
      <c r="G48" s="6">
        <v>89.429805407553999</v>
      </c>
      <c r="H48" s="6">
        <v>9.4807521048103499E-3</v>
      </c>
      <c r="I48" s="6">
        <v>4.7780424435880098E-3</v>
      </c>
      <c r="J48" s="2"/>
      <c r="K48" s="2">
        <v>3.8211535494697899</v>
      </c>
      <c r="L48" s="2">
        <v>1.0046539859546899</v>
      </c>
      <c r="M48" s="2">
        <v>7.6250180349785304E-3</v>
      </c>
      <c r="N48" s="2">
        <v>0.50397293281866495</v>
      </c>
      <c r="O48" s="2">
        <v>-0.22086799606428101</v>
      </c>
      <c r="P48" s="2">
        <v>-7.9783220202901805E-3</v>
      </c>
      <c r="Q48" s="2">
        <v>0.96226415094339601</v>
      </c>
      <c r="R48" s="2">
        <v>1.00720592311042</v>
      </c>
      <c r="S48" s="1" t="s">
        <v>16</v>
      </c>
    </row>
    <row r="49" spans="2:19" x14ac:dyDescent="0.25">
      <c r="B49" s="1">
        <v>47</v>
      </c>
      <c r="C49" s="6">
        <v>1.7011987568447501E-4</v>
      </c>
      <c r="D49" s="6">
        <v>5.5256557883273799E-2</v>
      </c>
      <c r="E49" s="6">
        <v>9.7193659952373404E-2</v>
      </c>
      <c r="F49" s="6">
        <v>0.26476258167903399</v>
      </c>
      <c r="G49" s="6">
        <v>121.552356919782</v>
      </c>
      <c r="H49" s="6">
        <v>2.43605112457645E-2</v>
      </c>
      <c r="I49" s="6">
        <v>7.5544433012770798E-3</v>
      </c>
      <c r="J49" s="2"/>
      <c r="K49" s="2">
        <v>10.6223918480002</v>
      </c>
      <c r="L49" s="2">
        <v>0.70015995034671297</v>
      </c>
      <c r="M49" s="2">
        <v>1.47174506306936E-2</v>
      </c>
      <c r="N49" s="2">
        <v>0.31011021177113202</v>
      </c>
      <c r="O49" s="2">
        <v>-0.150382030607772</v>
      </c>
      <c r="P49" s="2">
        <v>8.1767196547773605E-2</v>
      </c>
      <c r="Q49" s="2">
        <v>0.93137254901960698</v>
      </c>
      <c r="R49" s="2">
        <v>1.0046749777382</v>
      </c>
      <c r="S49" s="1" t="s">
        <v>16</v>
      </c>
    </row>
    <row r="50" spans="2:19" x14ac:dyDescent="0.25">
      <c r="B50" s="1">
        <v>48</v>
      </c>
      <c r="C50" s="6">
        <v>8.9536776676039598E-6</v>
      </c>
      <c r="D50" s="6">
        <v>8.6003639735782508E-3</v>
      </c>
      <c r="E50" s="6">
        <v>0.13862397646927199</v>
      </c>
      <c r="F50" s="6">
        <v>0.25690381987308702</v>
      </c>
      <c r="G50" s="6">
        <v>45</v>
      </c>
      <c r="H50" s="6">
        <v>4.0145510087290304E-3</v>
      </c>
      <c r="I50" s="6">
        <v>1.3381836695763401E-3</v>
      </c>
      <c r="J50" s="2"/>
      <c r="K50" s="2">
        <v>6</v>
      </c>
      <c r="L50" s="2">
        <v>1.5211696685146501</v>
      </c>
      <c r="M50" s="2">
        <v>3.3764147371443298E-3</v>
      </c>
      <c r="N50" s="2">
        <v>0.33333333333333398</v>
      </c>
      <c r="O50" s="2">
        <v>-0.52876110196152504</v>
      </c>
      <c r="P50" s="2">
        <v>-0.39999999999999197</v>
      </c>
      <c r="Q50" s="2">
        <v>1</v>
      </c>
      <c r="R50" s="2">
        <v>1</v>
      </c>
      <c r="S50" s="1" t="s">
        <v>16</v>
      </c>
    </row>
    <row r="51" spans="2:19" x14ac:dyDescent="0.25">
      <c r="B51" s="1">
        <v>49</v>
      </c>
      <c r="C51" s="6">
        <v>3.6710078437176201E-5</v>
      </c>
      <c r="D51" s="6">
        <v>2.2545084391514501E-2</v>
      </c>
      <c r="E51" s="6">
        <v>0.11599502301416099</v>
      </c>
      <c r="F51" s="6">
        <v>0.26884719918264399</v>
      </c>
      <c r="G51" s="6">
        <v>89.466746862910796</v>
      </c>
      <c r="H51" s="6">
        <v>9.4795907333275007E-3</v>
      </c>
      <c r="I51" s="6">
        <v>2.9178521445240302E-3</v>
      </c>
      <c r="J51" s="2"/>
      <c r="K51" s="2">
        <v>7.2994479716852796</v>
      </c>
      <c r="L51" s="2">
        <v>0.90759364409556098</v>
      </c>
      <c r="M51" s="2">
        <v>6.8367187712046699E-3</v>
      </c>
      <c r="N51" s="2">
        <v>0.307803598974554</v>
      </c>
      <c r="O51" s="2">
        <v>-0.408223877471871</v>
      </c>
      <c r="P51" s="2">
        <v>-0.246527239167145</v>
      </c>
      <c r="Q51" s="2">
        <v>0.97619047619047605</v>
      </c>
      <c r="R51" s="2">
        <v>1.0038193570049501</v>
      </c>
      <c r="S51" s="1" t="s">
        <v>16</v>
      </c>
    </row>
    <row r="52" spans="2:19" x14ac:dyDescent="0.25">
      <c r="B52" s="1">
        <v>50</v>
      </c>
      <c r="C52" s="6">
        <v>6.26757436732277E-5</v>
      </c>
      <c r="D52" s="6">
        <v>6.9748204297109304E-2</v>
      </c>
      <c r="E52" s="6">
        <v>2.5697140835503299E-2</v>
      </c>
      <c r="F52" s="6">
        <v>0.28493952218388902</v>
      </c>
      <c r="G52" s="6">
        <v>85.990000277723297</v>
      </c>
      <c r="H52" s="6">
        <v>3.4179713084298902E-2</v>
      </c>
      <c r="I52" s="6">
        <v>2.26734262817833E-3</v>
      </c>
      <c r="J52" s="2"/>
      <c r="K52" s="2">
        <v>285.61371687266399</v>
      </c>
      <c r="L52" s="2">
        <v>0.16189867626865601</v>
      </c>
      <c r="M52" s="2">
        <v>8.9331537174974305E-3</v>
      </c>
      <c r="N52" s="2">
        <v>6.6335917524710797E-2</v>
      </c>
      <c r="O52" s="2">
        <v>-2.8873172647929001E-2</v>
      </c>
      <c r="P52" s="2">
        <v>0.23647707953785299</v>
      </c>
      <c r="Q52" s="2">
        <v>0.68627450980392102</v>
      </c>
      <c r="R52" s="2">
        <v>0.99337954986365595</v>
      </c>
      <c r="S52" s="1" t="s">
        <v>16</v>
      </c>
    </row>
    <row r="53" spans="2:19" x14ac:dyDescent="0.25">
      <c r="B53" s="1">
        <v>51</v>
      </c>
      <c r="C53" s="6">
        <v>8.9536776676039598E-6</v>
      </c>
      <c r="D53" s="6">
        <v>9.0148165448652208E-3</v>
      </c>
      <c r="E53" s="6">
        <v>0.13200030523865799</v>
      </c>
      <c r="F53" s="6">
        <v>0.27062428170793001</v>
      </c>
      <c r="G53" s="6">
        <v>90</v>
      </c>
      <c r="H53" s="6">
        <v>9.4623874723052601E-4</v>
      </c>
      <c r="I53" s="6">
        <v>9.4623874723052601E-4</v>
      </c>
      <c r="J53" s="2"/>
      <c r="K53" s="2">
        <v>8</v>
      </c>
      <c r="L53" s="2">
        <v>1.38451458008729</v>
      </c>
      <c r="M53" s="2">
        <v>3.3764147371443298E-3</v>
      </c>
      <c r="N53" s="2">
        <v>1</v>
      </c>
      <c r="O53" s="2">
        <v>-0.92146018366025495</v>
      </c>
      <c r="P53" s="2">
        <v>-0.9</v>
      </c>
      <c r="Q53" s="2">
        <v>1</v>
      </c>
      <c r="R53" s="2">
        <v>1</v>
      </c>
      <c r="S53" s="1" t="s">
        <v>16</v>
      </c>
    </row>
    <row r="54" spans="2:19" x14ac:dyDescent="0.25">
      <c r="B54" s="1">
        <v>52</v>
      </c>
      <c r="C54" s="6">
        <v>1.02071925410685E-4</v>
      </c>
      <c r="D54" s="6">
        <v>6.6743896274652395E-2</v>
      </c>
      <c r="E54" s="6">
        <v>0.349020991949968</v>
      </c>
      <c r="F54" s="6">
        <v>0.29140833278744999</v>
      </c>
      <c r="G54" s="6">
        <v>111.84607295040701</v>
      </c>
      <c r="H54" s="6">
        <v>3.1452186725249298E-2</v>
      </c>
      <c r="I54" s="6">
        <v>3.6991306031025398E-3</v>
      </c>
      <c r="J54" s="2"/>
      <c r="K54" s="2">
        <v>83.392616861639993</v>
      </c>
      <c r="L54" s="2">
        <v>0.28793407243553198</v>
      </c>
      <c r="M54" s="2">
        <v>1.14000882382612E-2</v>
      </c>
      <c r="N54" s="2">
        <v>0.11761123750842201</v>
      </c>
      <c r="O54" s="2">
        <v>-0.10477111886375901</v>
      </c>
      <c r="P54" s="2">
        <v>0.13984081305167601</v>
      </c>
      <c r="Q54" s="2">
        <v>0.79166666666666596</v>
      </c>
      <c r="R54" s="2">
        <v>0.98006691618464303</v>
      </c>
      <c r="S54" s="1" t="s">
        <v>16</v>
      </c>
    </row>
    <row r="55" spans="2:19" x14ac:dyDescent="0.25">
      <c r="B55" s="1">
        <v>53</v>
      </c>
      <c r="C55" s="6">
        <v>2.9547136303092999E-5</v>
      </c>
      <c r="D55" s="6">
        <v>3.3259345726405702E-2</v>
      </c>
      <c r="E55" s="6">
        <v>6.0444584217028703E-2</v>
      </c>
      <c r="F55" s="6">
        <v>0.30371396395956701</v>
      </c>
      <c r="G55" s="6">
        <v>53.769877436869699</v>
      </c>
      <c r="H55" s="6">
        <v>1.6278518092576501E-2</v>
      </c>
      <c r="I55" s="6">
        <v>1.78342253551816E-3</v>
      </c>
      <c r="J55" s="2"/>
      <c r="K55" s="2">
        <v>91.015369618015598</v>
      </c>
      <c r="L55" s="2">
        <v>0.33565865999363897</v>
      </c>
      <c r="M55" s="2">
        <v>6.1335619646970202E-3</v>
      </c>
      <c r="N55" s="2">
        <v>0.10955681133723399</v>
      </c>
      <c r="O55" s="2">
        <v>-0.228308702881625</v>
      </c>
      <c r="P55" s="2">
        <v>-1.74521241809131E-2</v>
      </c>
      <c r="Q55" s="2">
        <v>0.76744186046511598</v>
      </c>
      <c r="R55" s="2">
        <v>0.99741102165068696</v>
      </c>
      <c r="S55" s="1" t="s">
        <v>16</v>
      </c>
    </row>
    <row r="56" spans="2:19" x14ac:dyDescent="0.25">
      <c r="B56" s="1">
        <v>54</v>
      </c>
      <c r="C56" s="6">
        <v>6.9838685807310902E-5</v>
      </c>
      <c r="D56" s="6">
        <v>3.2907344912436E-2</v>
      </c>
      <c r="E56" s="6">
        <v>0.468558017602972</v>
      </c>
      <c r="F56" s="6">
        <v>0.30556232775951903</v>
      </c>
      <c r="G56" s="6">
        <v>135.715925553137</v>
      </c>
      <c r="H56" s="6">
        <v>1.34142330768659E-2</v>
      </c>
      <c r="I56" s="6">
        <v>4.7919605652413299E-3</v>
      </c>
      <c r="J56" s="2"/>
      <c r="K56" s="2">
        <v>7.6126132698268698</v>
      </c>
      <c r="L56" s="2">
        <v>0.81043882089970198</v>
      </c>
      <c r="M56" s="2">
        <v>9.4298131753605095E-3</v>
      </c>
      <c r="N56" s="2">
        <v>0.35722955891570801</v>
      </c>
      <c r="O56" s="2">
        <v>-0.27710885243383998</v>
      </c>
      <c r="P56" s="2">
        <v>-7.9586404379783995E-2</v>
      </c>
      <c r="Q56" s="2">
        <v>0.96296296296296202</v>
      </c>
      <c r="R56" s="2">
        <v>0.99453661902981805</v>
      </c>
      <c r="S56" s="1" t="s">
        <v>16</v>
      </c>
    </row>
    <row r="57" spans="2:19" x14ac:dyDescent="0.25">
      <c r="B57" s="1">
        <v>55</v>
      </c>
      <c r="C57" s="6">
        <v>4.1186917270978203E-5</v>
      </c>
      <c r="D57" s="6">
        <v>4.8424714128269403E-2</v>
      </c>
      <c r="E57" s="6">
        <v>0.367716605336802</v>
      </c>
      <c r="F57" s="6">
        <v>0.31073657642748498</v>
      </c>
      <c r="G57" s="6">
        <v>28.131839200536</v>
      </c>
      <c r="H57" s="6">
        <v>2.2042938052066599E-2</v>
      </c>
      <c r="I57" s="6">
        <v>4.1722741123497399E-3</v>
      </c>
      <c r="J57" s="2"/>
      <c r="K57" s="2">
        <v>60.908694190550399</v>
      </c>
      <c r="L57" s="2">
        <v>0.220716611584619</v>
      </c>
      <c r="M57" s="2">
        <v>7.2416028471012604E-3</v>
      </c>
      <c r="N57" s="2">
        <v>0.18927940107142699</v>
      </c>
      <c r="O57" s="2">
        <v>0.75377109252303598</v>
      </c>
      <c r="P57" s="2">
        <v>1.23297070741371</v>
      </c>
      <c r="Q57" s="2">
        <v>0.54761904761904701</v>
      </c>
      <c r="R57" s="2">
        <v>0.95798811943098305</v>
      </c>
      <c r="S57" s="1" t="s">
        <v>16</v>
      </c>
    </row>
    <row r="58" spans="2:19" x14ac:dyDescent="0.25">
      <c r="B58" s="1">
        <v>56</v>
      </c>
      <c r="C58" s="6">
        <v>1.34305165014059E-5</v>
      </c>
      <c r="D58" s="6">
        <v>1.14173167240835E-2</v>
      </c>
      <c r="E58" s="6">
        <v>1.31842598780786E-2</v>
      </c>
      <c r="F58" s="6">
        <v>0.31358352083219598</v>
      </c>
      <c r="G58" s="6">
        <v>77.637789304495399</v>
      </c>
      <c r="H58" s="6">
        <v>5.0266574544092901E-3</v>
      </c>
      <c r="I58" s="6">
        <v>2.25376055584495E-3</v>
      </c>
      <c r="J58" s="2"/>
      <c r="K58" s="2">
        <v>5.2153901595285799</v>
      </c>
      <c r="L58" s="2">
        <v>1.2947158989513301</v>
      </c>
      <c r="M58" s="2">
        <v>4.1352466330085002E-3</v>
      </c>
      <c r="N58" s="2">
        <v>0.44836167498702301</v>
      </c>
      <c r="O58" s="2">
        <v>-0.33750251900961598</v>
      </c>
      <c r="P58" s="2">
        <v>-0.15648200891561101</v>
      </c>
      <c r="Q58" s="2">
        <v>1</v>
      </c>
      <c r="R58" s="2">
        <v>1</v>
      </c>
      <c r="S58" s="1" t="s">
        <v>16</v>
      </c>
    </row>
    <row r="59" spans="2:19" x14ac:dyDescent="0.25">
      <c r="B59" s="1">
        <v>57</v>
      </c>
      <c r="C59" s="6">
        <v>2.7756400769572198E-5</v>
      </c>
      <c r="D59" s="6">
        <v>3.1936503957777501E-2</v>
      </c>
      <c r="E59" s="6">
        <v>0.33737989913351601</v>
      </c>
      <c r="F59" s="6">
        <v>0.319065600800022</v>
      </c>
      <c r="G59" s="6">
        <v>57.380883228617002</v>
      </c>
      <c r="H59" s="6">
        <v>1.5748519069091398E-2</v>
      </c>
      <c r="I59" s="6">
        <v>1.6577486248200101E-3</v>
      </c>
      <c r="J59" s="2"/>
      <c r="K59" s="2">
        <v>88.825428879897899</v>
      </c>
      <c r="L59" s="2">
        <v>0.34197807862417401</v>
      </c>
      <c r="M59" s="2">
        <v>5.9447915925906897E-3</v>
      </c>
      <c r="N59" s="2">
        <v>0.10526377861608301</v>
      </c>
      <c r="O59" s="2">
        <v>-0.26127103320925998</v>
      </c>
      <c r="P59" s="2">
        <v>-5.9421066640681898E-2</v>
      </c>
      <c r="Q59" s="2">
        <v>0.81578947368420995</v>
      </c>
      <c r="R59" s="2">
        <v>0.99730378359159699</v>
      </c>
      <c r="S59" s="1" t="s">
        <v>16</v>
      </c>
    </row>
    <row r="60" spans="2:19" x14ac:dyDescent="0.25">
      <c r="B60" s="1">
        <v>58</v>
      </c>
      <c r="C60" s="6">
        <v>1.9608554092052601E-4</v>
      </c>
      <c r="D60" s="6">
        <v>0.118330940296166</v>
      </c>
      <c r="E60" s="6">
        <v>0.19896505968592901</v>
      </c>
      <c r="F60" s="6">
        <v>0.34780106939300598</v>
      </c>
      <c r="G60" s="6">
        <v>118.75191108004501</v>
      </c>
      <c r="H60" s="6">
        <v>5.8451929293726203E-2</v>
      </c>
      <c r="I60" s="6">
        <v>3.8764030704069499E-3</v>
      </c>
      <c r="J60" s="2"/>
      <c r="K60" s="2">
        <v>288.27738750134898</v>
      </c>
      <c r="L60" s="2">
        <v>0.175978172548026</v>
      </c>
      <c r="M60" s="2">
        <v>1.58007551987491E-2</v>
      </c>
      <c r="N60" s="2">
        <v>6.6317795105233696E-2</v>
      </c>
      <c r="O60" s="2">
        <v>-9.2446805144117294E-2</v>
      </c>
      <c r="P60" s="2">
        <v>0.15553261664124601</v>
      </c>
      <c r="Q60" s="2">
        <v>0.79061371841155204</v>
      </c>
      <c r="R60" s="2">
        <v>0.99636157180098195</v>
      </c>
      <c r="S60" s="1" t="s">
        <v>16</v>
      </c>
    </row>
    <row r="61" spans="2:19" x14ac:dyDescent="0.25">
      <c r="B61" s="1">
        <v>59</v>
      </c>
      <c r="C61" s="6">
        <v>4.95138375018499E-4</v>
      </c>
      <c r="D61" s="6">
        <v>0.118677263677652</v>
      </c>
      <c r="E61" s="6">
        <v>0.17820430482652799</v>
      </c>
      <c r="F61" s="6">
        <v>0.34742019710477101</v>
      </c>
      <c r="G61" s="6">
        <v>127.253178123141</v>
      </c>
      <c r="H61" s="6">
        <v>5.1437523132377698E-2</v>
      </c>
      <c r="I61" s="6">
        <v>1.06836860601179E-2</v>
      </c>
      <c r="J61" s="2"/>
      <c r="K61" s="2">
        <v>26.001281195703701</v>
      </c>
      <c r="L61" s="2">
        <v>0.441775271492862</v>
      </c>
      <c r="M61" s="2">
        <v>2.5108360344504001E-2</v>
      </c>
      <c r="N61" s="2">
        <v>0.20770218722668199</v>
      </c>
      <c r="O61" s="2">
        <v>-0.12830519047368599</v>
      </c>
      <c r="P61" s="2">
        <v>0.109876302429288</v>
      </c>
      <c r="Q61" s="2">
        <v>0.91404958677685899</v>
      </c>
      <c r="R61" s="2">
        <v>0.97376016584276803</v>
      </c>
      <c r="S61" s="1" t="s">
        <v>16</v>
      </c>
    </row>
    <row r="62" spans="2:19" x14ac:dyDescent="0.25">
      <c r="B62" s="1">
        <v>60</v>
      </c>
      <c r="C62" s="6">
        <v>1.5937546248335E-4</v>
      </c>
      <c r="D62" s="6">
        <v>9.1299738004031794E-2</v>
      </c>
      <c r="E62" s="6">
        <v>0.122160485457064</v>
      </c>
      <c r="F62" s="6">
        <v>0.35302147598924</v>
      </c>
      <c r="G62" s="6">
        <v>99.814137984443406</v>
      </c>
      <c r="H62" s="6">
        <v>4.3570500423885501E-2</v>
      </c>
      <c r="I62" s="6">
        <v>3.80024952783552E-3</v>
      </c>
      <c r="J62" s="2"/>
      <c r="K62" s="2">
        <v>145.07282565004701</v>
      </c>
      <c r="L62" s="2">
        <v>0.240265967522725</v>
      </c>
      <c r="M62" s="2">
        <v>1.42451093816178E-2</v>
      </c>
      <c r="N62" s="2">
        <v>8.7220699575720401E-2</v>
      </c>
      <c r="O62" s="2">
        <v>-0.18403207930176799</v>
      </c>
      <c r="P62" s="2">
        <v>3.8922623868313501E-2</v>
      </c>
      <c r="Q62" s="2">
        <v>0.80909090909090897</v>
      </c>
      <c r="R62" s="2">
        <v>1.0009431322354301</v>
      </c>
      <c r="S62" s="1" t="s">
        <v>16</v>
      </c>
    </row>
    <row r="63" spans="2:19" x14ac:dyDescent="0.25">
      <c r="B63" s="1">
        <v>61</v>
      </c>
      <c r="C63" s="6">
        <v>1.25351487346455E-5</v>
      </c>
      <c r="D63" s="6">
        <v>9.6487965055096804E-3</v>
      </c>
      <c r="E63" s="6">
        <v>0.218310796682471</v>
      </c>
      <c r="F63" s="6">
        <v>0.33449539714599102</v>
      </c>
      <c r="G63" s="6">
        <v>89.999999999999901</v>
      </c>
      <c r="H63" s="6">
        <v>2.8387162416915702E-3</v>
      </c>
      <c r="I63" s="6">
        <v>2.8387162416915702E-3</v>
      </c>
      <c r="J63" s="2"/>
      <c r="K63" s="2">
        <v>1.0432692307692299</v>
      </c>
      <c r="L63" s="2">
        <v>1.6919715689475501</v>
      </c>
      <c r="M63" s="2">
        <v>3.9950277931558396E-3</v>
      </c>
      <c r="N63" s="2">
        <v>1</v>
      </c>
      <c r="O63" s="2">
        <v>-0.49510118067306802</v>
      </c>
      <c r="P63" s="2">
        <v>-0.35714285714285698</v>
      </c>
      <c r="Q63" s="2">
        <v>1</v>
      </c>
      <c r="R63" s="2">
        <v>1</v>
      </c>
      <c r="S63" s="1" t="s">
        <v>16</v>
      </c>
    </row>
    <row r="64" spans="2:19" x14ac:dyDescent="0.25">
      <c r="B64" s="1">
        <v>62</v>
      </c>
      <c r="C64" s="6">
        <v>1.9698090868728701E-4</v>
      </c>
      <c r="D64" s="6">
        <v>0.13995154943163601</v>
      </c>
      <c r="E64" s="6">
        <v>0.13822397554430599</v>
      </c>
      <c r="F64" s="6">
        <v>0.36866751917665702</v>
      </c>
      <c r="G64" s="6">
        <v>110.389064030269</v>
      </c>
      <c r="H64" s="6">
        <v>6.8884212611073498E-2</v>
      </c>
      <c r="I64" s="6">
        <v>3.10833796976111E-3</v>
      </c>
      <c r="J64" s="2"/>
      <c r="K64" s="2">
        <v>548.11118973482905</v>
      </c>
      <c r="L64" s="2">
        <v>0.126380066221252</v>
      </c>
      <c r="M64" s="2">
        <v>1.58367888948018E-2</v>
      </c>
      <c r="N64" s="2">
        <v>4.5124098134228102E-2</v>
      </c>
      <c r="O64" s="2">
        <v>-0.146283496718353</v>
      </c>
      <c r="P64" s="2">
        <v>8.6985611971219096E-2</v>
      </c>
      <c r="Q64" s="2">
        <v>0.76923076923076905</v>
      </c>
      <c r="R64" s="2">
        <v>1</v>
      </c>
      <c r="S64" s="1" t="s">
        <v>16</v>
      </c>
    </row>
    <row r="65" spans="2:19" x14ac:dyDescent="0.25">
      <c r="B65" s="1">
        <v>63</v>
      </c>
      <c r="C65" s="6">
        <v>2.0602412313156702E-3</v>
      </c>
      <c r="D65" s="6">
        <v>0.226509685073296</v>
      </c>
      <c r="E65" s="6">
        <v>0.36592476123426199</v>
      </c>
      <c r="F65" s="6">
        <v>0.38333673015689101</v>
      </c>
      <c r="G65" s="6">
        <v>78.433840151002101</v>
      </c>
      <c r="H65" s="6">
        <v>8.7036868861653197E-2</v>
      </c>
      <c r="I65" s="6">
        <v>2.9414797568119499E-2</v>
      </c>
      <c r="J65" s="2"/>
      <c r="K65" s="2">
        <v>9.8913230145302506</v>
      </c>
      <c r="L65" s="2">
        <v>0.50460829560323095</v>
      </c>
      <c r="M65" s="2">
        <v>5.1216995298484398E-2</v>
      </c>
      <c r="N65" s="2">
        <v>0.33795790166664802</v>
      </c>
      <c r="O65" s="2">
        <v>-2.4019973576584301E-2</v>
      </c>
      <c r="P65" s="2">
        <v>0.242656364513961</v>
      </c>
      <c r="Q65" s="2">
        <v>0.89220628150445902</v>
      </c>
      <c r="R65" s="2">
        <v>0.91711887843127404</v>
      </c>
      <c r="S65" s="1" t="s">
        <v>16</v>
      </c>
    </row>
    <row r="66" spans="2:19" x14ac:dyDescent="0.25">
      <c r="B66" s="1">
        <v>64</v>
      </c>
      <c r="C66" s="6">
        <v>1.08339499778007E-4</v>
      </c>
      <c r="D66" s="6">
        <v>4.9363382965522097E-2</v>
      </c>
      <c r="E66" s="6">
        <v>0.25790870978233599</v>
      </c>
      <c r="F66" s="6">
        <v>0.35062446670105601</v>
      </c>
      <c r="G66" s="6">
        <v>35.996585310106703</v>
      </c>
      <c r="H66" s="6">
        <v>1.9688133021410099E-2</v>
      </c>
      <c r="I66" s="6">
        <v>9.5985942471081102E-3</v>
      </c>
      <c r="J66" s="2"/>
      <c r="K66" s="2">
        <v>4.9558068800731796</v>
      </c>
      <c r="L66" s="2">
        <v>0.55871053433264695</v>
      </c>
      <c r="M66" s="2">
        <v>1.17448769842083E-2</v>
      </c>
      <c r="N66" s="2">
        <v>0.48753196845378899</v>
      </c>
      <c r="O66" s="2">
        <v>0.36998314433061003</v>
      </c>
      <c r="P66" s="2">
        <v>0.74431671498235297</v>
      </c>
      <c r="Q66" s="2">
        <v>0.80666666666666598</v>
      </c>
      <c r="R66" s="2">
        <v>0.91709477074068302</v>
      </c>
      <c r="S66" s="1" t="s">
        <v>16</v>
      </c>
    </row>
    <row r="67" spans="2:19" x14ac:dyDescent="0.25">
      <c r="B67" s="1">
        <v>65</v>
      </c>
      <c r="C67" s="6">
        <v>1.50421784815746E-4</v>
      </c>
      <c r="D67" s="6">
        <v>5.5693720184494297E-2</v>
      </c>
      <c r="E67" s="6">
        <v>0.39155697302808901</v>
      </c>
      <c r="F67" s="6">
        <v>0.36730397275681098</v>
      </c>
      <c r="G67" s="6">
        <v>88.534736885059303</v>
      </c>
      <c r="H67" s="6">
        <v>2.3793410389091899E-2</v>
      </c>
      <c r="I67" s="6">
        <v>6.0869106779757E-3</v>
      </c>
      <c r="J67" s="2"/>
      <c r="K67" s="2">
        <v>14.836707409461701</v>
      </c>
      <c r="L67" s="2">
        <v>0.609407990635075</v>
      </c>
      <c r="M67" s="2">
        <v>1.3839182230791299E-2</v>
      </c>
      <c r="N67" s="2">
        <v>0.255823380441764</v>
      </c>
      <c r="O67" s="2">
        <v>-0.24380679935084401</v>
      </c>
      <c r="P67" s="2">
        <v>-3.7184913473643999E-2</v>
      </c>
      <c r="Q67" s="2">
        <v>0.96551724137931005</v>
      </c>
      <c r="R67" s="2">
        <v>0.99170885860885505</v>
      </c>
      <c r="S67" s="1" t="s">
        <v>16</v>
      </c>
    </row>
    <row r="68" spans="2:19" x14ac:dyDescent="0.25">
      <c r="B68" s="1">
        <v>66</v>
      </c>
      <c r="C68" s="6">
        <v>2.1130679295545301E-4</v>
      </c>
      <c r="D68" s="6">
        <v>6.7745016869222296E-2</v>
      </c>
      <c r="E68" s="6">
        <v>0.10254661948799899</v>
      </c>
      <c r="F68" s="6">
        <v>0.38061250761482801</v>
      </c>
      <c r="G68" s="6">
        <v>91.782434905967406</v>
      </c>
      <c r="H68" s="6">
        <v>3.0294421026085001E-2</v>
      </c>
      <c r="I68" s="6">
        <v>7.5956793554180398E-3</v>
      </c>
      <c r="J68" s="2"/>
      <c r="K68" s="2">
        <v>16.506496477154901</v>
      </c>
      <c r="L68" s="2">
        <v>0.57858692106250798</v>
      </c>
      <c r="M68" s="2">
        <v>1.6402565801180199E-2</v>
      </c>
      <c r="N68" s="2">
        <v>0.25072865227817898</v>
      </c>
      <c r="O68" s="2">
        <v>-0.14472514767171299</v>
      </c>
      <c r="P68" s="2">
        <v>8.89697636019018E-2</v>
      </c>
      <c r="Q68" s="2">
        <v>0.921875</v>
      </c>
      <c r="R68" s="2">
        <v>1.0012710562337599</v>
      </c>
      <c r="S68" s="1" t="s">
        <v>16</v>
      </c>
    </row>
    <row r="69" spans="2:19" x14ac:dyDescent="0.25">
      <c r="B69" s="1">
        <v>67</v>
      </c>
      <c r="C69" s="6">
        <v>4.5663756104780199E-5</v>
      </c>
      <c r="D69" s="6">
        <v>2.46268096354216E-2</v>
      </c>
      <c r="E69" s="6">
        <v>0.25017810328737999</v>
      </c>
      <c r="F69" s="6">
        <v>0.37148219994214898</v>
      </c>
      <c r="G69" s="6">
        <v>110.010208915192</v>
      </c>
      <c r="H69" s="6">
        <v>8.7318828115309707E-3</v>
      </c>
      <c r="I69" s="6">
        <v>7.51897578295332E-3</v>
      </c>
      <c r="J69" s="2"/>
      <c r="K69" s="2">
        <v>1.31034586415596</v>
      </c>
      <c r="L69" s="2">
        <v>0.94616131897044098</v>
      </c>
      <c r="M69" s="2">
        <v>7.6250180349785304E-3</v>
      </c>
      <c r="N69" s="2">
        <v>0.86109444494881004</v>
      </c>
      <c r="O69" s="2">
        <v>0.129236309747157</v>
      </c>
      <c r="P69" s="2">
        <v>0.43778832492088599</v>
      </c>
      <c r="Q69" s="2">
        <v>0.87931034482758597</v>
      </c>
      <c r="R69" s="2">
        <v>0.98221009759471201</v>
      </c>
      <c r="S69" s="1" t="s">
        <v>16</v>
      </c>
    </row>
    <row r="70" spans="2:19" x14ac:dyDescent="0.25">
      <c r="B70" s="1">
        <v>68</v>
      </c>
      <c r="C70" s="6">
        <v>3.6889151990528299E-4</v>
      </c>
      <c r="D70" s="6">
        <v>0.127550144410433</v>
      </c>
      <c r="E70" s="6">
        <v>0.170802983963075</v>
      </c>
      <c r="F70" s="6">
        <v>0.39786583285857502</v>
      </c>
      <c r="G70" s="6">
        <v>121.188460854338</v>
      </c>
      <c r="H70" s="6">
        <v>5.9072777013649297E-2</v>
      </c>
      <c r="I70" s="6">
        <v>8.7769787576655496E-3</v>
      </c>
      <c r="J70" s="2"/>
      <c r="K70" s="2">
        <v>81.6597019079707</v>
      </c>
      <c r="L70" s="2">
        <v>0.28493554284282002</v>
      </c>
      <c r="M70" s="2">
        <v>2.16722696287413E-2</v>
      </c>
      <c r="N70" s="2">
        <v>0.14857907823831501</v>
      </c>
      <c r="O70" s="2">
        <v>0.10388452311006501</v>
      </c>
      <c r="P70" s="2">
        <v>0.40550942764485098</v>
      </c>
      <c r="Q70" s="2">
        <v>0.78625954198473202</v>
      </c>
      <c r="R70" s="2">
        <v>0.97306319873587599</v>
      </c>
      <c r="S70" s="1" t="s">
        <v>16</v>
      </c>
    </row>
    <row r="71" spans="2:19" x14ac:dyDescent="0.25">
      <c r="B71" s="1">
        <v>69</v>
      </c>
      <c r="C71" s="6">
        <v>2.5070297469291101E-5</v>
      </c>
      <c r="D71" s="6">
        <v>1.9297593011019298E-2</v>
      </c>
      <c r="E71" s="6">
        <v>0.43885201326912898</v>
      </c>
      <c r="F71" s="6">
        <v>0.40499018381466501</v>
      </c>
      <c r="G71" s="6">
        <v>176.53845043813601</v>
      </c>
      <c r="H71" s="6">
        <v>8.5577440306291198E-3</v>
      </c>
      <c r="I71" s="6">
        <v>3.0620677516180498E-3</v>
      </c>
      <c r="J71" s="2"/>
      <c r="K71" s="2">
        <v>8.0922543346216909</v>
      </c>
      <c r="L71" s="2">
        <v>0.84598578447377804</v>
      </c>
      <c r="M71" s="2">
        <v>5.6498224871384499E-3</v>
      </c>
      <c r="N71" s="2">
        <v>0.35781249598709203</v>
      </c>
      <c r="O71" s="2">
        <v>-0.17907310861162201</v>
      </c>
      <c r="P71" s="2">
        <v>4.5236581452190498E-2</v>
      </c>
      <c r="Q71" s="2">
        <v>0.93333333333333302</v>
      </c>
      <c r="R71" s="2">
        <v>1</v>
      </c>
      <c r="S71" s="1" t="s">
        <v>16</v>
      </c>
    </row>
    <row r="72" spans="2:19" x14ac:dyDescent="0.25">
      <c r="B72" s="1">
        <v>70</v>
      </c>
      <c r="C72" s="6">
        <v>9.0432144442799997E-5</v>
      </c>
      <c r="D72" s="6">
        <v>3.9174284135343802E-2</v>
      </c>
      <c r="E72" s="6">
        <v>0.162313398035038</v>
      </c>
      <c r="F72" s="6">
        <v>0.41467240453127602</v>
      </c>
      <c r="G72" s="6">
        <v>88.6079932249243</v>
      </c>
      <c r="H72" s="6">
        <v>1.6173258342101898E-2</v>
      </c>
      <c r="I72" s="6">
        <v>5.9745841712422901E-3</v>
      </c>
      <c r="J72" s="2"/>
      <c r="K72" s="2">
        <v>7.6880591701906598</v>
      </c>
      <c r="L72" s="2">
        <v>0.740509365475434</v>
      </c>
      <c r="M72" s="2">
        <v>1.0730413897878001E-2</v>
      </c>
      <c r="N72" s="2">
        <v>0.369411286511721</v>
      </c>
      <c r="O72" s="2">
        <v>-0.16078689023717199</v>
      </c>
      <c r="P72" s="2">
        <v>6.8519317810202304E-2</v>
      </c>
      <c r="Q72" s="2">
        <v>0.92660550458715596</v>
      </c>
      <c r="R72" s="2">
        <v>0.99321256038647299</v>
      </c>
      <c r="S72" s="1" t="s">
        <v>16</v>
      </c>
    </row>
    <row r="73" spans="2:19" x14ac:dyDescent="0.25">
      <c r="B73" s="1">
        <v>71</v>
      </c>
      <c r="C73" s="6">
        <v>9.7595086576883198E-5</v>
      </c>
      <c r="D73" s="6">
        <v>6.3765136698370695E-2</v>
      </c>
      <c r="E73" s="6">
        <v>0.221871283501998</v>
      </c>
      <c r="F73" s="6">
        <v>0.42127590757433903</v>
      </c>
      <c r="G73" s="6">
        <v>136.37456852765101</v>
      </c>
      <c r="H73" s="6">
        <v>3.0801468476202801E-2</v>
      </c>
      <c r="I73" s="6">
        <v>3.1037393771822701E-3</v>
      </c>
      <c r="J73" s="2"/>
      <c r="K73" s="2">
        <v>99.766201731053997</v>
      </c>
      <c r="L73" s="2">
        <v>0.30162770353353302</v>
      </c>
      <c r="M73" s="2">
        <v>1.1147283238598499E-2</v>
      </c>
      <c r="N73" s="2">
        <v>0.100765954700511</v>
      </c>
      <c r="O73" s="2">
        <v>-0.230659498792397</v>
      </c>
      <c r="P73" s="2">
        <v>-2.04452504961108E-2</v>
      </c>
      <c r="Q73" s="2">
        <v>0.88617886178861704</v>
      </c>
      <c r="R73" s="2">
        <v>1</v>
      </c>
      <c r="S73" s="1" t="s">
        <v>16</v>
      </c>
    </row>
    <row r="74" spans="2:19" x14ac:dyDescent="0.25">
      <c r="B74" s="1">
        <v>72</v>
      </c>
      <c r="C74" s="6">
        <v>3.5277490010359602E-4</v>
      </c>
      <c r="D74" s="6">
        <v>8.7575342294932398E-2</v>
      </c>
      <c r="E74" s="6">
        <v>0.435063284304057</v>
      </c>
      <c r="F74" s="6">
        <v>0.42245717469945598</v>
      </c>
      <c r="G74" s="6">
        <v>8.3827758924307094</v>
      </c>
      <c r="H74" s="6">
        <v>3.7228290482613002E-2</v>
      </c>
      <c r="I74" s="6">
        <v>1.30268760470962E-2</v>
      </c>
      <c r="J74" s="2"/>
      <c r="K74" s="2">
        <v>9.9151802331259695</v>
      </c>
      <c r="L74" s="2">
        <v>0.578021316289832</v>
      </c>
      <c r="M74" s="2">
        <v>2.1193559238643599E-2</v>
      </c>
      <c r="N74" s="2">
        <v>0.34991872788733902</v>
      </c>
      <c r="O74" s="2">
        <v>7.9706158490040702E-2</v>
      </c>
      <c r="P74" s="2">
        <v>0.37472457768361001</v>
      </c>
      <c r="Q74" s="2">
        <v>0.88939051918735801</v>
      </c>
      <c r="R74" s="2">
        <v>0.97087011485559305</v>
      </c>
      <c r="S74" s="1" t="s">
        <v>16</v>
      </c>
    </row>
    <row r="75" spans="2:19" x14ac:dyDescent="0.25">
      <c r="B75" s="1">
        <v>73</v>
      </c>
      <c r="C75" s="6">
        <v>1.6027083025010999E-4</v>
      </c>
      <c r="D75" s="6">
        <v>8.2880105631174594E-2</v>
      </c>
      <c r="E75" s="6">
        <v>0.200993796911726</v>
      </c>
      <c r="F75" s="6">
        <v>0.442422119955108</v>
      </c>
      <c r="G75" s="6">
        <v>111.333950203258</v>
      </c>
      <c r="H75" s="6">
        <v>3.98824575415117E-2</v>
      </c>
      <c r="I75" s="6">
        <v>4.2972303918264497E-3</v>
      </c>
      <c r="J75" s="2"/>
      <c r="K75" s="2">
        <v>96.900233378070297</v>
      </c>
      <c r="L75" s="2">
        <v>0.293199860207212</v>
      </c>
      <c r="M75" s="2">
        <v>1.42850676911934E-2</v>
      </c>
      <c r="N75" s="2">
        <v>0.107747382100355</v>
      </c>
      <c r="O75" s="2">
        <v>-0.16014184266919601</v>
      </c>
      <c r="P75" s="2">
        <v>6.9340617881984701E-2</v>
      </c>
      <c r="Q75" s="2">
        <v>0.83644859813084105</v>
      </c>
      <c r="R75" s="2">
        <v>1.0020778864925901</v>
      </c>
      <c r="S75" s="1" t="s">
        <v>16</v>
      </c>
    </row>
    <row r="76" spans="2:19" x14ac:dyDescent="0.25">
      <c r="B76" s="1">
        <v>74</v>
      </c>
      <c r="C76" s="6">
        <v>1.43258842681663E-5</v>
      </c>
      <c r="D76" s="6">
        <v>1.196518895873E-2</v>
      </c>
      <c r="E76" s="6">
        <v>0.457506434285959</v>
      </c>
      <c r="F76" s="6">
        <v>0.42805475327840897</v>
      </c>
      <c r="G76" s="6">
        <v>19.983106521899899</v>
      </c>
      <c r="H76" s="6">
        <v>5.0930858142657102E-3</v>
      </c>
      <c r="I76" s="6">
        <v>2.4252789591741302E-3</v>
      </c>
      <c r="J76" s="2"/>
      <c r="K76" s="2">
        <v>4.5128205128205101</v>
      </c>
      <c r="L76" s="2">
        <v>1.2574542101953201</v>
      </c>
      <c r="M76" s="2">
        <v>4.2708643578939299E-3</v>
      </c>
      <c r="N76" s="2">
        <v>0.476190476190473</v>
      </c>
      <c r="O76" s="2">
        <v>-0.32280906531880799</v>
      </c>
      <c r="P76" s="2">
        <v>-0.13777372262773999</v>
      </c>
      <c r="Q76" s="2">
        <v>0.94117647058823495</v>
      </c>
      <c r="R76" s="2">
        <v>1</v>
      </c>
      <c r="S76" s="1" t="s">
        <v>16</v>
      </c>
    </row>
    <row r="77" spans="2:19" x14ac:dyDescent="0.25">
      <c r="B77" s="1">
        <v>75</v>
      </c>
      <c r="C77" s="6">
        <v>2.5070297469291101E-5</v>
      </c>
      <c r="D77" s="6">
        <v>1.5408551759901801E-2</v>
      </c>
      <c r="E77" s="6">
        <v>0.447638515921984</v>
      </c>
      <c r="F77" s="6">
        <v>0.43537120644895899</v>
      </c>
      <c r="G77" s="6">
        <v>112.774071676833</v>
      </c>
      <c r="H77" s="6">
        <v>6.3336733197846802E-3</v>
      </c>
      <c r="I77" s="6">
        <v>4.2224488798563798E-3</v>
      </c>
      <c r="J77" s="2"/>
      <c r="K77" s="2">
        <v>2.4016161126304998</v>
      </c>
      <c r="L77" s="2">
        <v>1.3269229572972401</v>
      </c>
      <c r="M77" s="2">
        <v>5.6498224871384499E-3</v>
      </c>
      <c r="N77" s="2">
        <v>0.66666666666665497</v>
      </c>
      <c r="O77" s="2">
        <v>-0.162180519499141</v>
      </c>
      <c r="P77" s="2">
        <v>6.6744893923163198E-2</v>
      </c>
      <c r="Q77" s="2">
        <v>1</v>
      </c>
      <c r="R77" s="2">
        <v>1</v>
      </c>
      <c r="S77" s="1" t="s">
        <v>16</v>
      </c>
    </row>
    <row r="78" spans="2:19" x14ac:dyDescent="0.25">
      <c r="B78" s="1">
        <v>76</v>
      </c>
      <c r="C78" s="6">
        <v>1.52212520349267E-5</v>
      </c>
      <c r="D78" s="6">
        <v>1.33817083633341E-2</v>
      </c>
      <c r="E78" s="6">
        <v>0.21535280664911199</v>
      </c>
      <c r="F78" s="6">
        <v>0.43760759004272898</v>
      </c>
      <c r="G78" s="6">
        <v>129.345033762989</v>
      </c>
      <c r="H78" s="6">
        <v>6.0584509661936702E-3</v>
      </c>
      <c r="I78" s="6">
        <v>2.66334233359674E-3</v>
      </c>
      <c r="J78" s="2"/>
      <c r="K78" s="2">
        <v>4.6054370692729298</v>
      </c>
      <c r="L78" s="2">
        <v>1.0681619895674801</v>
      </c>
      <c r="M78" s="2">
        <v>4.4023062150706001E-3</v>
      </c>
      <c r="N78" s="2">
        <v>0.43960780543711098</v>
      </c>
      <c r="O78" s="2">
        <v>-0.16741593654805401</v>
      </c>
      <c r="P78" s="2">
        <v>6.0078953903306601E-2</v>
      </c>
      <c r="Q78" s="2">
        <v>0.89473684210526305</v>
      </c>
      <c r="R78" s="2">
        <v>0.99356526658181299</v>
      </c>
      <c r="S78" s="1" t="s">
        <v>16</v>
      </c>
    </row>
    <row r="79" spans="2:19" x14ac:dyDescent="0.25">
      <c r="B79" s="1">
        <v>77</v>
      </c>
      <c r="C79" s="6">
        <v>1.18188545212372E-4</v>
      </c>
      <c r="D79" s="6">
        <v>6.8121619890620003E-2</v>
      </c>
      <c r="E79" s="6">
        <v>0.21347002768013501</v>
      </c>
      <c r="F79" s="6">
        <v>0.45187201265472299</v>
      </c>
      <c r="G79" s="6">
        <v>116.61024473858799</v>
      </c>
      <c r="H79" s="6">
        <v>3.25854791031705E-2</v>
      </c>
      <c r="I79" s="6">
        <v>4.2350448786048498E-3</v>
      </c>
      <c r="J79" s="2"/>
      <c r="K79" s="2">
        <v>78.432133361751795</v>
      </c>
      <c r="L79" s="2">
        <v>0.32004814739161302</v>
      </c>
      <c r="M79" s="2">
        <v>1.2267123929394001E-2</v>
      </c>
      <c r="N79" s="2">
        <v>0.129967242930388</v>
      </c>
      <c r="O79" s="2">
        <v>-8.2942383653210605E-2</v>
      </c>
      <c r="P79" s="2">
        <v>0.16763402193329899</v>
      </c>
      <c r="Q79" s="2">
        <v>0.781065088757396</v>
      </c>
      <c r="R79" s="2">
        <v>1</v>
      </c>
      <c r="S79" s="1" t="s">
        <v>16</v>
      </c>
    </row>
    <row r="80" spans="2:19" x14ac:dyDescent="0.25">
      <c r="B80" s="1">
        <v>78</v>
      </c>
      <c r="C80" s="6">
        <v>2.68610330028118E-5</v>
      </c>
      <c r="D80" s="6">
        <v>2.3140268563522502E-2</v>
      </c>
      <c r="E80" s="6">
        <v>0.22946289620340199</v>
      </c>
      <c r="F80" s="6">
        <v>0.44331285307750101</v>
      </c>
      <c r="G80" s="6">
        <v>32.698183245346101</v>
      </c>
      <c r="H80" s="6">
        <v>1.07447743796123E-2</v>
      </c>
      <c r="I80" s="6">
        <v>2.32979954303167E-3</v>
      </c>
      <c r="J80" s="2"/>
      <c r="K80" s="2">
        <v>21.1997632839158</v>
      </c>
      <c r="L80" s="2">
        <v>0.63037035997424296</v>
      </c>
      <c r="M80" s="2">
        <v>5.8481218721583E-3</v>
      </c>
      <c r="N80" s="2">
        <v>0.21683094132272801</v>
      </c>
      <c r="O80" s="2">
        <v>-0.26804728302078701</v>
      </c>
      <c r="P80" s="2">
        <v>-6.8048855865722097E-2</v>
      </c>
      <c r="Q80" s="2">
        <v>0.83333333333333304</v>
      </c>
      <c r="R80" s="2">
        <v>0.99255775914945799</v>
      </c>
      <c r="S80" s="1" t="s">
        <v>16</v>
      </c>
    </row>
    <row r="81" spans="2:19" x14ac:dyDescent="0.25">
      <c r="B81" s="1">
        <v>79</v>
      </c>
      <c r="C81" s="6">
        <v>1.24456119579695E-4</v>
      </c>
      <c r="D81" s="6">
        <v>8.5855080252467297E-2</v>
      </c>
      <c r="E81" s="6">
        <v>0.41366290441877801</v>
      </c>
      <c r="F81" s="6">
        <v>0.46323492281685502</v>
      </c>
      <c r="G81" s="6">
        <v>32.111330201132297</v>
      </c>
      <c r="H81" s="6">
        <v>4.1726487296170102E-2</v>
      </c>
      <c r="I81" s="6">
        <v>3.81941070456131E-3</v>
      </c>
      <c r="J81" s="2"/>
      <c r="K81" s="2">
        <v>183.463900645732</v>
      </c>
      <c r="L81" s="2">
        <v>0.212174957072745</v>
      </c>
      <c r="M81" s="2">
        <v>1.2588187043143099E-2</v>
      </c>
      <c r="N81" s="2">
        <v>9.1534441359790095E-2</v>
      </c>
      <c r="O81" s="2">
        <v>5.7309425178992401E-3</v>
      </c>
      <c r="P81" s="2">
        <v>0.28053640737755597</v>
      </c>
      <c r="Q81" s="2">
        <v>0.73936170212765895</v>
      </c>
      <c r="R81" s="2">
        <v>0.99188828761310599</v>
      </c>
      <c r="S81" s="1" t="s">
        <v>16</v>
      </c>
    </row>
    <row r="82" spans="2:19" x14ac:dyDescent="0.25">
      <c r="B82" s="1">
        <v>80</v>
      </c>
      <c r="C82" s="6">
        <v>1.18188545212372E-4</v>
      </c>
      <c r="D82" s="6">
        <v>4.7453873173610897E-2</v>
      </c>
      <c r="E82" s="6">
        <v>0.54035250399613499</v>
      </c>
      <c r="F82" s="6">
        <v>3.0537705024257901E-3</v>
      </c>
      <c r="G82" s="6">
        <v>13.8187645552148</v>
      </c>
      <c r="H82" s="6">
        <v>1.9973900821145401E-2</v>
      </c>
      <c r="I82" s="6">
        <v>9.1737003859879498E-3</v>
      </c>
      <c r="J82" s="2"/>
      <c r="K82" s="2">
        <v>5.6840674378399498</v>
      </c>
      <c r="L82" s="2">
        <v>0.65954118545476603</v>
      </c>
      <c r="M82" s="2">
        <v>1.2267123929394001E-2</v>
      </c>
      <c r="N82" s="2">
        <v>0.45928436654076998</v>
      </c>
      <c r="O82" s="2">
        <v>0.217648492567415</v>
      </c>
      <c r="P82" s="2">
        <v>0.55035821232399296</v>
      </c>
      <c r="Q82" s="2">
        <v>0.93617021276595702</v>
      </c>
      <c r="R82" s="2">
        <v>1.0018145563309999</v>
      </c>
      <c r="S82" s="1" t="s">
        <v>16</v>
      </c>
    </row>
    <row r="83" spans="2:19" x14ac:dyDescent="0.25">
      <c r="B83" s="1">
        <v>81</v>
      </c>
      <c r="C83" s="6">
        <v>1.1192097084504901E-4</v>
      </c>
      <c r="D83" s="6">
        <v>6.3332705590886301E-2</v>
      </c>
      <c r="E83" s="6">
        <v>0.577667400319269</v>
      </c>
      <c r="F83" s="6">
        <v>1.8629548455474602E-2</v>
      </c>
      <c r="G83" s="6">
        <v>163.87307890223099</v>
      </c>
      <c r="H83" s="6">
        <v>2.4181570684923302E-2</v>
      </c>
      <c r="I83" s="6">
        <v>7.43617839609739E-3</v>
      </c>
      <c r="J83" s="2"/>
      <c r="K83" s="2">
        <v>12.647731289486099</v>
      </c>
      <c r="L83" s="2">
        <v>0.350643061512592</v>
      </c>
      <c r="M83" s="2">
        <v>1.1937428783664701E-2</v>
      </c>
      <c r="N83" s="2">
        <v>0.307514284038368</v>
      </c>
      <c r="O83" s="2">
        <v>0.26186449039959198</v>
      </c>
      <c r="P83" s="2">
        <v>0.60665576927384501</v>
      </c>
      <c r="Q83" s="2">
        <v>0.68681318681318604</v>
      </c>
      <c r="R83" s="2">
        <v>0.85060734188940801</v>
      </c>
      <c r="S83" s="1" t="s">
        <v>16</v>
      </c>
    </row>
    <row r="84" spans="2:19" x14ac:dyDescent="0.25">
      <c r="B84" s="1">
        <v>82</v>
      </c>
      <c r="C84" s="6">
        <v>1.10130235311528E-4</v>
      </c>
      <c r="D84" s="6">
        <v>6.2181133035506798E-2</v>
      </c>
      <c r="E84" s="6">
        <v>0.53252470374627203</v>
      </c>
      <c r="F84" s="6">
        <v>3.3149128144848203E-2</v>
      </c>
      <c r="G84" s="6">
        <v>98.855870830229406</v>
      </c>
      <c r="H84" s="6">
        <v>2.90684617127164E-2</v>
      </c>
      <c r="I84" s="6">
        <v>3.8245854481751499E-3</v>
      </c>
      <c r="J84" s="2"/>
      <c r="K84" s="2">
        <v>62.076227801191799</v>
      </c>
      <c r="L84" s="2">
        <v>0.35793088035978599</v>
      </c>
      <c r="M84" s="2">
        <v>1.1841544268786299E-2</v>
      </c>
      <c r="N84" s="2">
        <v>0.13157164923185499</v>
      </c>
      <c r="O84" s="2">
        <v>-0.20715237015388199</v>
      </c>
      <c r="P84" s="2">
        <v>9.4849552696235195E-3</v>
      </c>
      <c r="Q84" s="2">
        <v>0.84246575342465702</v>
      </c>
      <c r="R84" s="2">
        <v>1</v>
      </c>
      <c r="S84" s="1" t="s">
        <v>16</v>
      </c>
    </row>
    <row r="85" spans="2:19" x14ac:dyDescent="0.25">
      <c r="B85" s="1">
        <v>83</v>
      </c>
      <c r="C85" s="6">
        <v>1.78178185585318E-4</v>
      </c>
      <c r="D85" s="6">
        <v>8.2057824159831205E-2</v>
      </c>
      <c r="E85" s="6">
        <v>0.60575446715922399</v>
      </c>
      <c r="F85" s="6">
        <v>4.7749394470798699E-2</v>
      </c>
      <c r="G85" s="6">
        <v>85.425000840822605</v>
      </c>
      <c r="H85" s="6">
        <v>3.8106331645329498E-2</v>
      </c>
      <c r="I85" s="6">
        <v>4.9805075067068704E-3</v>
      </c>
      <c r="J85" s="2"/>
      <c r="K85" s="2">
        <v>68.675059821474804</v>
      </c>
      <c r="L85" s="2">
        <v>0.33252507649867702</v>
      </c>
      <c r="M85" s="2">
        <v>1.50619889754437E-2</v>
      </c>
      <c r="N85" s="2">
        <v>0.130700261391266</v>
      </c>
      <c r="O85" s="2">
        <v>-0.16342267107588301</v>
      </c>
      <c r="P85" s="2">
        <v>6.5163337415100595E-2</v>
      </c>
      <c r="Q85" s="2">
        <v>0.83966244725738304</v>
      </c>
      <c r="R85" s="2">
        <v>0.99437269372693704</v>
      </c>
      <c r="S85" s="1" t="s">
        <v>16</v>
      </c>
    </row>
    <row r="86" spans="2:19" x14ac:dyDescent="0.25">
      <c r="B86" s="1">
        <v>84</v>
      </c>
      <c r="C86" s="6">
        <v>1.21322332396033E-3</v>
      </c>
      <c r="D86" s="6">
        <v>0.26434409514256102</v>
      </c>
      <c r="E86" s="6">
        <v>0.52426242395338096</v>
      </c>
      <c r="F86" s="6">
        <v>8.6279070043115705E-2</v>
      </c>
      <c r="G86" s="6">
        <v>88.936868555102905</v>
      </c>
      <c r="H86" s="6">
        <v>0.113564216382373</v>
      </c>
      <c r="I86" s="6">
        <v>1.52601098824143E-2</v>
      </c>
      <c r="J86" s="2"/>
      <c r="K86" s="2">
        <v>80.894164382671903</v>
      </c>
      <c r="L86" s="2">
        <v>0.218178216657473</v>
      </c>
      <c r="M86" s="2">
        <v>3.9302975875388099E-2</v>
      </c>
      <c r="N86" s="2">
        <v>0.134374280636368</v>
      </c>
      <c r="O86" s="2">
        <v>0.121884892504565</v>
      </c>
      <c r="P86" s="2">
        <v>0.42842820977776902</v>
      </c>
      <c r="Q86" s="2">
        <v>0.83333333333333304</v>
      </c>
      <c r="R86" s="2">
        <v>0.901153696087169</v>
      </c>
      <c r="S86" s="1" t="s">
        <v>16</v>
      </c>
    </row>
    <row r="87" spans="2:19" x14ac:dyDescent="0.25">
      <c r="B87" s="1">
        <v>85</v>
      </c>
      <c r="C87" s="6">
        <v>1.0180331508065699E-3</v>
      </c>
      <c r="D87" s="6">
        <v>0.22409109883537501</v>
      </c>
      <c r="E87" s="6">
        <v>0.63917089935496596</v>
      </c>
      <c r="F87" s="6">
        <v>0.101453177342198</v>
      </c>
      <c r="G87" s="6">
        <v>103.31015924765001</v>
      </c>
      <c r="H87" s="6">
        <v>0.101260949530025</v>
      </c>
      <c r="I87" s="6">
        <v>1.24063627909485E-2</v>
      </c>
      <c r="J87" s="2"/>
      <c r="K87" s="2">
        <v>87.728012100612602</v>
      </c>
      <c r="L87" s="2">
        <v>0.25475491525912902</v>
      </c>
      <c r="M87" s="2">
        <v>3.6002778579691003E-2</v>
      </c>
      <c r="N87" s="2">
        <v>0.122518728577296</v>
      </c>
      <c r="O87" s="2">
        <v>-3.07977063854846E-2</v>
      </c>
      <c r="P87" s="2">
        <v>0.23402668707801999</v>
      </c>
      <c r="Q87" s="2">
        <v>0.83911439114391095</v>
      </c>
      <c r="R87" s="2">
        <v>0.96434467935969004</v>
      </c>
      <c r="S87" s="1" t="s">
        <v>16</v>
      </c>
    </row>
    <row r="88" spans="2:19" x14ac:dyDescent="0.25">
      <c r="B88" s="1">
        <v>86</v>
      </c>
      <c r="C88" s="6">
        <v>6.89433180405505E-5</v>
      </c>
      <c r="D88" s="6">
        <v>3.3438184849632298E-2</v>
      </c>
      <c r="E88" s="6">
        <v>0.55374628816824301</v>
      </c>
      <c r="F88" s="6">
        <v>8.8012492307338E-2</v>
      </c>
      <c r="G88" s="6">
        <v>81.800582939870793</v>
      </c>
      <c r="H88" s="6">
        <v>1.3786681387497699E-2</v>
      </c>
      <c r="I88" s="6">
        <v>4.9527329586906404E-3</v>
      </c>
      <c r="J88" s="2"/>
      <c r="K88" s="2">
        <v>8.1819600106700996</v>
      </c>
      <c r="L88" s="2">
        <v>0.77484824975750799</v>
      </c>
      <c r="M88" s="2">
        <v>9.3691706609753903E-3</v>
      </c>
      <c r="N88" s="2">
        <v>0.359240401622827</v>
      </c>
      <c r="O88" s="2">
        <v>-0.222138365430609</v>
      </c>
      <c r="P88" s="2">
        <v>-9.5958065339195302E-3</v>
      </c>
      <c r="Q88" s="2">
        <v>0.90588235294117603</v>
      </c>
      <c r="R88" s="2">
        <v>1</v>
      </c>
      <c r="S88" s="1" t="s">
        <v>16</v>
      </c>
    </row>
    <row r="89" spans="2:19" x14ac:dyDescent="0.25">
      <c r="B89" s="1">
        <v>87</v>
      </c>
      <c r="C89" s="6">
        <v>1.6116619801687099E-5</v>
      </c>
      <c r="D89" s="6">
        <v>1.37337091773038E-2</v>
      </c>
      <c r="E89" s="6">
        <v>0.595289309646582</v>
      </c>
      <c r="F89" s="6">
        <v>0.1016155276887</v>
      </c>
      <c r="G89" s="6">
        <v>157.192359188262</v>
      </c>
      <c r="H89" s="6">
        <v>6.3339181201533196E-3</v>
      </c>
      <c r="I89" s="6">
        <v>2.2499625907283298E-3</v>
      </c>
      <c r="J89" s="2"/>
      <c r="K89" s="2">
        <v>7.9618490549978898</v>
      </c>
      <c r="L89" s="2">
        <v>1.07376225030886</v>
      </c>
      <c r="M89" s="2">
        <v>4.5299357234920897E-3</v>
      </c>
      <c r="N89" s="2">
        <v>0.35522445160277399</v>
      </c>
      <c r="O89" s="2">
        <v>-0.30551373229585799</v>
      </c>
      <c r="P89" s="2">
        <v>-0.115752620683556</v>
      </c>
      <c r="Q89" s="2">
        <v>0.94736842105263097</v>
      </c>
      <c r="R89" s="2">
        <v>1.0125396169215899</v>
      </c>
      <c r="S89" s="1" t="s">
        <v>16</v>
      </c>
    </row>
    <row r="90" spans="2:19" x14ac:dyDescent="0.25">
      <c r="B90" s="1">
        <v>88</v>
      </c>
      <c r="C90" s="6">
        <v>4.8349859405061398E-5</v>
      </c>
      <c r="D90" s="6">
        <v>4.08812988353476E-2</v>
      </c>
      <c r="E90" s="6">
        <v>0.61924316830332504</v>
      </c>
      <c r="F90" s="6">
        <v>0.11947140330773499</v>
      </c>
      <c r="G90" s="6">
        <v>127.936650328363</v>
      </c>
      <c r="H90" s="6">
        <v>1.9503232926235198E-2</v>
      </c>
      <c r="I90" s="6">
        <v>3.4023458180709198E-3</v>
      </c>
      <c r="J90" s="2"/>
      <c r="K90" s="2">
        <v>39.612398971750999</v>
      </c>
      <c r="L90" s="2">
        <v>0.36354293494962497</v>
      </c>
      <c r="M90" s="2">
        <v>7.8460788281095803E-3</v>
      </c>
      <c r="N90" s="2">
        <v>0.17445035040801801</v>
      </c>
      <c r="O90" s="2">
        <v>7.7903115150423793E-2</v>
      </c>
      <c r="P90" s="2">
        <v>0.37242887160273902</v>
      </c>
      <c r="Q90" s="2">
        <v>0.77142857142857102</v>
      </c>
      <c r="R90" s="2">
        <v>0.97646051291546998</v>
      </c>
      <c r="S90" s="1" t="s">
        <v>16</v>
      </c>
    </row>
    <row r="91" spans="2:19" x14ac:dyDescent="0.25">
      <c r="B91" s="1">
        <v>89</v>
      </c>
      <c r="C91" s="6">
        <v>1.5310788811602699E-4</v>
      </c>
      <c r="D91" s="6">
        <v>4.6530344156313901E-2</v>
      </c>
      <c r="E91" s="6">
        <v>0.55558601718237699</v>
      </c>
      <c r="F91" s="6">
        <v>0.167251848742939</v>
      </c>
      <c r="G91" s="6">
        <v>17.2389831113606</v>
      </c>
      <c r="H91" s="6">
        <v>1.7544372004686299E-2</v>
      </c>
      <c r="I91" s="6">
        <v>1.21219871267279E-2</v>
      </c>
      <c r="J91" s="2"/>
      <c r="K91" s="2">
        <v>2.3265836268799198</v>
      </c>
      <c r="L91" s="2">
        <v>0.88865850280746095</v>
      </c>
      <c r="M91" s="2">
        <v>1.3962199603222E-2</v>
      </c>
      <c r="N91" s="2">
        <v>0.69093308802902798</v>
      </c>
      <c r="O91" s="2">
        <v>9.0947775564494501E-2</v>
      </c>
      <c r="P91" s="2">
        <v>0.38903784908957501</v>
      </c>
      <c r="Q91" s="2">
        <v>0.95</v>
      </c>
      <c r="R91" s="2">
        <v>1.0037011428803799</v>
      </c>
      <c r="S91" s="1" t="s">
        <v>16</v>
      </c>
    </row>
    <row r="92" spans="2:19" x14ac:dyDescent="0.25">
      <c r="B92" s="1">
        <v>90</v>
      </c>
      <c r="C92" s="6">
        <v>1.3967737161462099E-4</v>
      </c>
      <c r="D92" s="6">
        <v>7.4584430534204493E-2</v>
      </c>
      <c r="E92" s="6">
        <v>0.59858699211823396</v>
      </c>
      <c r="F92" s="6">
        <v>0.19080661712583699</v>
      </c>
      <c r="G92" s="6">
        <v>89.096880544962303</v>
      </c>
      <c r="H92" s="6">
        <v>3.5051227606240597E-2</v>
      </c>
      <c r="I92" s="6">
        <v>4.7753491583451702E-3</v>
      </c>
      <c r="J92" s="2"/>
      <c r="K92" s="2">
        <v>82.404688739576599</v>
      </c>
      <c r="L92" s="2">
        <v>0.31552920396491602</v>
      </c>
      <c r="M92" s="2">
        <v>1.3335769683239299E-2</v>
      </c>
      <c r="N92" s="2">
        <v>0.13623914152139299</v>
      </c>
      <c r="O92" s="2">
        <v>-5.8821079953520303E-2</v>
      </c>
      <c r="P92" s="2">
        <v>0.19834621967431201</v>
      </c>
      <c r="Q92" s="2">
        <v>0.83422459893048095</v>
      </c>
      <c r="R92" s="2">
        <v>0.99769099997462596</v>
      </c>
      <c r="S92" s="1" t="s">
        <v>16</v>
      </c>
    </row>
    <row r="93" spans="2:19" x14ac:dyDescent="0.25">
      <c r="B93" s="1">
        <v>91</v>
      </c>
      <c r="C93" s="6">
        <v>9.6699718810122796E-5</v>
      </c>
      <c r="D93" s="6">
        <v>4.0708137144604403E-2</v>
      </c>
      <c r="E93" s="6">
        <v>0.59065449207912901</v>
      </c>
      <c r="F93" s="6">
        <v>0.186216280867014</v>
      </c>
      <c r="G93" s="6">
        <v>98.118473340522101</v>
      </c>
      <c r="H93" s="6">
        <v>1.6592988273981299E-2</v>
      </c>
      <c r="I93" s="6">
        <v>6.6895601906660799E-3</v>
      </c>
      <c r="J93" s="2"/>
      <c r="K93" s="2">
        <v>6.4132226305407798</v>
      </c>
      <c r="L93" s="2">
        <v>0.73328468946623404</v>
      </c>
      <c r="M93" s="2">
        <v>1.1096031090160901E-2</v>
      </c>
      <c r="N93" s="2">
        <v>0.40315584391484499</v>
      </c>
      <c r="O93" s="2">
        <v>-9.8456176893093397E-2</v>
      </c>
      <c r="P93" s="2">
        <v>0.147881246891435</v>
      </c>
      <c r="Q93" s="2">
        <v>0.9</v>
      </c>
      <c r="R93" s="2">
        <v>0.98000976267404205</v>
      </c>
      <c r="S93" s="1" t="s">
        <v>16</v>
      </c>
    </row>
    <row r="94" spans="2:19" x14ac:dyDescent="0.25">
      <c r="B94" s="1">
        <v>92</v>
      </c>
      <c r="C94" s="6">
        <v>7.8792363474914894E-5</v>
      </c>
      <c r="D94" s="6">
        <v>4.51459968691156E-2</v>
      </c>
      <c r="E94" s="6">
        <v>0.49803340972132099</v>
      </c>
      <c r="F94" s="6">
        <v>0.21408651656090599</v>
      </c>
      <c r="G94" s="6">
        <v>122.577992281363</v>
      </c>
      <c r="H94" s="6">
        <v>2.17732746547246E-2</v>
      </c>
      <c r="I94" s="6">
        <v>4.0097814334944101E-3</v>
      </c>
      <c r="J94" s="2"/>
      <c r="K94" s="2">
        <v>28.092125797816301</v>
      </c>
      <c r="L94" s="2">
        <v>0.48579774847374602</v>
      </c>
      <c r="M94" s="2">
        <v>1.0016064746166901E-2</v>
      </c>
      <c r="N94" s="2">
        <v>0.18416069686717099</v>
      </c>
      <c r="O94" s="2">
        <v>-0.129737630183971</v>
      </c>
      <c r="P94" s="2">
        <v>0.10805246354470401</v>
      </c>
      <c r="Q94" s="2">
        <v>0.87128712871287095</v>
      </c>
      <c r="R94" s="2">
        <v>1.0038146339418501</v>
      </c>
      <c r="S94" s="1" t="s">
        <v>16</v>
      </c>
    </row>
    <row r="95" spans="2:19" x14ac:dyDescent="0.25">
      <c r="B95" s="1">
        <v>93</v>
      </c>
      <c r="C95" s="6">
        <v>1.7638745005179801E-4</v>
      </c>
      <c r="D95" s="6">
        <v>7.6190197688254704E-2</v>
      </c>
      <c r="E95" s="6">
        <v>0.51994853610575298</v>
      </c>
      <c r="F95" s="6">
        <v>0.21777008882691101</v>
      </c>
      <c r="G95" s="6">
        <v>149.62221449695801</v>
      </c>
      <c r="H95" s="6">
        <v>3.5692787885350602E-2</v>
      </c>
      <c r="I95" s="6">
        <v>5.1507813726052896E-3</v>
      </c>
      <c r="J95" s="2"/>
      <c r="K95" s="2">
        <v>50.764129303268902</v>
      </c>
      <c r="L95" s="2">
        <v>0.38183817448546298</v>
      </c>
      <c r="M95" s="2">
        <v>1.4986109455123599E-2</v>
      </c>
      <c r="N95" s="2">
        <v>0.14430874352404699</v>
      </c>
      <c r="O95" s="2">
        <v>-0.18139237241</v>
      </c>
      <c r="P95" s="2">
        <v>4.2283603069422498E-2</v>
      </c>
      <c r="Q95" s="2">
        <v>0.85652173913043395</v>
      </c>
      <c r="R95" s="2">
        <v>0.99886983196512602</v>
      </c>
      <c r="S95" s="1" t="s">
        <v>16</v>
      </c>
    </row>
    <row r="96" spans="2:19" x14ac:dyDescent="0.25">
      <c r="B96" s="1">
        <v>94</v>
      </c>
      <c r="C96" s="6">
        <v>3.8500813970696998E-5</v>
      </c>
      <c r="D96" s="6">
        <v>2.46428956941246E-2</v>
      </c>
      <c r="E96" s="6">
        <v>0.55282348390523905</v>
      </c>
      <c r="F96" s="6">
        <v>0.22718532154437099</v>
      </c>
      <c r="G96" s="6">
        <v>147.100863100184</v>
      </c>
      <c r="H96" s="6">
        <v>1.154261111216E-2</v>
      </c>
      <c r="I96" s="6">
        <v>3.4584822126754E-3</v>
      </c>
      <c r="J96" s="2"/>
      <c r="K96" s="2">
        <v>10.546359586083</v>
      </c>
      <c r="L96" s="2">
        <v>0.79670271603707599</v>
      </c>
      <c r="M96" s="2">
        <v>7.0014826181304902E-3</v>
      </c>
      <c r="N96" s="2">
        <v>0.29962737019112601</v>
      </c>
      <c r="O96" s="2">
        <v>-0.18565285087136399</v>
      </c>
      <c r="P96" s="2">
        <v>3.6858993412921703E-2</v>
      </c>
      <c r="Q96" s="2">
        <v>0.95555555555555505</v>
      </c>
      <c r="R96" s="2">
        <v>1</v>
      </c>
      <c r="S96" s="1" t="s">
        <v>16</v>
      </c>
    </row>
    <row r="97" spans="2:19" x14ac:dyDescent="0.25">
      <c r="B97" s="1">
        <v>95</v>
      </c>
      <c r="C97" s="6">
        <v>1.52212520349267E-5</v>
      </c>
      <c r="D97" s="6">
        <v>1.25755129506937E-2</v>
      </c>
      <c r="E97" s="6">
        <v>0.54865149008536995</v>
      </c>
      <c r="F97" s="6">
        <v>0.23483419262150501</v>
      </c>
      <c r="G97" s="6">
        <v>157.98965982716899</v>
      </c>
      <c r="H97" s="6">
        <v>5.4502433228984497E-3</v>
      </c>
      <c r="I97" s="6">
        <v>2.6318199119407899E-3</v>
      </c>
      <c r="J97" s="2"/>
      <c r="K97" s="2">
        <v>4.5393462321344202</v>
      </c>
      <c r="L97" s="2">
        <v>1.2095082179844401</v>
      </c>
      <c r="M97" s="2">
        <v>4.4023062150706001E-3</v>
      </c>
      <c r="N97" s="2">
        <v>0.48288117722809898</v>
      </c>
      <c r="O97" s="2">
        <v>-0.25986393947459402</v>
      </c>
      <c r="P97" s="2">
        <v>-5.7629499254555398E-2</v>
      </c>
      <c r="Q97" s="2">
        <v>1</v>
      </c>
      <c r="R97" s="2">
        <v>1</v>
      </c>
      <c r="S97" s="1" t="s">
        <v>16</v>
      </c>
    </row>
    <row r="98" spans="2:19" x14ac:dyDescent="0.25">
      <c r="B98" s="1">
        <v>96</v>
      </c>
      <c r="C98" s="6">
        <v>3.2233239603374198E-5</v>
      </c>
      <c r="D98" s="6">
        <v>2.03857675703344E-2</v>
      </c>
      <c r="E98" s="6">
        <v>0.55475874997354102</v>
      </c>
      <c r="F98" s="6">
        <v>0.24709973507539301</v>
      </c>
      <c r="G98" s="6">
        <v>54.1414121264418</v>
      </c>
      <c r="H98" s="6">
        <v>8.9066194275423394E-3</v>
      </c>
      <c r="I98" s="6">
        <v>4.3887621897492598E-3</v>
      </c>
      <c r="J98" s="2"/>
      <c r="K98" s="2">
        <v>4.7301177663251099</v>
      </c>
      <c r="L98" s="2">
        <v>0.97467467961690701</v>
      </c>
      <c r="M98" s="2">
        <v>6.40629653684089E-3</v>
      </c>
      <c r="N98" s="2">
        <v>0.49275285931468998</v>
      </c>
      <c r="O98" s="2">
        <v>-4.7552888027600798E-2</v>
      </c>
      <c r="P98" s="2">
        <v>0.212693327232058</v>
      </c>
      <c r="Q98" s="2">
        <v>0.92307692307692302</v>
      </c>
      <c r="R98" s="2">
        <v>1</v>
      </c>
      <c r="S98" s="1" t="s">
        <v>16</v>
      </c>
    </row>
    <row r="99" spans="2:19" x14ac:dyDescent="0.25">
      <c r="B99" s="1">
        <v>97</v>
      </c>
      <c r="C99" s="6">
        <v>2.4174929702530699E-5</v>
      </c>
      <c r="D99" s="6">
        <v>1.87733767450536E-2</v>
      </c>
      <c r="E99" s="6">
        <v>0.49947387501960899</v>
      </c>
      <c r="F99" s="6">
        <v>0.25446813124595702</v>
      </c>
      <c r="G99" s="6">
        <v>110.211975565952</v>
      </c>
      <c r="H99" s="6">
        <v>8.4114417666211298E-3</v>
      </c>
      <c r="I99" s="6">
        <v>2.8494909893732202E-3</v>
      </c>
      <c r="J99" s="2"/>
      <c r="K99" s="2">
        <v>9.7570022782630801</v>
      </c>
      <c r="L99" s="2">
        <v>0.86196631161107795</v>
      </c>
      <c r="M99" s="2">
        <v>5.5480155450804798E-3</v>
      </c>
      <c r="N99" s="2">
        <v>0.33876368266386397</v>
      </c>
      <c r="O99" s="2">
        <v>-0.22131395429779699</v>
      </c>
      <c r="P99" s="2">
        <v>-8.5461336785028399E-3</v>
      </c>
      <c r="Q99" s="2">
        <v>0.87096774193548299</v>
      </c>
      <c r="R99" s="2">
        <v>1</v>
      </c>
      <c r="S99" s="1" t="s">
        <v>16</v>
      </c>
    </row>
    <row r="100" spans="2:19" x14ac:dyDescent="0.25">
      <c r="B100" s="1">
        <v>98</v>
      </c>
      <c r="C100" s="6">
        <v>2.7756400769572198E-5</v>
      </c>
      <c r="D100" s="6">
        <v>2.3468613408811501E-2</v>
      </c>
      <c r="E100" s="6">
        <v>0.49112843364319902</v>
      </c>
      <c r="F100" s="6">
        <v>0.27086847235237699</v>
      </c>
      <c r="G100" s="6">
        <v>77.9375867089352</v>
      </c>
      <c r="H100" s="6">
        <v>1.0772035991291101E-2</v>
      </c>
      <c r="I100" s="6">
        <v>2.9104163780527699E-3</v>
      </c>
      <c r="J100" s="2"/>
      <c r="K100" s="2">
        <v>15.806445817241899</v>
      </c>
      <c r="L100" s="2">
        <v>0.63328346902944899</v>
      </c>
      <c r="M100" s="2">
        <v>5.9447915925906897E-3</v>
      </c>
      <c r="N100" s="2">
        <v>0.270182570909135</v>
      </c>
      <c r="O100" s="2">
        <v>-0.112885550310055</v>
      </c>
      <c r="P100" s="2">
        <v>0.129509198051209</v>
      </c>
      <c r="Q100" s="2">
        <v>0.79487179487179405</v>
      </c>
      <c r="R100" s="2">
        <v>1</v>
      </c>
      <c r="S100" s="1" t="s">
        <v>16</v>
      </c>
    </row>
    <row r="101" spans="2:19" x14ac:dyDescent="0.25">
      <c r="B101" s="1">
        <v>99</v>
      </c>
      <c r="C101" s="6">
        <v>1.6832914015095399E-4</v>
      </c>
      <c r="D101" s="6">
        <v>6.6039894646712893E-2</v>
      </c>
      <c r="E101" s="6">
        <v>0.49816450130791801</v>
      </c>
      <c r="F101" s="6">
        <v>0.30029993944022398</v>
      </c>
      <c r="G101" s="6">
        <v>64.875872476374994</v>
      </c>
      <c r="H101" s="6">
        <v>3.0924266957777301E-2</v>
      </c>
      <c r="I101" s="6">
        <v>6.6647895776600899E-3</v>
      </c>
      <c r="J101" s="2"/>
      <c r="K101" s="2">
        <v>24.217137330323499</v>
      </c>
      <c r="L101" s="2">
        <v>0.48501640191298301</v>
      </c>
      <c r="M101" s="2">
        <v>1.4639785441442101E-2</v>
      </c>
      <c r="N101" s="2">
        <v>0.21551972716960099</v>
      </c>
      <c r="O101" s="2">
        <v>-3.8351336382607598E-2</v>
      </c>
      <c r="P101" s="2">
        <v>0.22440910665938599</v>
      </c>
      <c r="Q101" s="2">
        <v>0.88679245283018804</v>
      </c>
      <c r="R101" s="2">
        <v>0.99739225126088904</v>
      </c>
      <c r="S101" s="1" t="s">
        <v>16</v>
      </c>
    </row>
    <row r="102" spans="2:19" x14ac:dyDescent="0.25">
      <c r="B102" s="1">
        <v>100</v>
      </c>
      <c r="C102" s="6">
        <v>1.02967293177445E-4</v>
      </c>
      <c r="D102" s="6">
        <v>4.0324910451976101E-2</v>
      </c>
      <c r="E102" s="6">
        <v>0.56913380788859302</v>
      </c>
      <c r="F102" s="6">
        <v>0.28907182319741598</v>
      </c>
      <c r="G102" s="6">
        <v>158.07480440458599</v>
      </c>
      <c r="H102" s="6">
        <v>1.6164718452748701E-2</v>
      </c>
      <c r="I102" s="6">
        <v>7.5468724136318697E-3</v>
      </c>
      <c r="J102" s="2"/>
      <c r="K102" s="2">
        <v>4.74927997915478</v>
      </c>
      <c r="L102" s="2">
        <v>0.79572377961253804</v>
      </c>
      <c r="M102" s="2">
        <v>1.14499794536E-2</v>
      </c>
      <c r="N102" s="2">
        <v>0.466873112308896</v>
      </c>
      <c r="O102" s="2">
        <v>-6.9479944423973802E-2</v>
      </c>
      <c r="P102" s="2">
        <v>0.18477493192855701</v>
      </c>
      <c r="Q102" s="2">
        <v>0.93495934959349503</v>
      </c>
      <c r="R102" s="2">
        <v>0.98913553594893899</v>
      </c>
      <c r="S102" s="1" t="s">
        <v>16</v>
      </c>
    </row>
    <row r="103" spans="2:19" x14ac:dyDescent="0.25">
      <c r="B103" s="1">
        <v>101</v>
      </c>
      <c r="C103" s="6">
        <v>3.0442504069853401E-5</v>
      </c>
      <c r="D103" s="6">
        <v>2.8022860499232E-2</v>
      </c>
      <c r="E103" s="6">
        <v>0.50821369891696</v>
      </c>
      <c r="F103" s="6">
        <v>0.35311403602532099</v>
      </c>
      <c r="G103" s="6">
        <v>84.8328611869387</v>
      </c>
      <c r="H103" s="6">
        <v>1.3363947274432301E-2</v>
      </c>
      <c r="I103" s="6">
        <v>2.1404456045727902E-3</v>
      </c>
      <c r="J103" s="2"/>
      <c r="K103" s="2">
        <v>40.7674331942263</v>
      </c>
      <c r="L103" s="2">
        <v>0.48715291669190902</v>
      </c>
      <c r="M103" s="2">
        <v>6.2258011550722202E-3</v>
      </c>
      <c r="N103" s="2">
        <v>0.16016567265779699</v>
      </c>
      <c r="O103" s="2">
        <v>-0.26201343150783002</v>
      </c>
      <c r="P103" s="2">
        <v>-6.03663175123655E-2</v>
      </c>
      <c r="Q103" s="2">
        <v>0.89473684210526305</v>
      </c>
      <c r="R103" s="2">
        <v>1</v>
      </c>
      <c r="S103" s="1" t="s">
        <v>16</v>
      </c>
    </row>
    <row r="104" spans="2:19" x14ac:dyDescent="0.25">
      <c r="B104" s="1">
        <v>102</v>
      </c>
      <c r="C104" s="6">
        <v>1.02967293177445E-4</v>
      </c>
      <c r="D104" s="6">
        <v>4.6272020978319901E-2</v>
      </c>
      <c r="E104" s="6">
        <v>0.315969038516004</v>
      </c>
      <c r="F104" s="6">
        <v>0.49401962945321398</v>
      </c>
      <c r="G104" s="6">
        <v>86.198368283772297</v>
      </c>
      <c r="H104" s="6">
        <v>1.89458703214847E-2</v>
      </c>
      <c r="I104" s="6">
        <v>7.4905151792202399E-3</v>
      </c>
      <c r="J104" s="2"/>
      <c r="K104" s="2">
        <v>8.3481034072435492</v>
      </c>
      <c r="L104" s="2">
        <v>0.60432731413621299</v>
      </c>
      <c r="M104" s="2">
        <v>1.14499794536E-2</v>
      </c>
      <c r="N104" s="2">
        <v>0.39536400556515799</v>
      </c>
      <c r="O104" s="2">
        <v>8.24724055073289E-2</v>
      </c>
      <c r="P104" s="2">
        <v>0.37824667277652801</v>
      </c>
      <c r="Q104" s="2">
        <v>0.81560283687943202</v>
      </c>
      <c r="R104" s="2">
        <v>0.94537944009324903</v>
      </c>
      <c r="S104" s="1" t="s">
        <v>16</v>
      </c>
    </row>
    <row r="105" spans="2:19" x14ac:dyDescent="0.25">
      <c r="B105" s="1">
        <v>103</v>
      </c>
      <c r="C105" s="6">
        <v>4.7544028414977E-4</v>
      </c>
      <c r="D105" s="6">
        <v>8.35538276192027E-2</v>
      </c>
      <c r="E105" s="6">
        <v>0.34247249272410302</v>
      </c>
      <c r="F105" s="6">
        <v>0.50799477572834895</v>
      </c>
      <c r="G105" s="6">
        <v>16.786316661977501</v>
      </c>
      <c r="H105" s="6">
        <v>3.0801215115709501E-2</v>
      </c>
      <c r="I105" s="6">
        <v>1.9915184865761298E-2</v>
      </c>
      <c r="J105" s="2"/>
      <c r="K105" s="2">
        <v>2.3103130366542399</v>
      </c>
      <c r="L105" s="2">
        <v>0.85580169282752006</v>
      </c>
      <c r="M105" s="2">
        <v>2.46038487017704E-2</v>
      </c>
      <c r="N105" s="2">
        <v>0.64657140281468894</v>
      </c>
      <c r="O105" s="2">
        <v>1.33187917042239E-2</v>
      </c>
      <c r="P105" s="2">
        <v>0.29019755702107097</v>
      </c>
      <c r="Q105" s="2">
        <v>0.95161290322580605</v>
      </c>
      <c r="R105" s="2">
        <v>0.99681770308377005</v>
      </c>
      <c r="S105" s="1" t="s">
        <v>16</v>
      </c>
    </row>
    <row r="106" spans="2:19" x14ac:dyDescent="0.25">
      <c r="B106" s="1">
        <v>104</v>
      </c>
      <c r="C106" s="6">
        <v>3.8500813970696998E-5</v>
      </c>
      <c r="D106" s="6">
        <v>4.1921215218553999E-2</v>
      </c>
      <c r="E106" s="6">
        <v>0.37103561667567198</v>
      </c>
      <c r="F106" s="6">
        <v>0.50267283030202103</v>
      </c>
      <c r="G106" s="6">
        <v>159.43721806215899</v>
      </c>
      <c r="H106" s="6">
        <v>2.0377843749128099E-2</v>
      </c>
      <c r="I106" s="6">
        <v>1.8830042054799E-3</v>
      </c>
      <c r="J106" s="2"/>
      <c r="K106" s="2">
        <v>132.96251212812899</v>
      </c>
      <c r="L106" s="2">
        <v>0.27530370000165599</v>
      </c>
      <c r="M106" s="2">
        <v>7.0014826181304902E-3</v>
      </c>
      <c r="N106" s="2">
        <v>9.24044873766625E-2</v>
      </c>
      <c r="O106" s="2">
        <v>-0.217238443939999</v>
      </c>
      <c r="P106" s="2">
        <v>-3.35703272597672E-3</v>
      </c>
      <c r="Q106" s="2">
        <v>0.74137931034482696</v>
      </c>
      <c r="R106" s="2">
        <v>1</v>
      </c>
      <c r="S106" s="1" t="s">
        <v>16</v>
      </c>
    </row>
    <row r="107" spans="2:19" x14ac:dyDescent="0.25">
      <c r="B107" s="1">
        <v>105</v>
      </c>
      <c r="C107" s="6">
        <v>4.1186917270978203E-5</v>
      </c>
      <c r="D107" s="6">
        <v>3.0246521555223699E-2</v>
      </c>
      <c r="E107" s="6">
        <v>0.32783058510028001</v>
      </c>
      <c r="F107" s="6">
        <v>0.53133362697748898</v>
      </c>
      <c r="G107" s="6">
        <v>127.36414880209399</v>
      </c>
      <c r="H107" s="6">
        <v>1.41930531166611E-2</v>
      </c>
      <c r="I107" s="6">
        <v>3.2268869768273499E-3</v>
      </c>
      <c r="J107" s="2"/>
      <c r="K107" s="2">
        <v>19.960367574958099</v>
      </c>
      <c r="L107" s="2">
        <v>0.56574181336791396</v>
      </c>
      <c r="M107" s="2">
        <v>7.2416028471012604E-3</v>
      </c>
      <c r="N107" s="2">
        <v>0.22735678858548899</v>
      </c>
      <c r="O107" s="2">
        <v>-0.12664627613920801</v>
      </c>
      <c r="P107" s="2">
        <v>0.111988497761273</v>
      </c>
      <c r="Q107" s="2">
        <v>0.86792452830188604</v>
      </c>
      <c r="R107" s="2">
        <v>0.99715313624276503</v>
      </c>
      <c r="S107" s="1" t="s">
        <v>16</v>
      </c>
    </row>
    <row r="108" spans="2:19" x14ac:dyDescent="0.25">
      <c r="B108" s="1">
        <v>106</v>
      </c>
      <c r="C108" s="6">
        <v>1.1550244191209101E-4</v>
      </c>
      <c r="D108" s="6">
        <v>4.2844744235851003E-2</v>
      </c>
      <c r="E108" s="6">
        <v>0.27245074254560803</v>
      </c>
      <c r="F108" s="6">
        <v>0.53777168615859505</v>
      </c>
      <c r="G108" s="6">
        <v>78.035859187371898</v>
      </c>
      <c r="H108" s="6">
        <v>1.7643087864155901E-2</v>
      </c>
      <c r="I108" s="6">
        <v>8.0490270452142701E-3</v>
      </c>
      <c r="J108" s="2"/>
      <c r="K108" s="2">
        <v>6.0163368098535299</v>
      </c>
      <c r="L108" s="2">
        <v>0.79068940749431205</v>
      </c>
      <c r="M108" s="2">
        <v>1.2126923622912299E-2</v>
      </c>
      <c r="N108" s="2">
        <v>0.45621419034968502</v>
      </c>
      <c r="O108" s="2">
        <v>-3.43567724816582E-2</v>
      </c>
      <c r="P108" s="2">
        <v>0.22949514338204599</v>
      </c>
      <c r="Q108" s="2">
        <v>0.88356164383561597</v>
      </c>
      <c r="R108" s="2">
        <v>0.99196095320126298</v>
      </c>
      <c r="S108" s="1" t="s">
        <v>16</v>
      </c>
    </row>
    <row r="109" spans="2:19" x14ac:dyDescent="0.25">
      <c r="B109" s="1">
        <v>107</v>
      </c>
      <c r="C109" s="6">
        <v>1.65643036850673E-4</v>
      </c>
      <c r="D109" s="6">
        <v>5.1562441814085799E-2</v>
      </c>
      <c r="E109" s="6">
        <v>0.35125405258004899</v>
      </c>
      <c r="F109" s="6">
        <v>0.563073432250632</v>
      </c>
      <c r="G109" s="6">
        <v>42.9820426483017</v>
      </c>
      <c r="H109" s="6">
        <v>1.55444922861639E-2</v>
      </c>
      <c r="I109" s="6">
        <v>1.46637705107262E-2</v>
      </c>
      <c r="J109" s="2"/>
      <c r="K109" s="2">
        <v>1.2998772367896401</v>
      </c>
      <c r="L109" s="2">
        <v>0.78291767284249902</v>
      </c>
      <c r="M109" s="2">
        <v>1.4522508902675899E-2</v>
      </c>
      <c r="N109" s="2">
        <v>0.94334187574452999</v>
      </c>
      <c r="O109" s="2">
        <v>8.0783968781293097E-2</v>
      </c>
      <c r="P109" s="2">
        <v>0.37609688836815602</v>
      </c>
      <c r="Q109" s="2">
        <v>0.893719806763285</v>
      </c>
      <c r="R109" s="2">
        <v>0.91941936431035698</v>
      </c>
      <c r="S109" s="1" t="s">
        <v>16</v>
      </c>
    </row>
    <row r="110" spans="2:19" x14ac:dyDescent="0.25">
      <c r="B110" s="1">
        <v>108</v>
      </c>
      <c r="C110" s="6">
        <v>2.2384194169009899E-5</v>
      </c>
      <c r="D110" s="6">
        <v>1.8225504510407099E-2</v>
      </c>
      <c r="E110" s="6">
        <v>0.40911578475258997</v>
      </c>
      <c r="F110" s="6">
        <v>0.556426232921438</v>
      </c>
      <c r="G110" s="6">
        <v>0.64494284273313396</v>
      </c>
      <c r="H110" s="6">
        <v>7.5800814006757103E-3</v>
      </c>
      <c r="I110" s="6">
        <v>2.8491873966815301E-3</v>
      </c>
      <c r="J110" s="2"/>
      <c r="K110" s="2">
        <v>7.3780729210598901</v>
      </c>
      <c r="L110" s="2">
        <v>0.84682215203134004</v>
      </c>
      <c r="M110" s="2">
        <v>5.3385804473674104E-3</v>
      </c>
      <c r="N110" s="2">
        <v>0.37587820579704401</v>
      </c>
      <c r="O110" s="2">
        <v>-0.24221971700846801</v>
      </c>
      <c r="P110" s="2">
        <v>-3.5164177474579603E-2</v>
      </c>
      <c r="Q110" s="2">
        <v>0.89285714285714202</v>
      </c>
      <c r="R110" s="2">
        <v>0.97596178806915501</v>
      </c>
      <c r="S110" s="1" t="s">
        <v>16</v>
      </c>
    </row>
    <row r="111" spans="2:19" x14ac:dyDescent="0.25">
      <c r="B111" s="1">
        <v>109</v>
      </c>
      <c r="C111" s="6">
        <v>1.0744413201124699E-5</v>
      </c>
      <c r="D111" s="6">
        <v>1.16131881447602E-2</v>
      </c>
      <c r="E111" s="6">
        <v>0.33283947933833702</v>
      </c>
      <c r="F111" s="6">
        <v>0.56458911918087995</v>
      </c>
      <c r="G111" s="6">
        <v>148.72468502496099</v>
      </c>
      <c r="H111" s="6">
        <v>5.5173910438028797E-3</v>
      </c>
      <c r="I111" s="6">
        <v>1.7912152285293199E-3</v>
      </c>
      <c r="J111" s="2"/>
      <c r="K111" s="2">
        <v>10.508403519995801</v>
      </c>
      <c r="L111" s="2">
        <v>1.0011280773276601</v>
      </c>
      <c r="M111" s="2">
        <v>3.6986770300536501E-3</v>
      </c>
      <c r="N111" s="2">
        <v>0.324648953519655</v>
      </c>
      <c r="O111" s="2">
        <v>-0.27758173457726099</v>
      </c>
      <c r="P111" s="2">
        <v>-8.0188496624785999E-2</v>
      </c>
      <c r="Q111" s="2">
        <v>0.85714285714285698</v>
      </c>
      <c r="R111" s="2">
        <v>1.00741465004481</v>
      </c>
      <c r="S111" s="1" t="s">
        <v>16</v>
      </c>
    </row>
    <row r="112" spans="2:19" x14ac:dyDescent="0.25">
      <c r="B112" s="1">
        <v>110</v>
      </c>
      <c r="C112" s="6">
        <v>6.1780375906467298E-5</v>
      </c>
      <c r="D112" s="6">
        <v>3.0425360678450301E-2</v>
      </c>
      <c r="E112" s="6">
        <v>0.32491644403091102</v>
      </c>
      <c r="F112" s="6">
        <v>0.57026655166426399</v>
      </c>
      <c r="G112" s="6">
        <v>83.338479652928996</v>
      </c>
      <c r="H112" s="6">
        <v>1.24375906646471E-2</v>
      </c>
      <c r="I112" s="6">
        <v>4.91878680515811E-3</v>
      </c>
      <c r="J112" s="2"/>
      <c r="K112" s="2">
        <v>6.4054078972883701</v>
      </c>
      <c r="L112" s="2">
        <v>0.83866581283308805</v>
      </c>
      <c r="M112" s="2">
        <v>8.8691159476419999E-3</v>
      </c>
      <c r="N112" s="2">
        <v>0.39547746326299199</v>
      </c>
      <c r="O112" s="2">
        <v>-0.222261507720243</v>
      </c>
      <c r="P112" s="2">
        <v>-9.7525961667111298E-3</v>
      </c>
      <c r="Q112" s="2">
        <v>0.93243243243243201</v>
      </c>
      <c r="R112" s="2">
        <v>1</v>
      </c>
      <c r="S112" s="1" t="s">
        <v>16</v>
      </c>
    </row>
    <row r="113" spans="2:19" x14ac:dyDescent="0.25">
      <c r="B113" s="1">
        <v>111</v>
      </c>
      <c r="C113" s="6">
        <v>4.19032114843865E-4</v>
      </c>
      <c r="D113" s="6">
        <v>0.10641211703605</v>
      </c>
      <c r="E113" s="6">
        <v>0.11380947188645101</v>
      </c>
      <c r="F113" s="6">
        <v>0.60897337768345405</v>
      </c>
      <c r="G113" s="6">
        <v>111.640364778982</v>
      </c>
      <c r="H113" s="6">
        <v>4.2189510809352702E-2</v>
      </c>
      <c r="I113" s="6">
        <v>1.18689731999547E-2</v>
      </c>
      <c r="J113" s="2"/>
      <c r="K113" s="2">
        <v>14.639865869697401</v>
      </c>
      <c r="L113" s="2">
        <v>0.46502361286795302</v>
      </c>
      <c r="M113" s="2">
        <v>2.3098230649407199E-2</v>
      </c>
      <c r="N113" s="2">
        <v>0.281325215018222</v>
      </c>
      <c r="O113" s="2">
        <v>-6.1443954385964603E-2</v>
      </c>
      <c r="P113" s="2">
        <v>0.195006672226049</v>
      </c>
      <c r="Q113" s="2">
        <v>0.8125</v>
      </c>
      <c r="R113" s="2">
        <v>0.95079940955734499</v>
      </c>
      <c r="S113" s="1" t="s">
        <v>16</v>
      </c>
    </row>
    <row r="114" spans="2:19" x14ac:dyDescent="0.25">
      <c r="B114" s="1">
        <v>112</v>
      </c>
      <c r="C114" s="6">
        <v>2.86517685363326E-5</v>
      </c>
      <c r="D114" s="6">
        <v>2.68646642726218E-2</v>
      </c>
      <c r="E114" s="6">
        <v>0.25708123963819302</v>
      </c>
      <c r="F114" s="6">
        <v>0.59435621310417397</v>
      </c>
      <c r="G114" s="6">
        <v>92.8146849000413</v>
      </c>
      <c r="H114" s="6">
        <v>1.23791950194695E-2</v>
      </c>
      <c r="I114" s="6">
        <v>2.0295917043022501E-3</v>
      </c>
      <c r="J114" s="2"/>
      <c r="K114" s="2">
        <v>40.398538463598001</v>
      </c>
      <c r="L114" s="2">
        <v>0.49888272180293902</v>
      </c>
      <c r="M114" s="2">
        <v>6.0399142979894503E-3</v>
      </c>
      <c r="N114" s="2">
        <v>0.16395183217569301</v>
      </c>
      <c r="O114" s="2">
        <v>-0.31128501695533201</v>
      </c>
      <c r="P114" s="2">
        <v>-0.123100848535922</v>
      </c>
      <c r="Q114" s="2">
        <v>0.88888888888888895</v>
      </c>
      <c r="R114" s="2">
        <v>1</v>
      </c>
      <c r="S114" s="1" t="s">
        <v>16</v>
      </c>
    </row>
    <row r="115" spans="2:19" x14ac:dyDescent="0.25">
      <c r="B115" s="1">
        <v>113</v>
      </c>
      <c r="C115" s="6">
        <v>1.84445759952641E-4</v>
      </c>
      <c r="D115" s="6">
        <v>8.1369908590594606E-2</v>
      </c>
      <c r="E115" s="6">
        <v>0.10283873349875999</v>
      </c>
      <c r="F115" s="6">
        <v>0.65585643556176698</v>
      </c>
      <c r="G115" s="6">
        <v>39.994131161168703</v>
      </c>
      <c r="H115" s="6">
        <v>1.8030635443637699E-2</v>
      </c>
      <c r="I115" s="6">
        <v>1.57390988079694E-2</v>
      </c>
      <c r="J115" s="2"/>
      <c r="K115" s="2">
        <v>1.5625767957379399</v>
      </c>
      <c r="L115" s="2">
        <v>0.35006676714336898</v>
      </c>
      <c r="M115" s="2">
        <v>1.5324608818186199E-2</v>
      </c>
      <c r="N115" s="2">
        <v>0.87290871456907604</v>
      </c>
      <c r="O115" s="2">
        <v>0.20840384836384199</v>
      </c>
      <c r="P115" s="2">
        <v>0.53858756574699695</v>
      </c>
      <c r="Q115" s="2">
        <v>0.74637681159420199</v>
      </c>
      <c r="R115" s="2">
        <v>0.68197411417208298</v>
      </c>
      <c r="S115" s="1" t="s">
        <v>16</v>
      </c>
    </row>
    <row r="116" spans="2:19" x14ac:dyDescent="0.25">
      <c r="B116" s="1">
        <v>114</v>
      </c>
      <c r="C116" s="6">
        <v>5.7303537072665302E-5</v>
      </c>
      <c r="D116" s="6">
        <v>6.6493143006636293E-2</v>
      </c>
      <c r="E116" s="6">
        <v>0.31221443164479701</v>
      </c>
      <c r="F116" s="6">
        <v>0.67583624022897804</v>
      </c>
      <c r="G116" s="6">
        <v>105.084265733557</v>
      </c>
      <c r="H116" s="6">
        <v>3.2366201075288099E-2</v>
      </c>
      <c r="I116" s="6">
        <v>2.2875961584208899E-3</v>
      </c>
      <c r="J116" s="2"/>
      <c r="K116" s="2">
        <v>323.11279361931099</v>
      </c>
      <c r="L116" s="2">
        <v>0.16286867764299101</v>
      </c>
      <c r="M116" s="2">
        <v>8.5417287157878597E-3</v>
      </c>
      <c r="N116" s="2">
        <v>7.0678549920011602E-2</v>
      </c>
      <c r="O116" s="2">
        <v>1.4797849162565701E-2</v>
      </c>
      <c r="P116" s="2">
        <v>0.29208075146596701</v>
      </c>
      <c r="Q116" s="2">
        <v>0.64</v>
      </c>
      <c r="R116" s="2">
        <v>1</v>
      </c>
      <c r="S116" s="1" t="s">
        <v>16</v>
      </c>
    </row>
    <row r="117" spans="2:19" x14ac:dyDescent="0.25">
      <c r="B117" s="1">
        <v>115</v>
      </c>
      <c r="C117" s="6">
        <v>4.2977652804499E-5</v>
      </c>
      <c r="D117" s="6">
        <v>4.1005256111234803E-2</v>
      </c>
      <c r="E117" s="6">
        <v>8.090341288821E-2</v>
      </c>
      <c r="F117" s="6">
        <v>0.68413061424766997</v>
      </c>
      <c r="G117" s="6">
        <v>3.8080440019912101</v>
      </c>
      <c r="H117" s="6">
        <v>1.9952828526030301E-2</v>
      </c>
      <c r="I117" s="6">
        <v>2.07682965459971E-3</v>
      </c>
      <c r="J117" s="2"/>
      <c r="K117" s="2">
        <v>97.943740868210796</v>
      </c>
      <c r="L117" s="2">
        <v>0.32119849345158002</v>
      </c>
      <c r="M117" s="2">
        <v>7.3973540601073098E-3</v>
      </c>
      <c r="N117" s="2">
        <v>0.104086979542289</v>
      </c>
      <c r="O117" s="2">
        <v>-0.24272689150070301</v>
      </c>
      <c r="P117" s="2">
        <v>-3.5809932094173803E-2</v>
      </c>
      <c r="Q117" s="2">
        <v>0.85714285714285698</v>
      </c>
      <c r="R117" s="2">
        <v>1</v>
      </c>
      <c r="S117" s="1" t="s">
        <v>16</v>
      </c>
    </row>
    <row r="118" spans="2:19" x14ac:dyDescent="0.25">
      <c r="B118" s="1">
        <v>116</v>
      </c>
      <c r="C118" s="6">
        <v>3.5546100340387701E-4</v>
      </c>
      <c r="D118" s="6">
        <v>7.9421603010046998E-2</v>
      </c>
      <c r="E118" s="6">
        <v>0.20708699161470501</v>
      </c>
      <c r="F118" s="6">
        <v>0.71163878331055996</v>
      </c>
      <c r="G118" s="6">
        <v>110.714172213209</v>
      </c>
      <c r="H118" s="6">
        <v>3.1669165389560203E-2</v>
      </c>
      <c r="I118" s="6">
        <v>1.2681054661447901E-2</v>
      </c>
      <c r="J118" s="2"/>
      <c r="K118" s="2">
        <v>5.8603503294285604</v>
      </c>
      <c r="L118" s="2">
        <v>0.70814880997865903</v>
      </c>
      <c r="M118" s="2">
        <v>2.1274092369477401E-2</v>
      </c>
      <c r="N118" s="2">
        <v>0.40042276155557399</v>
      </c>
      <c r="O118" s="2">
        <v>-0.11266030192052499</v>
      </c>
      <c r="P118" s="2">
        <v>0.129795993208147</v>
      </c>
      <c r="Q118" s="2">
        <v>0.93853427895981001</v>
      </c>
      <c r="R118" s="2">
        <v>0.96679533919508098</v>
      </c>
      <c r="S118" s="1" t="s">
        <v>16</v>
      </c>
    </row>
    <row r="119" spans="2:19" x14ac:dyDescent="0.25">
      <c r="B119" s="1">
        <v>117</v>
      </c>
      <c r="C119" s="6">
        <v>1.34305165014059E-5</v>
      </c>
      <c r="D119" s="6">
        <v>1.7356857340449498E-2</v>
      </c>
      <c r="E119" s="6">
        <v>0.31553908090980598</v>
      </c>
      <c r="F119" s="6">
        <v>0.70393854535636302</v>
      </c>
      <c r="G119" s="6">
        <v>74.191952552709097</v>
      </c>
      <c r="H119" s="6">
        <v>8.0569240205691003E-3</v>
      </c>
      <c r="I119" s="6">
        <v>1.30536350679481E-3</v>
      </c>
      <c r="J119" s="2"/>
      <c r="K119" s="2">
        <v>38.715446087478199</v>
      </c>
      <c r="L119" s="2">
        <v>0.56022229839988102</v>
      </c>
      <c r="M119" s="2">
        <v>4.1352466330085002E-3</v>
      </c>
      <c r="N119" s="2">
        <v>0.162017601687971</v>
      </c>
      <c r="O119" s="2">
        <v>-0.38496773188856598</v>
      </c>
      <c r="P119" s="2">
        <v>-0.21691659495236301</v>
      </c>
      <c r="Q119" s="2">
        <v>0.71428571428571397</v>
      </c>
      <c r="R119" s="2">
        <v>1</v>
      </c>
      <c r="S119" s="1" t="s">
        <v>16</v>
      </c>
    </row>
    <row r="120" spans="2:19" x14ac:dyDescent="0.25">
      <c r="B120" s="1">
        <v>118</v>
      </c>
      <c r="C120" s="6">
        <v>8.1478466775196005E-5</v>
      </c>
      <c r="D120" s="6">
        <v>4.7361141776382301E-2</v>
      </c>
      <c r="E120" s="6">
        <v>0.22188778711156201</v>
      </c>
      <c r="F120" s="6">
        <v>0.71301689160818005</v>
      </c>
      <c r="G120" s="6">
        <v>126.447034912067</v>
      </c>
      <c r="H120" s="6">
        <v>2.2133003447951698E-2</v>
      </c>
      <c r="I120" s="6">
        <v>3.7708848932661802E-3</v>
      </c>
      <c r="J120" s="2"/>
      <c r="K120" s="2">
        <v>35.956467313051398</v>
      </c>
      <c r="L120" s="2">
        <v>0.45646594747835001</v>
      </c>
      <c r="M120" s="2">
        <v>1.0185362337323501E-2</v>
      </c>
      <c r="N120" s="2">
        <v>0.17037384474880901</v>
      </c>
      <c r="O120" s="2">
        <v>-0.19549145604423401</v>
      </c>
      <c r="P120" s="2">
        <v>2.4332092241787E-2</v>
      </c>
      <c r="Q120" s="2">
        <v>0.85849056603773499</v>
      </c>
      <c r="R120" s="2">
        <v>1.0036362183329299</v>
      </c>
      <c r="S120" s="1" t="s">
        <v>16</v>
      </c>
    </row>
    <row r="121" spans="2:19" x14ac:dyDescent="0.25">
      <c r="B121" s="1">
        <v>119</v>
      </c>
      <c r="C121" s="6">
        <v>2.5070297469291101E-5</v>
      </c>
      <c r="D121" s="6">
        <v>2.8821486001894599E-2</v>
      </c>
      <c r="E121" s="6">
        <v>0.106350476340516</v>
      </c>
      <c r="F121" s="6">
        <v>0.71437645991807497</v>
      </c>
      <c r="G121" s="6">
        <v>120.841413932162</v>
      </c>
      <c r="H121" s="6">
        <v>1.36299858175542E-2</v>
      </c>
      <c r="I121" s="6">
        <v>2.59506574177159E-3</v>
      </c>
      <c r="J121" s="2"/>
      <c r="K121" s="2">
        <v>48.108087973409297</v>
      </c>
      <c r="L121" s="2">
        <v>0.37925962697520899</v>
      </c>
      <c r="M121" s="2">
        <v>5.6498224871384499E-3</v>
      </c>
      <c r="N121" s="2">
        <v>0.19039386955409501</v>
      </c>
      <c r="O121" s="2">
        <v>0.10808777286070401</v>
      </c>
      <c r="P121" s="2">
        <v>0.410861171443764</v>
      </c>
      <c r="Q121" s="2">
        <v>0.66666666666666596</v>
      </c>
      <c r="R121" s="2">
        <v>0.98778686102629698</v>
      </c>
      <c r="S121" s="1" t="s">
        <v>16</v>
      </c>
    </row>
    <row r="122" spans="2:19" x14ac:dyDescent="0.25">
      <c r="B122" s="1">
        <v>120</v>
      </c>
      <c r="C122" s="6">
        <v>1.6116619801687099E-5</v>
      </c>
      <c r="D122" s="6">
        <v>1.32094929113381E-2</v>
      </c>
      <c r="E122" s="6">
        <v>0.161386275222095</v>
      </c>
      <c r="F122" s="6">
        <v>0.72371493517348096</v>
      </c>
      <c r="G122" s="6">
        <v>143.20751146030599</v>
      </c>
      <c r="H122" s="6">
        <v>6.0556667733593899E-3</v>
      </c>
      <c r="I122" s="6">
        <v>2.6489547103514801E-3</v>
      </c>
      <c r="J122" s="2"/>
      <c r="K122" s="2">
        <v>5.5689848250500598</v>
      </c>
      <c r="L122" s="2">
        <v>1.1606774116102501</v>
      </c>
      <c r="M122" s="2">
        <v>4.5299357234920897E-3</v>
      </c>
      <c r="N122" s="2">
        <v>0.43743402824029098</v>
      </c>
      <c r="O122" s="2">
        <v>-0.21827784100615999</v>
      </c>
      <c r="P122" s="2">
        <v>-4.6804341732949103E-3</v>
      </c>
      <c r="Q122" s="2">
        <v>0.94736842105263097</v>
      </c>
      <c r="R122" s="2">
        <v>1.0065186246418301</v>
      </c>
      <c r="S122" s="1" t="s">
        <v>16</v>
      </c>
    </row>
    <row r="123" spans="2:19" x14ac:dyDescent="0.25">
      <c r="B123" s="1">
        <v>121</v>
      </c>
      <c r="C123" s="6">
        <v>4.5663756104780199E-5</v>
      </c>
      <c r="D123" s="6">
        <v>2.45567879681266E-2</v>
      </c>
      <c r="E123" s="6">
        <v>0.25635648569576802</v>
      </c>
      <c r="F123" s="6">
        <v>0.73008813144159201</v>
      </c>
      <c r="G123" s="6">
        <v>145.51071695776901</v>
      </c>
      <c r="H123" s="6">
        <v>1.04782519522629E-2</v>
      </c>
      <c r="I123" s="6">
        <v>4.9236329133012296E-3</v>
      </c>
      <c r="J123" s="2"/>
      <c r="K123" s="2">
        <v>4.8089715575851999</v>
      </c>
      <c r="L123" s="2">
        <v>0.95156481465141196</v>
      </c>
      <c r="M123" s="2">
        <v>7.6250180349785304E-3</v>
      </c>
      <c r="N123" s="2">
        <v>0.46989067792341799</v>
      </c>
      <c r="O123" s="2">
        <v>-0.112654496987856</v>
      </c>
      <c r="P123" s="2">
        <v>0.129803384277976</v>
      </c>
      <c r="Q123" s="2">
        <v>0.94444444444444398</v>
      </c>
      <c r="R123" s="2">
        <v>0.99267879161528905</v>
      </c>
      <c r="S123" s="1" t="s">
        <v>16</v>
      </c>
    </row>
    <row r="124" spans="2:19" x14ac:dyDescent="0.25">
      <c r="B124" s="1">
        <v>122</v>
      </c>
      <c r="C124" s="6">
        <v>1.8086428888559999E-4</v>
      </c>
      <c r="D124" s="6">
        <v>0.11030021204842</v>
      </c>
      <c r="E124" s="6">
        <v>0.42547016303690199</v>
      </c>
      <c r="F124" s="6">
        <v>0.742848944428535</v>
      </c>
      <c r="G124" s="6">
        <v>11.4263677192983</v>
      </c>
      <c r="H124" s="6">
        <v>5.3261136497991003E-2</v>
      </c>
      <c r="I124" s="6">
        <v>4.0652433014816301E-3</v>
      </c>
      <c r="J124" s="2"/>
      <c r="K124" s="2">
        <v>190.34544021695501</v>
      </c>
      <c r="L124" s="2">
        <v>0.186814247326448</v>
      </c>
      <c r="M124" s="2">
        <v>1.51750968642559E-2</v>
      </c>
      <c r="N124" s="2">
        <v>7.6326634555290998E-2</v>
      </c>
      <c r="O124" s="2">
        <v>-5.9770164107818699E-2</v>
      </c>
      <c r="P124" s="2">
        <v>0.19713780819777699</v>
      </c>
      <c r="Q124" s="2">
        <v>0.80800000000000005</v>
      </c>
      <c r="R124" s="2">
        <v>0.985313167534551</v>
      </c>
      <c r="S124" s="1" t="s">
        <v>16</v>
      </c>
    </row>
    <row r="125" spans="2:19" x14ac:dyDescent="0.25">
      <c r="B125" s="1">
        <v>123</v>
      </c>
      <c r="C125" s="6">
        <v>2.3279561935770301E-5</v>
      </c>
      <c r="D125" s="6">
        <v>1.6370876565835302E-2</v>
      </c>
      <c r="E125" s="6">
        <v>0.24482107894691299</v>
      </c>
      <c r="F125" s="6">
        <v>0.749930600978162</v>
      </c>
      <c r="G125" s="6">
        <v>82.947266520160596</v>
      </c>
      <c r="H125" s="6">
        <v>6.8059173532842403E-3</v>
      </c>
      <c r="I125" s="6">
        <v>3.0496009763413402E-3</v>
      </c>
      <c r="J125" s="2"/>
      <c r="K125" s="2">
        <v>5.2526746910926203</v>
      </c>
      <c r="L125" s="2">
        <v>1.09154287646854</v>
      </c>
      <c r="M125" s="2">
        <v>5.4443051752022598E-3</v>
      </c>
      <c r="N125" s="2">
        <v>0.44808081233454</v>
      </c>
      <c r="O125" s="2">
        <v>-0.29976346462793002</v>
      </c>
      <c r="P125" s="2">
        <v>-0.108431152495938</v>
      </c>
      <c r="Q125" s="2">
        <v>0.92857142857142805</v>
      </c>
      <c r="R125" s="2">
        <v>1</v>
      </c>
      <c r="S125" s="1" t="s">
        <v>16</v>
      </c>
    </row>
    <row r="126" spans="2:19" x14ac:dyDescent="0.25">
      <c r="B126" s="1">
        <v>124</v>
      </c>
      <c r="C126" s="6">
        <v>2.5070297469291101E-5</v>
      </c>
      <c r="D126" s="6">
        <v>1.52363363079059E-2</v>
      </c>
      <c r="E126" s="6">
        <v>0.44574603842752297</v>
      </c>
      <c r="F126" s="6">
        <v>0.760640775809453</v>
      </c>
      <c r="G126" s="6">
        <v>173.009854711983</v>
      </c>
      <c r="H126" s="6">
        <v>5.7503886407839601E-3</v>
      </c>
      <c r="I126" s="6">
        <v>4.1022896575147096E-3</v>
      </c>
      <c r="J126" s="2"/>
      <c r="K126" s="2">
        <v>1.75644283603966</v>
      </c>
      <c r="L126" s="2">
        <v>1.35708875142976</v>
      </c>
      <c r="M126" s="2">
        <v>5.6498224871384499E-3</v>
      </c>
      <c r="N126" s="2">
        <v>0.71339346151661798</v>
      </c>
      <c r="O126" s="2">
        <v>-0.26098387615359597</v>
      </c>
      <c r="P126" s="2">
        <v>-5.9055446921859801E-2</v>
      </c>
      <c r="Q126" s="2">
        <v>1</v>
      </c>
      <c r="R126" s="2">
        <v>1</v>
      </c>
      <c r="S126" s="1" t="s">
        <v>16</v>
      </c>
    </row>
    <row r="127" spans="2:19" x14ac:dyDescent="0.25">
      <c r="B127" s="1">
        <v>125</v>
      </c>
      <c r="C127" s="6">
        <v>8.9536776676039595E-5</v>
      </c>
      <c r="D127" s="6">
        <v>4.7166216594452803E-2</v>
      </c>
      <c r="E127" s="6">
        <v>0.192417649249327</v>
      </c>
      <c r="F127" s="6">
        <v>0.77472351190752098</v>
      </c>
      <c r="G127" s="6">
        <v>135.53110003457201</v>
      </c>
      <c r="H127" s="6">
        <v>2.2085283988670702E-2</v>
      </c>
      <c r="I127" s="6">
        <v>4.0267825809427197E-3</v>
      </c>
      <c r="J127" s="2"/>
      <c r="K127" s="2">
        <v>30.407688161371201</v>
      </c>
      <c r="L127" s="2">
        <v>0.50576554242144101</v>
      </c>
      <c r="M127" s="2">
        <v>1.06771608947348E-2</v>
      </c>
      <c r="N127" s="2">
        <v>0.18232876620506</v>
      </c>
      <c r="O127" s="2">
        <v>-0.21990122662949399</v>
      </c>
      <c r="P127" s="2">
        <v>-6.7473929452788097E-3</v>
      </c>
      <c r="Q127" s="2">
        <v>0.934579439252336</v>
      </c>
      <c r="R127" s="2">
        <v>1</v>
      </c>
      <c r="S127" s="1" t="s">
        <v>16</v>
      </c>
    </row>
    <row r="128" spans="2:19" x14ac:dyDescent="0.25">
      <c r="B128" s="1">
        <v>126</v>
      </c>
      <c r="C128" s="6">
        <v>1.1639780967885099E-5</v>
      </c>
      <c r="D128" s="6">
        <v>1.1261187330790399E-2</v>
      </c>
      <c r="E128" s="6">
        <v>0.26683932671900801</v>
      </c>
      <c r="F128" s="6">
        <v>0.76929210149841798</v>
      </c>
      <c r="G128" s="6">
        <v>45</v>
      </c>
      <c r="H128" s="6">
        <v>5.3527346783053898E-3</v>
      </c>
      <c r="I128" s="6">
        <v>1.33818366957645E-3</v>
      </c>
      <c r="J128" s="2"/>
      <c r="K128" s="2">
        <v>10</v>
      </c>
      <c r="L128" s="2">
        <v>1.1534168880115601</v>
      </c>
      <c r="M128" s="2">
        <v>3.84970510823453E-3</v>
      </c>
      <c r="N128" s="2">
        <v>0.25000000000001998</v>
      </c>
      <c r="O128" s="2">
        <v>-0.51667805329383099</v>
      </c>
      <c r="P128" s="2">
        <v>-0.38461538461532502</v>
      </c>
      <c r="Q128" s="2">
        <v>1</v>
      </c>
      <c r="R128" s="2">
        <v>1</v>
      </c>
      <c r="S128" s="1" t="s">
        <v>16</v>
      </c>
    </row>
    <row r="129" spans="2:19" x14ac:dyDescent="0.25">
      <c r="B129" s="1">
        <v>127</v>
      </c>
      <c r="C129" s="6">
        <v>3.0442504069853401E-5</v>
      </c>
      <c r="D129" s="6">
        <v>1.76388364871242E-2</v>
      </c>
      <c r="E129" s="6">
        <v>0.42864615249542798</v>
      </c>
      <c r="F129" s="6">
        <v>0.78626873784578899</v>
      </c>
      <c r="G129" s="6">
        <v>151.07830446641699</v>
      </c>
      <c r="H129" s="6">
        <v>5.97158284265844E-3</v>
      </c>
      <c r="I129" s="6">
        <v>5.0563545142381303E-3</v>
      </c>
      <c r="J129" s="2"/>
      <c r="K129" s="2">
        <v>1.49062099576816</v>
      </c>
      <c r="L129" s="2">
        <v>1.2295618172940801</v>
      </c>
      <c r="M129" s="2">
        <v>6.2258011550722202E-3</v>
      </c>
      <c r="N129" s="2">
        <v>0.84673605766928095</v>
      </c>
      <c r="O129" s="2">
        <v>-0.22100174284978399</v>
      </c>
      <c r="P129" s="2">
        <v>-8.1486137165738704E-3</v>
      </c>
      <c r="Q129" s="2">
        <v>0.91891891891891797</v>
      </c>
      <c r="R129" s="2">
        <v>1</v>
      </c>
      <c r="S129" s="1" t="s">
        <v>16</v>
      </c>
    </row>
    <row r="130" spans="2:19" x14ac:dyDescent="0.25">
      <c r="B130" s="1">
        <v>128</v>
      </c>
      <c r="C130" s="6">
        <v>1.57584726949829E-4</v>
      </c>
      <c r="D130" s="6">
        <v>5.2337411348067603E-2</v>
      </c>
      <c r="E130" s="6">
        <v>0.40638753638324998</v>
      </c>
      <c r="F130" s="6">
        <v>0.79374027006058301</v>
      </c>
      <c r="G130" s="6">
        <v>168.71732847169</v>
      </c>
      <c r="H130" s="6">
        <v>2.2268543213934001E-2</v>
      </c>
      <c r="I130" s="6">
        <v>9.64977858103723E-3</v>
      </c>
      <c r="J130" s="2"/>
      <c r="K130" s="2">
        <v>4.8011028160071003</v>
      </c>
      <c r="L130" s="2">
        <v>0.72293543270622995</v>
      </c>
      <c r="M130" s="2">
        <v>1.4164854605636301E-2</v>
      </c>
      <c r="N130" s="2">
        <v>0.433336769645492</v>
      </c>
      <c r="O130" s="2">
        <v>7.0988760201859402E-2</v>
      </c>
      <c r="P130" s="2">
        <v>0.36362524145589198</v>
      </c>
      <c r="Q130" s="2">
        <v>0.91191709844559499</v>
      </c>
      <c r="R130" s="2">
        <v>0.993274393881868</v>
      </c>
      <c r="S130" s="1" t="s">
        <v>16</v>
      </c>
    </row>
    <row r="131" spans="2:19" x14ac:dyDescent="0.25">
      <c r="B131" s="1">
        <v>129</v>
      </c>
      <c r="C131" s="6">
        <v>1.79968921118839E-4</v>
      </c>
      <c r="D131" s="6">
        <v>9.1867481252370098E-2</v>
      </c>
      <c r="E131" s="6">
        <v>0.22470581036222601</v>
      </c>
      <c r="F131" s="6">
        <v>0.80539981886786105</v>
      </c>
      <c r="G131" s="6">
        <v>136.44909873540999</v>
      </c>
      <c r="H131" s="6">
        <v>4.4865577622538101E-2</v>
      </c>
      <c r="I131" s="6">
        <v>4.3516783312482696E-3</v>
      </c>
      <c r="J131" s="2"/>
      <c r="K131" s="2">
        <v>115.739900364733</v>
      </c>
      <c r="L131" s="2">
        <v>0.267968508104237</v>
      </c>
      <c r="M131" s="2">
        <v>1.51374881401053E-2</v>
      </c>
      <c r="N131" s="2">
        <v>9.6993698997028394E-2</v>
      </c>
      <c r="O131" s="2">
        <v>-0.147955225658223</v>
      </c>
      <c r="P131" s="2">
        <v>8.4857100576897299E-2</v>
      </c>
      <c r="Q131" s="2">
        <v>0.88546255506607896</v>
      </c>
      <c r="R131" s="2">
        <v>0.99804299236767002</v>
      </c>
      <c r="S131" s="1" t="s">
        <v>16</v>
      </c>
    </row>
    <row r="132" spans="2:19" x14ac:dyDescent="0.25">
      <c r="B132" s="1">
        <v>130</v>
      </c>
      <c r="C132" s="6">
        <v>8.9536776676039598E-6</v>
      </c>
      <c r="D132" s="6">
        <v>8.6003639735782508E-3</v>
      </c>
      <c r="E132" s="6">
        <v>0.235140328686785</v>
      </c>
      <c r="F132" s="6">
        <v>0.806668532014024</v>
      </c>
      <c r="G132" s="6">
        <v>135</v>
      </c>
      <c r="H132" s="6">
        <v>4.0145510087289298E-3</v>
      </c>
      <c r="I132" s="6">
        <v>1.3381836695763401E-3</v>
      </c>
      <c r="J132" s="2"/>
      <c r="K132" s="2">
        <v>6</v>
      </c>
      <c r="L132" s="2">
        <v>1.5211696685146501</v>
      </c>
      <c r="M132" s="2">
        <v>3.3764147371443298E-3</v>
      </c>
      <c r="N132" s="2">
        <v>0.33333333333334197</v>
      </c>
      <c r="O132" s="2">
        <v>-0.52876110196153603</v>
      </c>
      <c r="P132" s="2">
        <v>-0.40000000000000602</v>
      </c>
      <c r="Q132" s="2">
        <v>1</v>
      </c>
      <c r="R132" s="2">
        <v>1</v>
      </c>
      <c r="S132" s="1" t="s">
        <v>16</v>
      </c>
    </row>
    <row r="133" spans="2:19" x14ac:dyDescent="0.25">
      <c r="B133" s="1">
        <v>131</v>
      </c>
      <c r="C133" s="6">
        <v>7.52108924078733E-5</v>
      </c>
      <c r="D133" s="6">
        <v>3.8376604871428403E-2</v>
      </c>
      <c r="E133" s="6">
        <v>9.9647951880967103E-2</v>
      </c>
      <c r="F133" s="6">
        <v>0.81589435979952096</v>
      </c>
      <c r="G133" s="6">
        <v>50.481936474210897</v>
      </c>
      <c r="H133" s="6">
        <v>1.6240438227411499E-2</v>
      </c>
      <c r="I133" s="6">
        <v>7.1345892844669996E-3</v>
      </c>
      <c r="J133" s="2"/>
      <c r="K133" s="2">
        <v>6.6865668435462</v>
      </c>
      <c r="L133" s="2">
        <v>0.64173762778426302</v>
      </c>
      <c r="M133" s="2">
        <v>9.7857796014689507E-3</v>
      </c>
      <c r="N133" s="2">
        <v>0.43931014573392801</v>
      </c>
      <c r="O133" s="2">
        <v>0.209973505402024</v>
      </c>
      <c r="P133" s="2">
        <v>0.54058611515968302</v>
      </c>
      <c r="Q133" s="2">
        <v>0.80769230769230704</v>
      </c>
      <c r="R133" s="2">
        <v>0.96513548832507301</v>
      </c>
      <c r="S133" s="1" t="s">
        <v>16</v>
      </c>
    </row>
    <row r="134" spans="2:19" x14ac:dyDescent="0.25">
      <c r="B134" s="1">
        <v>132</v>
      </c>
      <c r="C134" s="6">
        <v>2.7756400769572198E-5</v>
      </c>
      <c r="D134" s="6">
        <v>2.05655529323082E-2</v>
      </c>
      <c r="E134" s="6">
        <v>0.45984150732348</v>
      </c>
      <c r="F134" s="6">
        <v>0.82200675686832503</v>
      </c>
      <c r="G134" s="6">
        <v>54.599763414087001</v>
      </c>
      <c r="H134" s="6">
        <v>9.4592747811616893E-3</v>
      </c>
      <c r="I134" s="6">
        <v>2.9638691436188799E-3</v>
      </c>
      <c r="J134" s="2"/>
      <c r="K134" s="2">
        <v>10.5520510429882</v>
      </c>
      <c r="L134" s="2">
        <v>0.82469285591540298</v>
      </c>
      <c r="M134" s="2">
        <v>5.9447915925906897E-3</v>
      </c>
      <c r="N134" s="2">
        <v>0.31332942664077001</v>
      </c>
      <c r="O134" s="2">
        <v>-0.20668877643691899</v>
      </c>
      <c r="P134" s="2">
        <v>1.0075221122751899E-2</v>
      </c>
      <c r="Q134" s="2">
        <v>0.88571428571428501</v>
      </c>
      <c r="R134" s="2">
        <v>0.99544492500229997</v>
      </c>
      <c r="S134" s="1" t="s">
        <v>16</v>
      </c>
    </row>
    <row r="135" spans="2:19" x14ac:dyDescent="0.25">
      <c r="B135" s="1">
        <v>133</v>
      </c>
      <c r="C135" s="6">
        <v>7.6106260174633702E-5</v>
      </c>
      <c r="D135" s="6">
        <v>3.5668469576854697E-2</v>
      </c>
      <c r="E135" s="6">
        <v>0.35815693193703202</v>
      </c>
      <c r="F135" s="6">
        <v>0.82667869846280995</v>
      </c>
      <c r="G135" s="6">
        <v>76.587628453550906</v>
      </c>
      <c r="H135" s="6">
        <v>1.46844132337586E-2</v>
      </c>
      <c r="I135" s="6">
        <v>5.2606170684274299E-3</v>
      </c>
      <c r="J135" s="2"/>
      <c r="K135" s="2">
        <v>8.14507990810454</v>
      </c>
      <c r="L135" s="2">
        <v>0.75172898230032703</v>
      </c>
      <c r="M135" s="2">
        <v>9.8438559546676803E-3</v>
      </c>
      <c r="N135" s="2">
        <v>0.358244962511239</v>
      </c>
      <c r="O135" s="2">
        <v>-0.20280826558398499</v>
      </c>
      <c r="P135" s="2">
        <v>1.5016040994480701E-2</v>
      </c>
      <c r="Q135" s="2">
        <v>0.90425531914893598</v>
      </c>
      <c r="R135" s="2">
        <v>1.0024141132776201</v>
      </c>
      <c r="S135" s="1" t="s">
        <v>16</v>
      </c>
    </row>
    <row r="136" spans="2:19" x14ac:dyDescent="0.25">
      <c r="B136" s="1">
        <v>134</v>
      </c>
      <c r="C136" s="6">
        <v>4.5663756104780199E-5</v>
      </c>
      <c r="D136" s="6">
        <v>2.6959288147344902E-2</v>
      </c>
      <c r="E136" s="6">
        <v>0.387308506832102</v>
      </c>
      <c r="F136" s="6">
        <v>0.82435948584704899</v>
      </c>
      <c r="G136" s="6">
        <v>125.886166686374</v>
      </c>
      <c r="H136" s="6">
        <v>1.1891609046011799E-2</v>
      </c>
      <c r="I136" s="6">
        <v>4.0946057363000898E-3</v>
      </c>
      <c r="J136" s="2"/>
      <c r="K136" s="2">
        <v>8.9193965863235807</v>
      </c>
      <c r="L136" s="2">
        <v>0.78952276092006901</v>
      </c>
      <c r="M136" s="2">
        <v>7.6250180349785304E-3</v>
      </c>
      <c r="N136" s="2">
        <v>0.34432730847919302</v>
      </c>
      <c r="O136" s="2">
        <v>-0.162526713804304</v>
      </c>
      <c r="P136" s="2">
        <v>6.6304105643667899E-2</v>
      </c>
      <c r="Q136" s="2">
        <v>0.89473684210526305</v>
      </c>
      <c r="R136" s="2">
        <v>1.00958197325471</v>
      </c>
      <c r="S136" s="1" t="s">
        <v>16</v>
      </c>
    </row>
    <row r="137" spans="2:19" x14ac:dyDescent="0.25">
      <c r="B137" s="1">
        <v>135</v>
      </c>
      <c r="C137" s="6">
        <v>7.3420156874352496E-5</v>
      </c>
      <c r="D137" s="6">
        <v>6.0499666781678098E-2</v>
      </c>
      <c r="E137" s="6">
        <v>0.38140345211540599</v>
      </c>
      <c r="F137" s="6">
        <v>0.83003601327185095</v>
      </c>
      <c r="G137" s="6">
        <v>150.732794708667</v>
      </c>
      <c r="H137" s="6">
        <v>2.9688771544491899E-2</v>
      </c>
      <c r="I137" s="6">
        <v>2.5125009098115698E-3</v>
      </c>
      <c r="J137" s="2"/>
      <c r="K137" s="2">
        <v>151.460645346512</v>
      </c>
      <c r="L137" s="2">
        <v>0.25206886553902103</v>
      </c>
      <c r="M137" s="2">
        <v>9.6685804083683699E-3</v>
      </c>
      <c r="N137" s="2">
        <v>8.4627984894770997E-2</v>
      </c>
      <c r="O137" s="2">
        <v>-0.20205486949203399</v>
      </c>
      <c r="P137" s="2">
        <v>1.59752946916021E-2</v>
      </c>
      <c r="Q137" s="2">
        <v>0.78095238095238095</v>
      </c>
      <c r="R137" s="2">
        <v>0.99715344792530103</v>
      </c>
      <c r="S137" s="1" t="s">
        <v>16</v>
      </c>
    </row>
    <row r="138" spans="2:19" x14ac:dyDescent="0.25">
      <c r="B138" s="1">
        <v>136</v>
      </c>
      <c r="C138" s="6">
        <v>2.59656652360515E-5</v>
      </c>
      <c r="D138" s="6">
        <v>2.2960483201548702E-2</v>
      </c>
      <c r="E138" s="6">
        <v>0.126208671527161</v>
      </c>
      <c r="F138" s="6">
        <v>0.82932931856407899</v>
      </c>
      <c r="G138" s="6">
        <v>140.93922483247599</v>
      </c>
      <c r="H138" s="6">
        <v>1.07864711994033E-2</v>
      </c>
      <c r="I138" s="6">
        <v>2.2466015684003099E-3</v>
      </c>
      <c r="J138" s="2"/>
      <c r="K138" s="2">
        <v>22.973681869873101</v>
      </c>
      <c r="L138" s="2">
        <v>0.61893817584423405</v>
      </c>
      <c r="M138" s="2">
        <v>5.7498271090438702E-3</v>
      </c>
      <c r="N138" s="2">
        <v>0.20827956862524</v>
      </c>
      <c r="O138" s="2">
        <v>-0.26701367261082298</v>
      </c>
      <c r="P138" s="2">
        <v>-6.6732822217906496E-2</v>
      </c>
      <c r="Q138" s="2">
        <v>0.85294117647058798</v>
      </c>
      <c r="R138" s="2">
        <v>0.98466927673603899</v>
      </c>
      <c r="S138" s="1" t="s">
        <v>16</v>
      </c>
    </row>
    <row r="139" spans="2:19" x14ac:dyDescent="0.25">
      <c r="B139" s="1">
        <v>137</v>
      </c>
      <c r="C139" s="6">
        <v>1.43258842681663E-5</v>
      </c>
      <c r="D139" s="6">
        <v>1.08069927321198E-2</v>
      </c>
      <c r="E139" s="6">
        <v>0.36477503705736802</v>
      </c>
      <c r="F139" s="6">
        <v>0.82967396155606599</v>
      </c>
      <c r="G139" s="6">
        <v>69.614804305887006</v>
      </c>
      <c r="H139" s="6">
        <v>4.2071173324761896E-3</v>
      </c>
      <c r="I139" s="6">
        <v>2.9905363955400298E-3</v>
      </c>
      <c r="J139" s="2"/>
      <c r="K139" s="2">
        <v>1.9619016396718201</v>
      </c>
      <c r="L139" s="2">
        <v>1.5414221080123101</v>
      </c>
      <c r="M139" s="2">
        <v>4.2708643578939299E-3</v>
      </c>
      <c r="N139" s="2">
        <v>0.71082790405084395</v>
      </c>
      <c r="O139" s="2">
        <v>-0.31023340251387799</v>
      </c>
      <c r="P139" s="2">
        <v>-0.121761891443248</v>
      </c>
      <c r="Q139" s="2">
        <v>1</v>
      </c>
      <c r="R139" s="2">
        <v>1</v>
      </c>
      <c r="S139" s="1" t="s">
        <v>16</v>
      </c>
    </row>
    <row r="140" spans="2:19" x14ac:dyDescent="0.25">
      <c r="B140" s="1">
        <v>138</v>
      </c>
      <c r="C140" s="6">
        <v>1.51317152582507E-4</v>
      </c>
      <c r="D140" s="6">
        <v>5.2854057704055497E-2</v>
      </c>
      <c r="E140" s="6">
        <v>0.379520124281223</v>
      </c>
      <c r="F140" s="6">
        <v>0.83721972564871805</v>
      </c>
      <c r="G140" s="6">
        <v>150.280334945829</v>
      </c>
      <c r="H140" s="6">
        <v>2.2886459798317198E-2</v>
      </c>
      <c r="I140" s="6">
        <v>7.1630731601037296E-3</v>
      </c>
      <c r="J140" s="2"/>
      <c r="K140" s="2">
        <v>9.6559008383257705</v>
      </c>
      <c r="L140" s="2">
        <v>0.68067743765794197</v>
      </c>
      <c r="M140" s="2">
        <v>1.38803091631552E-2</v>
      </c>
      <c r="N140" s="2">
        <v>0.31298301367826198</v>
      </c>
      <c r="O140" s="2">
        <v>-0.149097642869228</v>
      </c>
      <c r="P140" s="2">
        <v>8.3402529807260095E-2</v>
      </c>
      <c r="Q140" s="2">
        <v>0.91847826086956497</v>
      </c>
      <c r="R140" s="2">
        <v>1</v>
      </c>
      <c r="S140" s="1" t="s">
        <v>16</v>
      </c>
    </row>
    <row r="141" spans="2:19" x14ac:dyDescent="0.25">
      <c r="B141" s="1">
        <v>139</v>
      </c>
      <c r="C141" s="6">
        <v>4.19032114843865E-4</v>
      </c>
      <c r="D141" s="6">
        <v>0.13951911832415201</v>
      </c>
      <c r="E141" s="6">
        <v>9.7256359442911902E-2</v>
      </c>
      <c r="F141" s="6">
        <v>0.85756728035329999</v>
      </c>
      <c r="G141" s="6">
        <v>46.451037707899197</v>
      </c>
      <c r="H141" s="6">
        <v>6.5651632312485497E-2</v>
      </c>
      <c r="I141" s="6">
        <v>7.9167755594113497E-3</v>
      </c>
      <c r="J141" s="2"/>
      <c r="K141" s="2">
        <v>91.744151345714698</v>
      </c>
      <c r="L141" s="2">
        <v>0.27051398777484897</v>
      </c>
      <c r="M141" s="2">
        <v>2.3098230649407199E-2</v>
      </c>
      <c r="N141" s="2">
        <v>0.120587642386855</v>
      </c>
      <c r="O141" s="2">
        <v>-2.5826225266221199E-2</v>
      </c>
      <c r="P141" s="2">
        <v>0.24035657343497099</v>
      </c>
      <c r="Q141" s="2">
        <v>0.89655172413793005</v>
      </c>
      <c r="R141" s="2">
        <v>0.99299404527759305</v>
      </c>
      <c r="S141" s="1" t="s">
        <v>16</v>
      </c>
    </row>
    <row r="142" spans="2:19" x14ac:dyDescent="0.25">
      <c r="B142" s="1">
        <v>140</v>
      </c>
      <c r="C142" s="6">
        <v>4.0291549504217801E-5</v>
      </c>
      <c r="D142" s="6">
        <v>3.2187257225793603E-2</v>
      </c>
      <c r="E142" s="6">
        <v>0.38299538982348402</v>
      </c>
      <c r="F142" s="6">
        <v>0.84909156918152595</v>
      </c>
      <c r="G142" s="6">
        <v>132.00894375715899</v>
      </c>
      <c r="H142" s="6">
        <v>1.54030607512072E-2</v>
      </c>
      <c r="I142" s="6">
        <v>2.7425478224436298E-3</v>
      </c>
      <c r="J142" s="2"/>
      <c r="K142" s="2">
        <v>35.303780770071199</v>
      </c>
      <c r="L142" s="2">
        <v>0.48871525116072201</v>
      </c>
      <c r="M142" s="2">
        <v>7.1624572701988604E-3</v>
      </c>
      <c r="N142" s="2">
        <v>0.17805213306249401</v>
      </c>
      <c r="O142" s="2">
        <v>-0.176550160202325</v>
      </c>
      <c r="P142" s="2">
        <v>4.8448899136233799E-2</v>
      </c>
      <c r="Q142" s="2">
        <v>0.9</v>
      </c>
      <c r="R142" s="2">
        <v>0.991739181561617</v>
      </c>
      <c r="S142" s="1" t="s">
        <v>16</v>
      </c>
    </row>
    <row r="143" spans="2:19" x14ac:dyDescent="0.25">
      <c r="B143" s="1">
        <v>141</v>
      </c>
      <c r="C143" s="6">
        <v>4.2529968921118798E-4</v>
      </c>
      <c r="D143" s="6">
        <v>0.13022421511010601</v>
      </c>
      <c r="E143" s="6">
        <v>0.25581913145652502</v>
      </c>
      <c r="F143" s="6">
        <v>0.87815537530610999</v>
      </c>
      <c r="G143" s="6">
        <v>106.81577308869799</v>
      </c>
      <c r="H143" s="6">
        <v>6.1001017545088097E-2</v>
      </c>
      <c r="I143" s="6">
        <v>7.79370471619168E-3</v>
      </c>
      <c r="J143" s="2"/>
      <c r="K143" s="2">
        <v>67.459018623476595</v>
      </c>
      <c r="L143" s="2">
        <v>0.31515299035885602</v>
      </c>
      <c r="M143" s="2">
        <v>2.3270332672036698E-2</v>
      </c>
      <c r="N143" s="2">
        <v>0.127763519853272</v>
      </c>
      <c r="O143" s="2">
        <v>-0.12203774982781899</v>
      </c>
      <c r="P143" s="2">
        <v>0.117856255703885</v>
      </c>
      <c r="Q143" s="2">
        <v>0.88126159554730898</v>
      </c>
      <c r="R143" s="2">
        <v>1.0006612266844901</v>
      </c>
      <c r="S143" s="1" t="s">
        <v>16</v>
      </c>
    </row>
    <row r="144" spans="2:19" x14ac:dyDescent="0.25">
      <c r="B144" s="1">
        <v>142</v>
      </c>
      <c r="C144" s="6">
        <v>5.64081693059049E-5</v>
      </c>
      <c r="D144" s="6">
        <v>2.8195075951227999E-2</v>
      </c>
      <c r="E144" s="6">
        <v>0.237505925554862</v>
      </c>
      <c r="F144" s="6">
        <v>0.86013102123254803</v>
      </c>
      <c r="G144" s="6">
        <v>88.082340451433296</v>
      </c>
      <c r="H144" s="6">
        <v>1.1475162467612101E-2</v>
      </c>
      <c r="I144" s="6">
        <v>4.0994772203304204E-3</v>
      </c>
      <c r="J144" s="2"/>
      <c r="K144" s="2">
        <v>6.92102522852782</v>
      </c>
      <c r="L144" s="2">
        <v>0.89167241532750396</v>
      </c>
      <c r="M144" s="2">
        <v>8.4747337307076696E-3</v>
      </c>
      <c r="N144" s="2">
        <v>0.35724785874717802</v>
      </c>
      <c r="O144" s="2">
        <v>-0.34500920478122798</v>
      </c>
      <c r="P144" s="2">
        <v>-0.16603981808992899</v>
      </c>
      <c r="Q144" s="2">
        <v>1</v>
      </c>
      <c r="R144" s="2">
        <v>1</v>
      </c>
      <c r="S144" s="1" t="s">
        <v>16</v>
      </c>
    </row>
    <row r="145" spans="2:19" x14ac:dyDescent="0.25">
      <c r="B145" s="1">
        <v>143</v>
      </c>
      <c r="C145" s="6">
        <v>1.06548764244487E-4</v>
      </c>
      <c r="D145" s="6">
        <v>7.3795267419014293E-2</v>
      </c>
      <c r="E145" s="6">
        <v>0.242928284984644</v>
      </c>
      <c r="F145" s="6">
        <v>0.89374306716677998</v>
      </c>
      <c r="G145" s="6">
        <v>65.5143944763702</v>
      </c>
      <c r="H145" s="6">
        <v>2.70190339610238E-2</v>
      </c>
      <c r="I145" s="6">
        <v>5.9428885167204498E-3</v>
      </c>
      <c r="J145" s="2"/>
      <c r="K145" s="2">
        <v>22.538649080503198</v>
      </c>
      <c r="L145" s="2">
        <v>0.24586757590498101</v>
      </c>
      <c r="M145" s="2">
        <v>1.16474074402308E-2</v>
      </c>
      <c r="N145" s="2">
        <v>0.21995192445789599</v>
      </c>
      <c r="O145" s="2">
        <v>0.18361065151317099</v>
      </c>
      <c r="P145" s="2">
        <v>0.50701988707631995</v>
      </c>
      <c r="Q145" s="2">
        <v>0.73456790123456694</v>
      </c>
      <c r="R145" s="2">
        <v>0.78079961019643995</v>
      </c>
      <c r="S145" s="1" t="s">
        <v>16</v>
      </c>
    </row>
    <row r="146" spans="2:19" x14ac:dyDescent="0.25">
      <c r="B146" s="1">
        <v>144</v>
      </c>
      <c r="C146" s="6">
        <v>3.6710078437176201E-5</v>
      </c>
      <c r="D146" s="6">
        <v>3.5801889240214199E-2</v>
      </c>
      <c r="E146" s="6">
        <v>0.46518019973606001</v>
      </c>
      <c r="F146" s="6">
        <v>0.88694881206869203</v>
      </c>
      <c r="G146" s="6">
        <v>4.9106645296260396</v>
      </c>
      <c r="H146" s="6">
        <v>1.1475186137918701E-2</v>
      </c>
      <c r="I146" s="6">
        <v>6.1133565611092002E-3</v>
      </c>
      <c r="J146" s="2"/>
      <c r="K146" s="2">
        <v>5.8624156972515902</v>
      </c>
      <c r="L146" s="2">
        <v>0.35990119374309698</v>
      </c>
      <c r="M146" s="2">
        <v>6.8367187712046699E-3</v>
      </c>
      <c r="N146" s="2">
        <v>0.53274574265145602</v>
      </c>
      <c r="O146" s="2">
        <v>0.50087330978802103</v>
      </c>
      <c r="P146" s="2">
        <v>0.91097124965965703</v>
      </c>
      <c r="Q146" s="2">
        <v>0.51249999999999996</v>
      </c>
      <c r="R146" s="2">
        <v>0.83584416957395002</v>
      </c>
      <c r="S146" s="1" t="s">
        <v>16</v>
      </c>
    </row>
    <row r="147" spans="2:19" x14ac:dyDescent="0.25">
      <c r="B147" s="1">
        <v>145</v>
      </c>
      <c r="C147" s="6">
        <v>2.7756400769572199E-4</v>
      </c>
      <c r="D147" s="6">
        <v>8.6589361520318195E-2</v>
      </c>
      <c r="E147" s="6">
        <v>8.8464165716887505E-2</v>
      </c>
      <c r="F147" s="6">
        <v>0.89371028722700996</v>
      </c>
      <c r="G147" s="6">
        <v>13.0310230800089</v>
      </c>
      <c r="H147" s="6">
        <v>3.9930290054528597E-2</v>
      </c>
      <c r="I147" s="6">
        <v>8.1599519459892508E-3</v>
      </c>
      <c r="J147" s="2"/>
      <c r="K147" s="2">
        <v>24.574267787387701</v>
      </c>
      <c r="L147" s="2">
        <v>0.465204534133842</v>
      </c>
      <c r="M147" s="2">
        <v>1.8799081647606301E-2</v>
      </c>
      <c r="N147" s="2">
        <v>0.204354937939244</v>
      </c>
      <c r="O147" s="2">
        <v>-7.8029982662962794E-2</v>
      </c>
      <c r="P147" s="2">
        <v>0.173888685133679</v>
      </c>
      <c r="Q147" s="2">
        <v>0.90116279069767402</v>
      </c>
      <c r="R147" s="2">
        <v>0.99502781147209496</v>
      </c>
      <c r="S147" s="1" t="s">
        <v>16</v>
      </c>
    </row>
    <row r="148" spans="2:19" x14ac:dyDescent="0.25">
      <c r="B148" s="1">
        <v>146</v>
      </c>
      <c r="C148" s="6">
        <v>7.2524789107592094E-5</v>
      </c>
      <c r="D148" s="6">
        <v>3.1583556905060498E-2</v>
      </c>
      <c r="E148" s="6">
        <v>0.113221554792077</v>
      </c>
      <c r="F148" s="6">
        <v>0.89827262011782805</v>
      </c>
      <c r="G148" s="6">
        <v>75.288840934325506</v>
      </c>
      <c r="H148" s="6">
        <v>1.26646903067464E-2</v>
      </c>
      <c r="I148" s="6">
        <v>6.7387419094119497E-3</v>
      </c>
      <c r="J148" s="2"/>
      <c r="K148" s="2">
        <v>3.9842285659227499</v>
      </c>
      <c r="L148" s="2">
        <v>0.91363822681013196</v>
      </c>
      <c r="M148" s="2">
        <v>9.6094448052613402E-3</v>
      </c>
      <c r="N148" s="2">
        <v>0.53208896121385796</v>
      </c>
      <c r="O148" s="2">
        <v>-7.5776930962424105E-2</v>
      </c>
      <c r="P148" s="2">
        <v>0.176757359655138</v>
      </c>
      <c r="Q148" s="2">
        <v>0.92045454545454497</v>
      </c>
      <c r="R148" s="2">
        <v>1.0027263466954199</v>
      </c>
      <c r="S148" s="1" t="s">
        <v>16</v>
      </c>
    </row>
    <row r="149" spans="2:19" x14ac:dyDescent="0.25">
      <c r="B149" s="1">
        <v>147</v>
      </c>
      <c r="C149" s="6">
        <v>5.1394109812046701E-4</v>
      </c>
      <c r="D149" s="6">
        <v>0.122311766705765</v>
      </c>
      <c r="E149" s="6">
        <v>0.34856204388835699</v>
      </c>
      <c r="F149" s="6">
        <v>0.90211335951777405</v>
      </c>
      <c r="G149" s="6">
        <v>178.90432880192799</v>
      </c>
      <c r="H149" s="6">
        <v>5.3889559213915098E-2</v>
      </c>
      <c r="I149" s="6">
        <v>9.96728619903723E-3</v>
      </c>
      <c r="J149" s="2"/>
      <c r="K149" s="2">
        <v>30.079331626547699</v>
      </c>
      <c r="L149" s="2">
        <v>0.43170465694967503</v>
      </c>
      <c r="M149" s="2">
        <v>2.5580659291574E-2</v>
      </c>
      <c r="N149" s="2">
        <v>0.18495764939312201</v>
      </c>
      <c r="O149" s="2">
        <v>-0.179160790856813</v>
      </c>
      <c r="P149" s="2">
        <v>4.5124940950241998E-2</v>
      </c>
      <c r="Q149" s="2">
        <v>0.95826377295492404</v>
      </c>
      <c r="R149" s="2">
        <v>0.986051477243716</v>
      </c>
      <c r="S149" s="1" t="s">
        <v>16</v>
      </c>
    </row>
    <row r="150" spans="2:19" x14ac:dyDescent="0.25">
      <c r="B150" s="1">
        <v>148</v>
      </c>
      <c r="C150" s="6">
        <v>8.9536776676039598E-6</v>
      </c>
      <c r="D150" s="6">
        <v>8.9523647875480103E-3</v>
      </c>
      <c r="E150" s="6">
        <v>8.2985138132117095E-2</v>
      </c>
      <c r="F150" s="6">
        <v>0.90233326935903002</v>
      </c>
      <c r="G150" s="6">
        <v>54.562613010393498</v>
      </c>
      <c r="H150" s="6">
        <v>3.95876740975538E-3</v>
      </c>
      <c r="I150" s="6">
        <v>1.8682306076116199E-3</v>
      </c>
      <c r="J150" s="2"/>
      <c r="K150" s="2">
        <v>4.5588733656639997</v>
      </c>
      <c r="L150" s="2">
        <v>1.40389872318575</v>
      </c>
      <c r="M150" s="2">
        <v>3.3764147371443298E-3</v>
      </c>
      <c r="N150" s="2">
        <v>0.47192229657338203</v>
      </c>
      <c r="O150" s="2">
        <v>-0.35124772339196803</v>
      </c>
      <c r="P150" s="2">
        <v>-0.17398294668568901</v>
      </c>
      <c r="Q150" s="2">
        <v>0.90909090909090895</v>
      </c>
      <c r="R150" s="2">
        <v>1.0096184335693901</v>
      </c>
      <c r="S150" s="1" t="s">
        <v>16</v>
      </c>
    </row>
    <row r="151" spans="2:19" x14ac:dyDescent="0.25">
      <c r="B151" s="1">
        <v>149</v>
      </c>
      <c r="C151" s="6">
        <v>3.0442504069853401E-5</v>
      </c>
      <c r="D151" s="6">
        <v>2.48851328134156E-2</v>
      </c>
      <c r="E151" s="6">
        <v>0.63559413262502196</v>
      </c>
      <c r="F151" s="6">
        <v>0.50949390428086005</v>
      </c>
      <c r="G151" s="6">
        <v>91.925658371117805</v>
      </c>
      <c r="H151" s="6">
        <v>1.04981368135591E-2</v>
      </c>
      <c r="I151" s="6">
        <v>3.75102127813007E-3</v>
      </c>
      <c r="J151" s="2"/>
      <c r="K151" s="2">
        <v>8.6156492675303191</v>
      </c>
      <c r="L151" s="2">
        <v>0.61774652479820402</v>
      </c>
      <c r="M151" s="2">
        <v>6.2258011550722202E-3</v>
      </c>
      <c r="N151" s="2">
        <v>0.35730352392486697</v>
      </c>
      <c r="O151" s="2">
        <v>1.5947496827285999E-2</v>
      </c>
      <c r="P151" s="2">
        <v>0.293544528335201</v>
      </c>
      <c r="Q151" s="2">
        <v>0.77272727272727204</v>
      </c>
      <c r="R151" s="2">
        <v>0.974523746150043</v>
      </c>
      <c r="S151" s="1" t="s">
        <v>16</v>
      </c>
    </row>
    <row r="152" spans="2:19" x14ac:dyDescent="0.25">
      <c r="B152" s="1">
        <v>150</v>
      </c>
      <c r="C152" s="6">
        <v>6.0885008139706903E-5</v>
      </c>
      <c r="D152" s="6">
        <v>5.3737844693968799E-2</v>
      </c>
      <c r="E152" s="6">
        <v>0.55747377487572503</v>
      </c>
      <c r="F152" s="6">
        <v>0.53142437877549698</v>
      </c>
      <c r="G152" s="6">
        <v>114.210782363379</v>
      </c>
      <c r="H152" s="6">
        <v>2.5843781840215501E-2</v>
      </c>
      <c r="I152" s="6">
        <v>3.2378249490824101E-3</v>
      </c>
      <c r="J152" s="2"/>
      <c r="K152" s="2">
        <v>100.277438162267</v>
      </c>
      <c r="L152" s="2">
        <v>0.26494745046525803</v>
      </c>
      <c r="M152" s="2">
        <v>8.8046124301412107E-3</v>
      </c>
      <c r="N152" s="2">
        <v>0.12528448696482999</v>
      </c>
      <c r="O152" s="2">
        <v>7.9416231589838099E-2</v>
      </c>
      <c r="P152" s="2">
        <v>0.37435543128919002</v>
      </c>
      <c r="Q152" s="2">
        <v>0.69387755102040805</v>
      </c>
      <c r="R152" s="2">
        <v>0.980049655755313</v>
      </c>
      <c r="S152" s="1" t="s">
        <v>16</v>
      </c>
    </row>
    <row r="153" spans="2:19" x14ac:dyDescent="0.25">
      <c r="B153" s="1">
        <v>151</v>
      </c>
      <c r="C153" s="6">
        <v>2.2384194169009899E-5</v>
      </c>
      <c r="D153" s="6">
        <v>1.56744448478736E-2</v>
      </c>
      <c r="E153" s="6">
        <v>0.63129264260231799</v>
      </c>
      <c r="F153" s="6">
        <v>0.52701713265751404</v>
      </c>
      <c r="G153" s="6">
        <v>67.985510965539504</v>
      </c>
      <c r="H153" s="6">
        <v>6.6822422349501198E-3</v>
      </c>
      <c r="I153" s="6">
        <v>3.34112111747503E-3</v>
      </c>
      <c r="J153" s="2"/>
      <c r="K153" s="2">
        <v>4.3236596742656896</v>
      </c>
      <c r="L153" s="2">
        <v>1.14489851550775</v>
      </c>
      <c r="M153" s="2">
        <v>5.3385804473674104E-3</v>
      </c>
      <c r="N153" s="2">
        <v>0.499999999999995</v>
      </c>
      <c r="O153" s="2">
        <v>-0.21663736739807701</v>
      </c>
      <c r="P153" s="2">
        <v>-2.59171830338999E-3</v>
      </c>
      <c r="Q153" s="2">
        <v>0.92592592592592504</v>
      </c>
      <c r="R153" s="2">
        <v>1</v>
      </c>
      <c r="S153" s="1" t="s">
        <v>16</v>
      </c>
    </row>
    <row r="154" spans="2:19" x14ac:dyDescent="0.25">
      <c r="B154" s="1">
        <v>152</v>
      </c>
      <c r="C154" s="6">
        <v>1.16397809678851E-4</v>
      </c>
      <c r="D154" s="6">
        <v>4.2743496689897298E-2</v>
      </c>
      <c r="E154" s="6">
        <v>0.60662638208989605</v>
      </c>
      <c r="F154" s="6">
        <v>0.54509174848153596</v>
      </c>
      <c r="G154" s="6">
        <v>167.23867537513499</v>
      </c>
      <c r="H154" s="6">
        <v>1.49748612954904E-2</v>
      </c>
      <c r="I154" s="6">
        <v>1.08653699408986E-2</v>
      </c>
      <c r="J154" s="2"/>
      <c r="K154" s="2">
        <v>1.7275067281374901</v>
      </c>
      <c r="L154" s="2">
        <v>0.80059814110958505</v>
      </c>
      <c r="M154" s="2">
        <v>1.21738364620061E-2</v>
      </c>
      <c r="N154" s="2">
        <v>0.72557399541127299</v>
      </c>
      <c r="O154" s="2">
        <v>9.7873745230580705E-2</v>
      </c>
      <c r="P154" s="2">
        <v>0.397856267554072</v>
      </c>
      <c r="Q154" s="2">
        <v>0.88435374149659796</v>
      </c>
      <c r="R154" s="2">
        <v>0.93152838041264496</v>
      </c>
      <c r="S154" s="1" t="s">
        <v>16</v>
      </c>
    </row>
    <row r="155" spans="2:19" x14ac:dyDescent="0.25">
      <c r="B155" s="1">
        <v>153</v>
      </c>
      <c r="C155" s="6">
        <v>3.2949533816782498E-4</v>
      </c>
      <c r="D155" s="6">
        <v>9.0485972681413507E-2</v>
      </c>
      <c r="E155" s="6">
        <v>0.55483810728704597</v>
      </c>
      <c r="F155" s="6">
        <v>0.61778501967472899</v>
      </c>
      <c r="G155" s="6">
        <v>83.532257392468097</v>
      </c>
      <c r="H155" s="6">
        <v>4.0128614189159403E-2</v>
      </c>
      <c r="I155" s="6">
        <v>9.8285152355340397E-3</v>
      </c>
      <c r="J155" s="2"/>
      <c r="K155" s="2">
        <v>17.570781255114401</v>
      </c>
      <c r="L155" s="2">
        <v>0.50570426919461198</v>
      </c>
      <c r="M155" s="2">
        <v>2.0482345919380401E-2</v>
      </c>
      <c r="N155" s="2">
        <v>0.24492535897711501</v>
      </c>
      <c r="O155" s="2">
        <v>-5.9881315625595503E-2</v>
      </c>
      <c r="P155" s="2">
        <v>0.196996285689886</v>
      </c>
      <c r="Q155" s="2">
        <v>0.89537712895377097</v>
      </c>
      <c r="R155" s="2">
        <v>0.98452319951478096</v>
      </c>
      <c r="S155" s="1" t="s">
        <v>16</v>
      </c>
    </row>
    <row r="156" spans="2:19" x14ac:dyDescent="0.25">
      <c r="B156" s="1">
        <v>154</v>
      </c>
      <c r="C156" s="6">
        <v>6.2944354003255799E-4</v>
      </c>
      <c r="D156" s="6">
        <v>0.22995210163572</v>
      </c>
      <c r="E156" s="6">
        <v>0.61724647543027</v>
      </c>
      <c r="F156" s="6">
        <v>0.66621130209705903</v>
      </c>
      <c r="G156" s="6">
        <v>80.148632229820194</v>
      </c>
      <c r="H156" s="6">
        <v>0.110612721094033</v>
      </c>
      <c r="I156" s="6">
        <v>7.4862389272629297E-3</v>
      </c>
      <c r="J156" s="2"/>
      <c r="K156" s="2">
        <v>300.28861391945799</v>
      </c>
      <c r="L156" s="2">
        <v>0.149586320115281</v>
      </c>
      <c r="M156" s="2">
        <v>2.83095815290078E-2</v>
      </c>
      <c r="N156" s="2">
        <v>6.7679728454548796E-2</v>
      </c>
      <c r="O156" s="2">
        <v>3.3241545944591097E-2</v>
      </c>
      <c r="P156" s="2">
        <v>0.31556399555994602</v>
      </c>
      <c r="Q156" s="2">
        <v>0.77593818984547402</v>
      </c>
      <c r="R156" s="2">
        <v>0.98543311784772203</v>
      </c>
      <c r="S156" s="1" t="s">
        <v>16</v>
      </c>
    </row>
    <row r="157" spans="2:19" x14ac:dyDescent="0.25">
      <c r="B157" s="1">
        <v>155</v>
      </c>
      <c r="C157" s="6">
        <v>2.59656652360515E-5</v>
      </c>
      <c r="D157" s="6">
        <v>2.17625449475548E-2</v>
      </c>
      <c r="E157" s="6">
        <v>0.56451298502880398</v>
      </c>
      <c r="F157" s="6">
        <v>0.62236406429914004</v>
      </c>
      <c r="G157" s="6">
        <v>100.238976965875</v>
      </c>
      <c r="H157" s="6">
        <v>9.8162919386375492E-3</v>
      </c>
      <c r="I157" s="6">
        <v>2.3669334306238099E-3</v>
      </c>
      <c r="J157" s="2"/>
      <c r="K157" s="2">
        <v>18.140063272569101</v>
      </c>
      <c r="L157" s="2">
        <v>0.68895357087282105</v>
      </c>
      <c r="M157" s="2">
        <v>5.7498271090438702E-3</v>
      </c>
      <c r="N157" s="2">
        <v>0.24112296633186001</v>
      </c>
      <c r="O157" s="2">
        <v>-0.29721264733590402</v>
      </c>
      <c r="P157" s="2">
        <v>-0.105183351048336</v>
      </c>
      <c r="Q157" s="2">
        <v>0.85294117647058798</v>
      </c>
      <c r="R157" s="2">
        <v>1.0039566937692901</v>
      </c>
      <c r="S157" s="1" t="s">
        <v>16</v>
      </c>
    </row>
    <row r="158" spans="2:19" x14ac:dyDescent="0.25">
      <c r="B158" s="1">
        <v>156</v>
      </c>
      <c r="C158" s="6">
        <v>2.1130679295545301E-4</v>
      </c>
      <c r="D158" s="6">
        <v>8.5517273019706005E-2</v>
      </c>
      <c r="E158" s="6">
        <v>0.56030966089185197</v>
      </c>
      <c r="F158" s="6">
        <v>0.65359436721840003</v>
      </c>
      <c r="G158" s="6">
        <v>71.304140575146306</v>
      </c>
      <c r="H158" s="6">
        <v>3.95057254727171E-2</v>
      </c>
      <c r="I158" s="6">
        <v>6.8807862418651701E-3</v>
      </c>
      <c r="J158" s="2"/>
      <c r="K158" s="2">
        <v>48.595090715662501</v>
      </c>
      <c r="L158" s="2">
        <v>0.363091126564416</v>
      </c>
      <c r="M158" s="2">
        <v>1.6402565801180199E-2</v>
      </c>
      <c r="N158" s="2">
        <v>0.17417187406460999</v>
      </c>
      <c r="O158" s="2">
        <v>1.0356245588729E-2</v>
      </c>
      <c r="P158" s="2">
        <v>0.28642552615372102</v>
      </c>
      <c r="Q158" s="2">
        <v>0.83098591549295697</v>
      </c>
      <c r="R158" s="2">
        <v>0.99359343188457105</v>
      </c>
      <c r="S158" s="1" t="s">
        <v>16</v>
      </c>
    </row>
    <row r="159" spans="2:19" x14ac:dyDescent="0.25">
      <c r="B159" s="1">
        <v>157</v>
      </c>
      <c r="C159" s="6">
        <v>6.3571111439988102E-5</v>
      </c>
      <c r="D159" s="6">
        <v>4.0074157183959999E-2</v>
      </c>
      <c r="E159" s="6">
        <v>0.55440261473299501</v>
      </c>
      <c r="F159" s="6">
        <v>0.64720064849308201</v>
      </c>
      <c r="G159" s="6">
        <v>79.087927344336705</v>
      </c>
      <c r="H159" s="6">
        <v>1.7799085157290201E-2</v>
      </c>
      <c r="I159" s="6">
        <v>3.43688265192094E-3</v>
      </c>
      <c r="J159" s="2"/>
      <c r="K159" s="2">
        <v>28.7180752753844</v>
      </c>
      <c r="L159" s="2">
        <v>0.49744019377378701</v>
      </c>
      <c r="M159" s="2">
        <v>8.9967356851337298E-3</v>
      </c>
      <c r="N159" s="2">
        <v>0.19309321920476599</v>
      </c>
      <c r="O159" s="2">
        <v>-0.244225104766989</v>
      </c>
      <c r="P159" s="2">
        <v>-3.7717516471255999E-2</v>
      </c>
      <c r="Q159" s="2">
        <v>0.83529411764705797</v>
      </c>
      <c r="R159" s="2">
        <v>1</v>
      </c>
      <c r="S159" s="1" t="s">
        <v>16</v>
      </c>
    </row>
    <row r="160" spans="2:19" x14ac:dyDescent="0.25">
      <c r="B160" s="1">
        <v>158</v>
      </c>
      <c r="C160" s="6">
        <v>4.3873020571259402E-5</v>
      </c>
      <c r="D160" s="6">
        <v>3.3634056270309E-2</v>
      </c>
      <c r="E160" s="6">
        <v>0.56082991218508005</v>
      </c>
      <c r="F160" s="6">
        <v>0.70431060385697397</v>
      </c>
      <c r="G160" s="6">
        <v>77.874362743994098</v>
      </c>
      <c r="H160" s="6">
        <v>1.4671965817165299E-2</v>
      </c>
      <c r="I160" s="6">
        <v>4.1667248716802698E-3</v>
      </c>
      <c r="J160" s="2"/>
      <c r="K160" s="2">
        <v>16.364351774156098</v>
      </c>
      <c r="L160" s="2">
        <v>0.48735890616672201</v>
      </c>
      <c r="M160" s="2">
        <v>7.4740126263143801E-3</v>
      </c>
      <c r="N160" s="2">
        <v>0.283992269584315</v>
      </c>
      <c r="O160" s="2">
        <v>9.4398469719761194E-2</v>
      </c>
      <c r="P160" s="2">
        <v>0.39343140934484699</v>
      </c>
      <c r="Q160" s="2">
        <v>0.72058823529411697</v>
      </c>
      <c r="R160" s="2">
        <v>0.95276410184273397</v>
      </c>
      <c r="S160" s="1" t="s">
        <v>16</v>
      </c>
    </row>
    <row r="161" spans="2:19" x14ac:dyDescent="0.25">
      <c r="B161" s="1">
        <v>159</v>
      </c>
      <c r="C161" s="6">
        <v>1.2714222287997599E-4</v>
      </c>
      <c r="D161" s="6">
        <v>4.8925274425554298E-2</v>
      </c>
      <c r="E161" s="6">
        <v>0.57911810426453003</v>
      </c>
      <c r="F161" s="6">
        <v>0.71551642058186604</v>
      </c>
      <c r="G161" s="6">
        <v>87.431646949613295</v>
      </c>
      <c r="H161" s="6">
        <v>2.0105465327776701E-2</v>
      </c>
      <c r="I161" s="6">
        <v>7.2530490730034298E-3</v>
      </c>
      <c r="J161" s="2"/>
      <c r="K161" s="2">
        <v>8.4360477007792092</v>
      </c>
      <c r="L161" s="2">
        <v>0.66747210976562799</v>
      </c>
      <c r="M161" s="2">
        <v>1.27233056230021E-2</v>
      </c>
      <c r="N161" s="2">
        <v>0.36075012215623498</v>
      </c>
      <c r="O161" s="2">
        <v>-9.9186624407289301E-2</v>
      </c>
      <c r="P161" s="2">
        <v>0.14695121223100799</v>
      </c>
      <c r="Q161" s="2">
        <v>0.94039735099337696</v>
      </c>
      <c r="R161" s="2">
        <v>0.97232375979112196</v>
      </c>
      <c r="S161" s="1" t="s">
        <v>16</v>
      </c>
    </row>
    <row r="162" spans="2:19" x14ac:dyDescent="0.25">
      <c r="B162" s="1">
        <v>160</v>
      </c>
      <c r="C162" s="6">
        <v>3.0442504069853401E-5</v>
      </c>
      <c r="D162" s="6">
        <v>2.76396338066036E-2</v>
      </c>
      <c r="E162" s="6">
        <v>0.57756743297867996</v>
      </c>
      <c r="F162" s="6">
        <v>0.74413328304264104</v>
      </c>
      <c r="G162" s="6">
        <v>72.667834547814905</v>
      </c>
      <c r="H162" s="6">
        <v>1.3152029989322101E-2</v>
      </c>
      <c r="I162" s="6">
        <v>2.1460311258588499E-3</v>
      </c>
      <c r="J162" s="2"/>
      <c r="K162" s="2">
        <v>37.088642690472703</v>
      </c>
      <c r="L162" s="2">
        <v>0.500755429773036</v>
      </c>
      <c r="M162" s="2">
        <v>6.2258011550722202E-3</v>
      </c>
      <c r="N162" s="2">
        <v>0.16317109431784799</v>
      </c>
      <c r="O162" s="2">
        <v>-0.27182072235900601</v>
      </c>
      <c r="P162" s="2">
        <v>-7.2853348050801306E-2</v>
      </c>
      <c r="Q162" s="2">
        <v>0.82926829268292601</v>
      </c>
      <c r="R162" s="2">
        <v>1</v>
      </c>
      <c r="S162" s="1" t="s">
        <v>16</v>
      </c>
    </row>
    <row r="163" spans="2:19" x14ac:dyDescent="0.25">
      <c r="B163" s="1">
        <v>161</v>
      </c>
      <c r="C163" s="6">
        <v>2.2384194169009899E-5</v>
      </c>
      <c r="D163" s="6">
        <v>1.8883140439732299E-2</v>
      </c>
      <c r="E163" s="6">
        <v>0.48871338816962201</v>
      </c>
      <c r="F163" s="6">
        <v>0.77035188889531603</v>
      </c>
      <c r="G163" s="6">
        <v>57.982958411152403</v>
      </c>
      <c r="H163" s="6">
        <v>8.9267983029958104E-3</v>
      </c>
      <c r="I163" s="6">
        <v>2.4069203739558098E-3</v>
      </c>
      <c r="J163" s="2"/>
      <c r="K163" s="2">
        <v>14.2264851386891</v>
      </c>
      <c r="L163" s="2">
        <v>0.78886535284164305</v>
      </c>
      <c r="M163" s="2">
        <v>5.3385804473674104E-3</v>
      </c>
      <c r="N163" s="2">
        <v>0.26962862744955901</v>
      </c>
      <c r="O163" s="2">
        <v>-0.24611368069130901</v>
      </c>
      <c r="P163" s="2">
        <v>-4.0122126021335802E-2</v>
      </c>
      <c r="Q163" s="2">
        <v>0.86206896551724099</v>
      </c>
      <c r="R163" s="2">
        <v>1.0045600320705499</v>
      </c>
      <c r="S163" s="1" t="s">
        <v>16</v>
      </c>
    </row>
    <row r="164" spans="2:19" x14ac:dyDescent="0.25">
      <c r="B164" s="1">
        <v>162</v>
      </c>
      <c r="C164" s="6">
        <v>2.3279561935770301E-5</v>
      </c>
      <c r="D164" s="6">
        <v>1.6284768839837298E-2</v>
      </c>
      <c r="E164" s="6">
        <v>0.51151483047404001</v>
      </c>
      <c r="F164" s="6">
        <v>0.77176687976040503</v>
      </c>
      <c r="G164" s="6">
        <v>170.93305136975599</v>
      </c>
      <c r="H164" s="6">
        <v>6.8391402300700503E-3</v>
      </c>
      <c r="I164" s="6">
        <v>3.10147872016829E-3</v>
      </c>
      <c r="J164" s="2"/>
      <c r="K164" s="2">
        <v>4.9881658349617801</v>
      </c>
      <c r="L164" s="2">
        <v>1.10311673034892</v>
      </c>
      <c r="M164" s="2">
        <v>5.4443051752022598E-3</v>
      </c>
      <c r="N164" s="2">
        <v>0.45348956386825201</v>
      </c>
      <c r="O164" s="2">
        <v>-0.28437518454812999</v>
      </c>
      <c r="P164" s="2">
        <v>-8.8838185772876999E-2</v>
      </c>
      <c r="Q164" s="2">
        <v>0.96296296296296302</v>
      </c>
      <c r="R164" s="2">
        <v>1</v>
      </c>
      <c r="S164" s="1" t="s">
        <v>16</v>
      </c>
    </row>
    <row r="165" spans="2:19" x14ac:dyDescent="0.25">
      <c r="B165" s="1">
        <v>163</v>
      </c>
      <c r="C165" s="6">
        <v>2.3100488382418201E-4</v>
      </c>
      <c r="D165" s="6">
        <v>0.101907074360486</v>
      </c>
      <c r="E165" s="6">
        <v>0.58715581302471498</v>
      </c>
      <c r="F165" s="6">
        <v>0.83264975405038399</v>
      </c>
      <c r="G165" s="6">
        <v>50.9846654592004</v>
      </c>
      <c r="H165" s="6">
        <v>4.7734934689222602E-2</v>
      </c>
      <c r="I165" s="6">
        <v>5.7905844118290003E-3</v>
      </c>
      <c r="J165" s="2"/>
      <c r="K165" s="2">
        <v>93.762402782759096</v>
      </c>
      <c r="L165" s="2">
        <v>0.27952609562757003</v>
      </c>
      <c r="M165" s="2">
        <v>1.71500598573853E-2</v>
      </c>
      <c r="N165" s="2">
        <v>0.12130705634203701</v>
      </c>
      <c r="O165" s="2">
        <v>-6.02172930257696E-2</v>
      </c>
      <c r="P165" s="2">
        <v>0.196568505977847</v>
      </c>
      <c r="Q165" s="2">
        <v>0.816455696202531</v>
      </c>
      <c r="R165" s="2">
        <v>0.99140180320714499</v>
      </c>
      <c r="S165" s="1" t="s">
        <v>16</v>
      </c>
    </row>
    <row r="166" spans="2:19" x14ac:dyDescent="0.25">
      <c r="B166" s="1">
        <v>164</v>
      </c>
      <c r="C166" s="6">
        <v>3.4023975136895002E-5</v>
      </c>
      <c r="D166" s="6">
        <v>3.7757764730739697E-2</v>
      </c>
      <c r="E166" s="6">
        <v>0.51223887550734604</v>
      </c>
      <c r="F166" s="6">
        <v>0.84648526245669797</v>
      </c>
      <c r="G166" s="6">
        <v>83.701469239152701</v>
      </c>
      <c r="H166" s="6">
        <v>1.8181445818077201E-2</v>
      </c>
      <c r="I166" s="6">
        <v>1.77101294439908E-3</v>
      </c>
      <c r="J166" s="2"/>
      <c r="K166" s="2">
        <v>115.729607725397</v>
      </c>
      <c r="L166" s="2">
        <v>0.29990407322277002</v>
      </c>
      <c r="M166" s="2">
        <v>6.5818440131456104E-3</v>
      </c>
      <c r="N166" s="2">
        <v>9.7407706852346093E-2</v>
      </c>
      <c r="O166" s="2">
        <v>-0.25671566400544898</v>
      </c>
      <c r="P166" s="2">
        <v>-5.3620990429521197E-2</v>
      </c>
      <c r="Q166" s="2">
        <v>0.73076923076922995</v>
      </c>
      <c r="R166" s="2">
        <v>1</v>
      </c>
      <c r="S166" s="1" t="s">
        <v>16</v>
      </c>
    </row>
    <row r="167" spans="2:19" x14ac:dyDescent="0.25">
      <c r="B167" s="1">
        <v>165</v>
      </c>
      <c r="C167" s="6">
        <v>5.3722066005623701E-5</v>
      </c>
      <c r="D167" s="6">
        <v>2.77181716226238E-2</v>
      </c>
      <c r="E167" s="6">
        <v>0.56698625734053099</v>
      </c>
      <c r="F167" s="6">
        <v>0.87031885841106404</v>
      </c>
      <c r="G167" s="6">
        <v>72.995342505183103</v>
      </c>
      <c r="H167" s="6">
        <v>1.2242076430649101E-2</v>
      </c>
      <c r="I167" s="6">
        <v>5.6312585810766296E-3</v>
      </c>
      <c r="J167" s="2"/>
      <c r="K167" s="2">
        <v>5.2170231711553603</v>
      </c>
      <c r="L167" s="2">
        <v>0.87868540176096099</v>
      </c>
      <c r="M167" s="2">
        <v>8.2704932660170108E-3</v>
      </c>
      <c r="N167" s="2">
        <v>0.459992111058731</v>
      </c>
      <c r="O167" s="2">
        <v>7.8542510303889097E-3</v>
      </c>
      <c r="P167" s="2">
        <v>0.28323988774133002</v>
      </c>
      <c r="Q167" s="2">
        <v>0.92307692307692302</v>
      </c>
      <c r="R167" s="2">
        <v>1</v>
      </c>
      <c r="S167" s="1" t="s">
        <v>16</v>
      </c>
    </row>
    <row r="168" spans="2:19" x14ac:dyDescent="0.25">
      <c r="B168" s="1">
        <v>166</v>
      </c>
      <c r="C168" s="6">
        <v>3.2233239603374198E-5</v>
      </c>
      <c r="D168" s="6">
        <v>1.9383700737017302E-2</v>
      </c>
      <c r="E168" s="6">
        <v>0.52040502656714405</v>
      </c>
      <c r="F168" s="6">
        <v>0.89698176355524795</v>
      </c>
      <c r="G168" s="6">
        <v>36.143831166430502</v>
      </c>
      <c r="H168" s="6">
        <v>7.9333784998208094E-3</v>
      </c>
      <c r="I168" s="6">
        <v>4.8768800608724001E-3</v>
      </c>
      <c r="J168" s="2"/>
      <c r="K168" s="2">
        <v>2.9823891475689601</v>
      </c>
      <c r="L168" s="2">
        <v>1.0780537837759601</v>
      </c>
      <c r="M168" s="2">
        <v>6.40629653684089E-3</v>
      </c>
      <c r="N168" s="2">
        <v>0.61472928097185198</v>
      </c>
      <c r="O168" s="2">
        <v>-5.7272502693988397E-2</v>
      </c>
      <c r="P168" s="2">
        <v>0.200317929479225</v>
      </c>
      <c r="Q168" s="2">
        <v>0.92307692307692302</v>
      </c>
      <c r="R168" s="2">
        <v>0.99555772516475405</v>
      </c>
      <c r="S168" s="1" t="s">
        <v>16</v>
      </c>
    </row>
    <row r="169" spans="2:19" ht="15.75" thickBot="1" x14ac:dyDescent="0.3">
      <c r="B169" s="26">
        <v>167</v>
      </c>
      <c r="C169" s="35">
        <v>1.1639780967885099E-5</v>
      </c>
      <c r="D169" s="35">
        <v>1.02827764661541E-2</v>
      </c>
      <c r="E169" s="35">
        <v>0.51249746301924104</v>
      </c>
      <c r="F169" s="35">
        <v>0.90365800360515203</v>
      </c>
      <c r="G169" s="35">
        <v>56.038599657768103</v>
      </c>
      <c r="H169" s="35">
        <v>4.7250992156724504E-3</v>
      </c>
      <c r="I169" s="35">
        <v>2.0982489160187002E-3</v>
      </c>
      <c r="J169" s="46"/>
      <c r="K169" s="46">
        <v>5.1884726791793199</v>
      </c>
      <c r="L169" s="46">
        <v>1.3833557583097</v>
      </c>
      <c r="M169" s="46">
        <v>3.84970510823453E-3</v>
      </c>
      <c r="N169" s="46">
        <v>0.44406452018173997</v>
      </c>
      <c r="O169" s="46">
        <v>-0.331020186925015</v>
      </c>
      <c r="P169" s="46">
        <v>-0.148228447363392</v>
      </c>
      <c r="Q169" s="46">
        <v>0.92857142857142805</v>
      </c>
      <c r="R169" s="46">
        <v>1.01674795251679</v>
      </c>
      <c r="S169" s="26" t="s">
        <v>16</v>
      </c>
    </row>
    <row r="171" spans="2:19" ht="15.75" thickBot="1" x14ac:dyDescent="0.3">
      <c r="F171" s="23"/>
      <c r="G171" s="23"/>
      <c r="H171" s="23"/>
      <c r="I171" s="23"/>
      <c r="J171" s="16"/>
    </row>
    <row r="172" spans="2:19" ht="63" thickBot="1" x14ac:dyDescent="0.3">
      <c r="B172" s="40" t="s">
        <v>36</v>
      </c>
      <c r="C172" s="40" t="s">
        <v>28</v>
      </c>
      <c r="D172" s="40" t="s">
        <v>35</v>
      </c>
      <c r="E172" s="40" t="s">
        <v>37</v>
      </c>
      <c r="F172" s="40" t="s">
        <v>38</v>
      </c>
      <c r="G172" s="92" t="s">
        <v>45</v>
      </c>
      <c r="H172" s="16"/>
      <c r="I172" s="16"/>
      <c r="J172" s="16"/>
    </row>
    <row r="173" spans="2:19" x14ac:dyDescent="0.25">
      <c r="B173" s="62">
        <v>0.14078542547232248</v>
      </c>
      <c r="C173" s="54">
        <v>0.57299999999999995</v>
      </c>
      <c r="D173" s="62">
        <f>C173-B173</f>
        <v>0.43221457452767748</v>
      </c>
      <c r="E173" s="56">
        <f>167/D173</f>
        <v>386.38215794202915</v>
      </c>
      <c r="F173" s="57">
        <f>SUM(C3:C169)</f>
        <v>2.6363208524493063E-2</v>
      </c>
      <c r="G173" s="91">
        <f>(F173/(D173))</f>
        <v>6.0995649101612738E-2</v>
      </c>
      <c r="H173" s="17"/>
      <c r="I173" s="17"/>
      <c r="J173" s="18"/>
    </row>
    <row r="174" spans="2:19" ht="15.75" thickBot="1" x14ac:dyDescent="0.3">
      <c r="F174" s="23"/>
      <c r="G174" s="23"/>
      <c r="H174" s="23"/>
      <c r="I174" s="15" t="s">
        <v>43</v>
      </c>
      <c r="J174" s="16"/>
    </row>
    <row r="175" spans="2:19" ht="15.75" thickBot="1" x14ac:dyDescent="0.3">
      <c r="B175" s="9"/>
      <c r="I175" s="72" t="s">
        <v>18</v>
      </c>
      <c r="J175" s="76" t="s">
        <v>19</v>
      </c>
      <c r="K175" s="76" t="s">
        <v>20</v>
      </c>
      <c r="L175" s="77" t="s">
        <v>21</v>
      </c>
      <c r="M175" s="73" t="s">
        <v>39</v>
      </c>
    </row>
    <row r="176" spans="2:19" x14ac:dyDescent="0.25">
      <c r="I176" s="78" t="s">
        <v>22</v>
      </c>
      <c r="J176" s="79">
        <v>1</v>
      </c>
      <c r="K176" s="79">
        <v>2.9</v>
      </c>
      <c r="L176" s="80">
        <v>10</v>
      </c>
      <c r="M176" s="81">
        <v>0.65829387201710632</v>
      </c>
    </row>
    <row r="177" spans="2:13" x14ac:dyDescent="0.25">
      <c r="I177" s="82" t="s">
        <v>23</v>
      </c>
      <c r="J177" s="83">
        <v>1</v>
      </c>
      <c r="K177" s="83">
        <v>3</v>
      </c>
      <c r="L177" s="84">
        <v>10</v>
      </c>
      <c r="M177" s="85">
        <v>0.64691931896190746</v>
      </c>
    </row>
    <row r="178" spans="2:13" x14ac:dyDescent="0.25">
      <c r="I178" s="82" t="s">
        <v>24</v>
      </c>
      <c r="J178" s="83">
        <v>1</v>
      </c>
      <c r="K178" s="83">
        <v>3</v>
      </c>
      <c r="L178" s="84">
        <v>9</v>
      </c>
      <c r="M178" s="85">
        <v>0.63563796164902608</v>
      </c>
    </row>
    <row r="179" spans="2:13" x14ac:dyDescent="0.25">
      <c r="B179" s="9"/>
      <c r="I179" s="82" t="s">
        <v>25</v>
      </c>
      <c r="J179" s="83">
        <v>1</v>
      </c>
      <c r="K179" s="83">
        <v>2.9</v>
      </c>
      <c r="L179" s="84">
        <v>9</v>
      </c>
      <c r="M179" s="85">
        <v>0.61982807874974999</v>
      </c>
    </row>
    <row r="180" spans="2:13" ht="15.75" thickBot="1" x14ac:dyDescent="0.3">
      <c r="E180" s="5"/>
      <c r="I180" s="86" t="s">
        <v>26</v>
      </c>
      <c r="J180" s="87">
        <v>1</v>
      </c>
      <c r="K180" s="87">
        <v>2.8</v>
      </c>
      <c r="L180" s="88">
        <v>10</v>
      </c>
      <c r="M180" s="89">
        <v>0.61150480637087556</v>
      </c>
    </row>
    <row r="181" spans="2:13" x14ac:dyDescent="0.25">
      <c r="D181" s="9"/>
      <c r="I181"/>
      <c r="J181"/>
      <c r="K181"/>
      <c r="L181"/>
      <c r="M181"/>
    </row>
    <row r="182" spans="2:13" x14ac:dyDescent="0.25">
      <c r="I182" s="74" t="s">
        <v>27</v>
      </c>
      <c r="J182" s="74"/>
      <c r="K182" s="74" t="s">
        <v>42</v>
      </c>
      <c r="L182" s="75"/>
      <c r="M182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A126" workbookViewId="0">
      <selection activeCell="H154" sqref="H154"/>
    </sheetView>
  </sheetViews>
  <sheetFormatPr defaultRowHeight="15" x14ac:dyDescent="0.25"/>
  <cols>
    <col min="2" max="2" width="11" customWidth="1"/>
    <col min="3" max="6" width="12.140625" bestFit="1" customWidth="1"/>
    <col min="7" max="7" width="12.5703125" bestFit="1" customWidth="1"/>
    <col min="8" max="9" width="12.140625" bestFit="1" customWidth="1"/>
    <col min="10" max="10" width="8" customWidth="1"/>
    <col min="11" max="11" width="14.28515625" style="1" customWidth="1"/>
    <col min="12" max="12" width="12.140625" bestFit="1" customWidth="1"/>
    <col min="13" max="13" width="12.85546875" bestFit="1" customWidth="1"/>
    <col min="14" max="14" width="14" bestFit="1" customWidth="1"/>
    <col min="15" max="16" width="12.140625" bestFit="1" customWidth="1"/>
    <col min="17" max="17" width="7.28515625" bestFit="1" customWidth="1"/>
  </cols>
  <sheetData>
    <row r="1" spans="2:17" ht="15.75" thickBot="1" x14ac:dyDescent="0.3">
      <c r="B1" s="25"/>
      <c r="C1" s="25"/>
      <c r="D1" s="25"/>
      <c r="E1" s="25"/>
      <c r="F1" s="25"/>
      <c r="G1" s="25"/>
      <c r="H1" s="25"/>
      <c r="I1" s="25"/>
      <c r="J1" s="25"/>
      <c r="K1" s="26"/>
      <c r="L1" s="25"/>
      <c r="M1" s="25"/>
      <c r="N1" s="25"/>
      <c r="O1" s="25"/>
      <c r="P1" s="25"/>
      <c r="Q1" s="25"/>
    </row>
    <row r="2" spans="2:17" s="20" customFormat="1" ht="21" customHeight="1" thickBot="1" x14ac:dyDescent="0.3">
      <c r="B2" s="52"/>
      <c r="C2" s="52" t="s">
        <v>0</v>
      </c>
      <c r="D2" s="52" t="s">
        <v>1</v>
      </c>
      <c r="E2" s="52" t="s">
        <v>2</v>
      </c>
      <c r="F2" s="52" t="s">
        <v>3</v>
      </c>
      <c r="G2" s="52" t="s">
        <v>4</v>
      </c>
      <c r="H2" s="52" t="s">
        <v>5</v>
      </c>
      <c r="I2" s="52" t="s">
        <v>6</v>
      </c>
      <c r="J2" s="52"/>
      <c r="K2" s="52" t="s">
        <v>9</v>
      </c>
      <c r="L2" s="52" t="s">
        <v>10</v>
      </c>
      <c r="M2" s="52" t="s">
        <v>11</v>
      </c>
      <c r="N2" s="52" t="s">
        <v>12</v>
      </c>
      <c r="O2" s="52" t="s">
        <v>13</v>
      </c>
      <c r="P2" s="52" t="s">
        <v>14</v>
      </c>
      <c r="Q2" s="52" t="s">
        <v>15</v>
      </c>
    </row>
    <row r="3" spans="2:17" x14ac:dyDescent="0.25">
      <c r="B3" s="1">
        <v>1</v>
      </c>
      <c r="C3" s="11">
        <v>7.6603662138216202E-3</v>
      </c>
      <c r="D3" s="11">
        <v>0.42393018055146497</v>
      </c>
      <c r="E3" s="11">
        <v>0.114421243805558</v>
      </c>
      <c r="F3" s="11">
        <v>0.48935617295692302</v>
      </c>
      <c r="G3" s="11">
        <v>151.824722570917</v>
      </c>
      <c r="H3" s="11">
        <v>0.14824914236635001</v>
      </c>
      <c r="I3" s="11">
        <v>8.3325898989633898E-2</v>
      </c>
      <c r="J3" s="11"/>
      <c r="K3" s="11">
        <v>9.8759714411245897E-2</v>
      </c>
      <c r="L3" s="11">
        <v>0.56206665117643895</v>
      </c>
      <c r="M3" s="11">
        <v>0.26652144200936601</v>
      </c>
      <c r="N3" s="11">
        <v>0.61258518422132802</v>
      </c>
      <c r="O3" s="11">
        <v>0.88961600197555202</v>
      </c>
      <c r="P3" s="11">
        <v>0.85856782532343201</v>
      </c>
      <c r="Q3" t="s">
        <v>41</v>
      </c>
    </row>
    <row r="4" spans="2:17" x14ac:dyDescent="0.25">
      <c r="B4" s="1">
        <v>2</v>
      </c>
      <c r="C4" s="11">
        <v>1.56163024217365E-2</v>
      </c>
      <c r="D4" s="11">
        <v>0.53487213869742201</v>
      </c>
      <c r="E4" s="11">
        <v>0.25895934571894103</v>
      </c>
      <c r="F4" s="11">
        <v>0.60023620089001195</v>
      </c>
      <c r="G4" s="11">
        <v>145.71143868639501</v>
      </c>
      <c r="H4" s="11">
        <v>0.15927417500764199</v>
      </c>
      <c r="I4" s="11">
        <v>0.13882729647578801</v>
      </c>
      <c r="J4" s="11"/>
      <c r="K4" s="11">
        <v>0.14100813375794399</v>
      </c>
      <c r="L4" s="11">
        <v>0.871624646425745</v>
      </c>
      <c r="M4" s="11">
        <v>0.11206942636457699</v>
      </c>
      <c r="N4" s="11">
        <v>0.41593077013832802</v>
      </c>
      <c r="O4" s="11">
        <v>0.89099181073703304</v>
      </c>
      <c r="P4" s="11">
        <v>0.91281415608475303</v>
      </c>
      <c r="Q4" t="s">
        <v>41</v>
      </c>
    </row>
    <row r="5" spans="2:17" x14ac:dyDescent="0.25">
      <c r="B5" s="1">
        <v>3</v>
      </c>
      <c r="C5" s="11">
        <v>3.4320141760189001E-3</v>
      </c>
      <c r="D5" s="11">
        <v>0.25650984242626501</v>
      </c>
      <c r="E5" s="11">
        <v>6.8664596059747895E-2</v>
      </c>
      <c r="F5" s="11">
        <v>0.55309421209206999</v>
      </c>
      <c r="G5" s="11">
        <v>114.716846680519</v>
      </c>
      <c r="H5" s="11">
        <v>8.4550983235821803E-2</v>
      </c>
      <c r="I5" s="11">
        <v>5.9573867183881399E-2</v>
      </c>
      <c r="J5" s="11"/>
      <c r="K5" s="11">
        <v>6.61042825163312E-2</v>
      </c>
      <c r="L5" s="11">
        <v>0.70459106333185295</v>
      </c>
      <c r="M5" s="11">
        <v>0.15269726710435899</v>
      </c>
      <c r="N5" s="11">
        <v>0.46765974358542101</v>
      </c>
      <c r="O5" s="11">
        <v>0.91109229466553698</v>
      </c>
      <c r="P5" s="11">
        <v>0.87942227528349504</v>
      </c>
      <c r="Q5" t="s">
        <v>41</v>
      </c>
    </row>
    <row r="6" spans="2:17" x14ac:dyDescent="0.25">
      <c r="B6" s="1">
        <v>4</v>
      </c>
      <c r="C6" s="11">
        <v>8.9308919078558803E-5</v>
      </c>
      <c r="D6" s="11">
        <v>3.0392161424912901E-2</v>
      </c>
      <c r="E6" s="11">
        <v>0.180776833193866</v>
      </c>
      <c r="F6" s="11">
        <v>0.52545210305538304</v>
      </c>
      <c r="G6" s="11">
        <v>126.14727650451201</v>
      </c>
      <c r="H6" s="11">
        <v>1.05347586367385E-2</v>
      </c>
      <c r="I6" s="11">
        <v>9.9265412635325505E-3</v>
      </c>
      <c r="J6" s="11"/>
      <c r="K6" s="11">
        <v>1.0663566357854801E-2</v>
      </c>
      <c r="L6" s="11">
        <v>0.94226565655857597</v>
      </c>
      <c r="M6" s="11">
        <v>-8.0360555518065105E-2</v>
      </c>
      <c r="N6" s="11">
        <v>0.17092130761267599</v>
      </c>
      <c r="O6" s="11">
        <v>1</v>
      </c>
      <c r="P6" s="11">
        <v>1</v>
      </c>
      <c r="Q6" t="s">
        <v>41</v>
      </c>
    </row>
    <row r="7" spans="2:17" x14ac:dyDescent="0.25">
      <c r="B7" s="1">
        <v>5</v>
      </c>
      <c r="C7" s="11">
        <v>1.6426461901949199E-3</v>
      </c>
      <c r="D7" s="11">
        <v>0.14204352778326501</v>
      </c>
      <c r="E7" s="11">
        <v>0.48908192448547699</v>
      </c>
      <c r="F7" s="11">
        <v>0.547788631928673</v>
      </c>
      <c r="G7" s="11">
        <v>33.644377974497303</v>
      </c>
      <c r="H7" s="11">
        <v>5.0047446475976899E-2</v>
      </c>
      <c r="I7" s="11">
        <v>4.0611012213098797E-2</v>
      </c>
      <c r="J7" s="11"/>
      <c r="K7" s="11">
        <v>4.5732724469079299E-2</v>
      </c>
      <c r="L7" s="11">
        <v>0.811450235180177</v>
      </c>
      <c r="M7" s="11">
        <v>-2.82118731261825E-2</v>
      </c>
      <c r="N7" s="11">
        <v>0.23731907223985499</v>
      </c>
      <c r="O7" s="11">
        <v>0.98345003182686097</v>
      </c>
      <c r="P7" s="11">
        <v>1.00528466792976</v>
      </c>
      <c r="Q7" t="s">
        <v>41</v>
      </c>
    </row>
    <row r="8" spans="2:17" x14ac:dyDescent="0.25">
      <c r="B8" s="1">
        <v>6</v>
      </c>
      <c r="C8" s="11">
        <v>6.7617483756645003E-2</v>
      </c>
      <c r="D8" s="11">
        <v>1.7959761880360301</v>
      </c>
      <c r="E8" s="11">
        <v>0.47170360583148402</v>
      </c>
      <c r="F8" s="11">
        <v>0.21081104791806601</v>
      </c>
      <c r="G8" s="11">
        <v>159.673823609181</v>
      </c>
      <c r="H8" s="11">
        <v>0.54198451122310898</v>
      </c>
      <c r="I8" s="11">
        <v>0.18861170369018199</v>
      </c>
      <c r="J8" s="11"/>
      <c r="K8" s="11">
        <v>0.29341652004351698</v>
      </c>
      <c r="L8" s="11">
        <v>0.34800201811032799</v>
      </c>
      <c r="M8" s="11">
        <v>0.187370868304091</v>
      </c>
      <c r="N8" s="11">
        <v>0.511807543791297</v>
      </c>
      <c r="O8" s="11">
        <v>0.84095416920106802</v>
      </c>
      <c r="P8" s="11">
        <v>0.701563000566088</v>
      </c>
      <c r="Q8" t="s">
        <v>41</v>
      </c>
    </row>
    <row r="9" spans="2:17" x14ac:dyDescent="0.25">
      <c r="B9" s="1">
        <v>7</v>
      </c>
      <c r="C9" s="11">
        <v>4.8942350856467802E-2</v>
      </c>
      <c r="D9" s="11">
        <v>1.6105649276871901</v>
      </c>
      <c r="E9" s="11">
        <v>0.49915400048724401</v>
      </c>
      <c r="F9" s="11">
        <v>0.40422209780733298</v>
      </c>
      <c r="G9" s="11">
        <v>164.058701871853</v>
      </c>
      <c r="H9" s="11">
        <v>0.47376911861232301</v>
      </c>
      <c r="I9" s="11">
        <v>0.19345954296172199</v>
      </c>
      <c r="J9" s="11"/>
      <c r="K9" s="11">
        <v>0.24963039983695401</v>
      </c>
      <c r="L9" s="11">
        <v>0.408341395336969</v>
      </c>
      <c r="M9" s="11">
        <v>0.47082824663307898</v>
      </c>
      <c r="N9" s="11">
        <v>0.87271668712671902</v>
      </c>
      <c r="O9" s="11">
        <v>0.66439107467598002</v>
      </c>
      <c r="P9" s="11">
        <v>0.70512022699655896</v>
      </c>
      <c r="Q9" t="s">
        <v>41</v>
      </c>
    </row>
    <row r="10" spans="2:17" x14ac:dyDescent="0.25">
      <c r="B10" s="1">
        <v>8</v>
      </c>
      <c r="C10" s="11">
        <v>4.1167158889545202E-3</v>
      </c>
      <c r="D10" s="11">
        <v>0.25545810350672599</v>
      </c>
      <c r="E10" s="11">
        <v>1.00004434744778</v>
      </c>
      <c r="F10" s="11">
        <v>0.53061254281313497</v>
      </c>
      <c r="G10" s="11">
        <v>119.279429118433</v>
      </c>
      <c r="H10" s="11">
        <v>9.0978756211415601E-2</v>
      </c>
      <c r="I10" s="11">
        <v>7.5824255510019797E-2</v>
      </c>
      <c r="J10" s="11"/>
      <c r="K10" s="11">
        <v>7.2398656508642897E-2</v>
      </c>
      <c r="L10" s="11">
        <v>0.83342813935398397</v>
      </c>
      <c r="M10" s="11">
        <v>0.31609468659698298</v>
      </c>
      <c r="N10" s="11">
        <v>0.67570379959110904</v>
      </c>
      <c r="O10" s="11">
        <v>0.97703759777945998</v>
      </c>
      <c r="P10" s="11">
        <v>0.976234011035362</v>
      </c>
      <c r="Q10" t="s">
        <v>41</v>
      </c>
    </row>
    <row r="11" spans="2:17" x14ac:dyDescent="0.25">
      <c r="B11" s="1">
        <v>9</v>
      </c>
      <c r="C11" s="11">
        <v>1.0132309509746E-3</v>
      </c>
      <c r="D11" s="11">
        <v>0.140192673508194</v>
      </c>
      <c r="E11" s="11">
        <v>0.57263324091414602</v>
      </c>
      <c r="F11" s="11">
        <v>0.53691540637814394</v>
      </c>
      <c r="G11" s="11">
        <v>146.33179981638901</v>
      </c>
      <c r="H11" s="11">
        <v>4.9475350035781303E-2</v>
      </c>
      <c r="I11" s="11">
        <v>2.9170314567049702E-2</v>
      </c>
      <c r="J11" s="11"/>
      <c r="K11" s="11">
        <v>3.5917763220034697E-2</v>
      </c>
      <c r="L11" s="11">
        <v>0.58959288910443797</v>
      </c>
      <c r="M11" s="11">
        <v>0.118694290913956</v>
      </c>
      <c r="N11" s="11">
        <v>0.42436580966111098</v>
      </c>
      <c r="O11" s="11">
        <v>0.87351054078826695</v>
      </c>
      <c r="P11" s="11">
        <v>0.90451008369985697</v>
      </c>
      <c r="Q11" t="s">
        <v>41</v>
      </c>
    </row>
    <row r="12" spans="2:17" x14ac:dyDescent="0.25">
      <c r="B12" s="1">
        <v>10</v>
      </c>
      <c r="C12" s="11">
        <v>1.08340224453632E-3</v>
      </c>
      <c r="D12" s="11">
        <v>0.119138303902246</v>
      </c>
      <c r="E12" s="11">
        <v>0.90268034132837804</v>
      </c>
      <c r="F12" s="11">
        <v>0.53546623083772704</v>
      </c>
      <c r="G12" s="11">
        <v>22.009663255828801</v>
      </c>
      <c r="H12" s="11">
        <v>4.21232053589898E-2</v>
      </c>
      <c r="I12" s="11">
        <v>3.3133055611524E-2</v>
      </c>
      <c r="J12" s="11"/>
      <c r="K12" s="11">
        <v>3.7140686323740499E-2</v>
      </c>
      <c r="L12" s="11">
        <v>0.78657488975854695</v>
      </c>
      <c r="M12" s="11">
        <v>1.17729194386328E-2</v>
      </c>
      <c r="N12" s="11">
        <v>0.28822929132141101</v>
      </c>
      <c r="O12" s="11">
        <v>0.96863117870722404</v>
      </c>
      <c r="P12" s="11">
        <v>0.98940654128765904</v>
      </c>
      <c r="Q12" t="s">
        <v>41</v>
      </c>
    </row>
    <row r="13" spans="2:17" x14ac:dyDescent="0.25">
      <c r="B13" s="1">
        <v>11</v>
      </c>
      <c r="C13" s="11">
        <v>8.3461311281748398E-4</v>
      </c>
      <c r="D13" s="11">
        <v>0.101298955817007</v>
      </c>
      <c r="E13" s="11">
        <v>0.52102861101253695</v>
      </c>
      <c r="F13" s="11">
        <v>0.62480134326094094</v>
      </c>
      <c r="G13" s="11">
        <v>124.935625605712</v>
      </c>
      <c r="H13" s="11">
        <v>3.2606482321143701E-2</v>
      </c>
      <c r="I13" s="11">
        <v>3.2016007508932701E-2</v>
      </c>
      <c r="J13" s="11"/>
      <c r="K13" s="11">
        <v>3.2598503336713602E-2</v>
      </c>
      <c r="L13" s="11">
        <v>0.98189087659332996</v>
      </c>
      <c r="M13" s="11">
        <v>-1.7628398832196801E-2</v>
      </c>
      <c r="N13" s="11">
        <v>0.25079437023164602</v>
      </c>
      <c r="O13" s="11">
        <v>0.97758405977583995</v>
      </c>
      <c r="P13" s="11">
        <v>0.99402495877526897</v>
      </c>
      <c r="Q13" t="s">
        <v>41</v>
      </c>
    </row>
    <row r="14" spans="2:17" x14ac:dyDescent="0.25">
      <c r="B14" s="1">
        <v>12</v>
      </c>
      <c r="C14" s="11">
        <v>9.9696396928529198E-3</v>
      </c>
      <c r="D14" s="11">
        <v>0.75114987410155898</v>
      </c>
      <c r="E14" s="11">
        <v>0.57478806306024</v>
      </c>
      <c r="F14" s="11">
        <v>0.79327107864099899</v>
      </c>
      <c r="G14" s="11">
        <v>4.5491366909341302</v>
      </c>
      <c r="H14" s="11">
        <v>0.33524861071672202</v>
      </c>
      <c r="I14" s="11">
        <v>8.6786878540606696E-2</v>
      </c>
      <c r="J14" s="11"/>
      <c r="K14" s="11">
        <v>0.112666496811171</v>
      </c>
      <c r="L14" s="11">
        <v>0.25887319370262701</v>
      </c>
      <c r="M14" s="11">
        <v>1.2920889821864301</v>
      </c>
      <c r="N14" s="11">
        <v>1.91837833217154</v>
      </c>
      <c r="O14" s="11">
        <v>0.66348262930729496</v>
      </c>
      <c r="P14" s="11">
        <v>0.944485931018199</v>
      </c>
      <c r="Q14" t="s">
        <v>41</v>
      </c>
    </row>
    <row r="15" spans="2:17" x14ac:dyDescent="0.25">
      <c r="B15" s="1">
        <v>13</v>
      </c>
      <c r="C15" s="11">
        <v>3.7116361488482002E-3</v>
      </c>
      <c r="D15" s="11">
        <v>0.43588907073657601</v>
      </c>
      <c r="E15" s="11">
        <v>0.22912792885222999</v>
      </c>
      <c r="F15" s="11">
        <v>1.11833765004982E-2</v>
      </c>
      <c r="G15" s="11">
        <v>179.35374084972199</v>
      </c>
      <c r="H15" s="11">
        <v>0.20519077852630099</v>
      </c>
      <c r="I15" s="11">
        <v>3.2071277587284001E-2</v>
      </c>
      <c r="J15" s="11"/>
      <c r="K15" s="11">
        <v>6.8744468289325303E-2</v>
      </c>
      <c r="L15" s="11">
        <v>0.15629979971625799</v>
      </c>
      <c r="M15" s="11">
        <v>0.39251084309854101</v>
      </c>
      <c r="N15" s="11">
        <v>0.77299987190556396</v>
      </c>
      <c r="O15" s="11">
        <v>0.83777297816174701</v>
      </c>
      <c r="P15" s="11">
        <v>0.96791370480324501</v>
      </c>
      <c r="Q15" t="s">
        <v>41</v>
      </c>
    </row>
    <row r="16" spans="2:17" x14ac:dyDescent="0.25">
      <c r="B16" s="1">
        <v>14</v>
      </c>
      <c r="C16" s="11">
        <v>3.0832841110454797E-5</v>
      </c>
      <c r="D16" s="11">
        <v>1.8624027808541999E-2</v>
      </c>
      <c r="E16" s="11">
        <v>0.43690898726487098</v>
      </c>
      <c r="F16" s="11">
        <v>1.45778552065915E-3</v>
      </c>
      <c r="G16" s="11">
        <v>175.106454758555</v>
      </c>
      <c r="H16" s="11">
        <v>7.3674246804157099E-3</v>
      </c>
      <c r="I16" s="11">
        <v>4.3733095151324997E-3</v>
      </c>
      <c r="J16" s="11"/>
      <c r="K16" s="11">
        <v>6.2655879674909298E-3</v>
      </c>
      <c r="L16" s="11">
        <v>0.59360084491365805</v>
      </c>
      <c r="M16" s="11">
        <v>-0.179266319182318</v>
      </c>
      <c r="N16" s="11">
        <v>4.4990578113118698E-2</v>
      </c>
      <c r="O16" s="11">
        <v>1</v>
      </c>
      <c r="P16" s="11">
        <v>1</v>
      </c>
      <c r="Q16" t="s">
        <v>41</v>
      </c>
    </row>
    <row r="17" spans="2:17" x14ac:dyDescent="0.25">
      <c r="B17" s="1">
        <v>15</v>
      </c>
      <c r="C17" s="11">
        <v>9.8877731836975795E-5</v>
      </c>
      <c r="D17" s="11">
        <v>5.3117971019656998E-2</v>
      </c>
      <c r="E17" s="11">
        <v>6.5991461618131603E-2</v>
      </c>
      <c r="F17" s="11">
        <v>1.25175336301866E-2</v>
      </c>
      <c r="G17" s="11">
        <v>144.71188462522599</v>
      </c>
      <c r="H17" s="11">
        <v>1.7144168257965699E-2</v>
      </c>
      <c r="I17" s="11">
        <v>8.7276024453731092E-3</v>
      </c>
      <c r="J17" s="11"/>
      <c r="K17" s="11">
        <v>1.1220295819119701E-2</v>
      </c>
      <c r="L17" s="11">
        <v>0.50907120800788797</v>
      </c>
      <c r="M17" s="11">
        <v>0.188509784578864</v>
      </c>
      <c r="N17" s="11">
        <v>0.51325765703047999</v>
      </c>
      <c r="O17" s="11">
        <v>0.75</v>
      </c>
      <c r="P17" s="11">
        <v>0.77299815587692899</v>
      </c>
      <c r="Q17" t="s">
        <v>41</v>
      </c>
    </row>
    <row r="18" spans="2:17" x14ac:dyDescent="0.25">
      <c r="B18" s="1">
        <v>16</v>
      </c>
      <c r="C18" s="11">
        <v>1.9647962197282898E-3</v>
      </c>
      <c r="D18" s="11">
        <v>0.15926936149877199</v>
      </c>
      <c r="E18" s="11">
        <v>0.16489384359005599</v>
      </c>
      <c r="F18" s="11">
        <v>3.5586355439519199E-2</v>
      </c>
      <c r="G18" s="11">
        <v>146.22443801615699</v>
      </c>
      <c r="H18" s="11">
        <v>5.7769660532106498E-2</v>
      </c>
      <c r="I18" s="11">
        <v>4.2041615725589301E-2</v>
      </c>
      <c r="J18" s="11"/>
      <c r="K18" s="11">
        <v>5.0016559700805298E-2</v>
      </c>
      <c r="L18" s="11">
        <v>0.72774559065002498</v>
      </c>
      <c r="M18" s="11">
        <v>-2.9151237617756499E-2</v>
      </c>
      <c r="N18" s="11">
        <v>0.23612303622226299</v>
      </c>
      <c r="O18" s="11">
        <v>0.98141263940520396</v>
      </c>
      <c r="P18" s="11">
        <v>0.99598609375708103</v>
      </c>
      <c r="Q18" t="s">
        <v>41</v>
      </c>
    </row>
    <row r="19" spans="2:17" x14ac:dyDescent="0.25">
      <c r="B19" s="1">
        <v>17</v>
      </c>
      <c r="C19" s="11">
        <v>7.1659775546367396E-4</v>
      </c>
      <c r="D19" s="11">
        <v>9.4169815729073805E-2</v>
      </c>
      <c r="E19" s="11">
        <v>6.8397400322959295E-2</v>
      </c>
      <c r="F19" s="11">
        <v>4.59429953443568E-2</v>
      </c>
      <c r="G19" s="11">
        <v>90.711679154349298</v>
      </c>
      <c r="H19" s="11">
        <v>3.0969533335746299E-2</v>
      </c>
      <c r="I19" s="11">
        <v>2.8920266562539699E-2</v>
      </c>
      <c r="J19" s="11"/>
      <c r="K19" s="11">
        <v>3.0205969607427E-2</v>
      </c>
      <c r="L19" s="11">
        <v>0.93382958822820405</v>
      </c>
      <c r="M19" s="11">
        <v>-1.836193503045E-2</v>
      </c>
      <c r="N19" s="11">
        <v>0.249860402936535</v>
      </c>
      <c r="O19" s="11">
        <v>0.97258297258297199</v>
      </c>
      <c r="P19" s="11">
        <v>0.99157980028030801</v>
      </c>
      <c r="Q19" t="s">
        <v>41</v>
      </c>
    </row>
    <row r="20" spans="2:17" x14ac:dyDescent="0.25">
      <c r="B20" s="1">
        <v>18</v>
      </c>
      <c r="C20" s="11">
        <v>1.53313644418192E-3</v>
      </c>
      <c r="D20" s="11">
        <v>0.180109258854461</v>
      </c>
      <c r="E20" s="11">
        <v>2.68826824672076E-2</v>
      </c>
      <c r="F20" s="11">
        <v>6.5186304005202395E-2</v>
      </c>
      <c r="G20" s="11">
        <v>6.2295351013832301</v>
      </c>
      <c r="H20" s="11">
        <v>5.4885926127743699E-2</v>
      </c>
      <c r="I20" s="11">
        <v>4.1560562008479102E-2</v>
      </c>
      <c r="J20" s="11"/>
      <c r="K20" s="11">
        <v>4.4182009327406999E-2</v>
      </c>
      <c r="L20" s="11">
        <v>0.75721710355673499</v>
      </c>
      <c r="M20" s="11">
        <v>0.16856125444947301</v>
      </c>
      <c r="N20" s="11">
        <v>0.48785839961039901</v>
      </c>
      <c r="O20" s="11">
        <v>0.84823529411764698</v>
      </c>
      <c r="P20" s="11">
        <v>0.87798985538774998</v>
      </c>
      <c r="Q20" t="s">
        <v>41</v>
      </c>
    </row>
    <row r="21" spans="2:17" x14ac:dyDescent="0.25">
      <c r="B21" s="1">
        <v>19</v>
      </c>
      <c r="C21" s="11">
        <v>2.2539870053160001E-4</v>
      </c>
      <c r="D21" s="11">
        <v>6.31290819704452E-2</v>
      </c>
      <c r="E21" s="11">
        <v>0.104321237852461</v>
      </c>
      <c r="F21" s="11">
        <v>6.6368215755975499E-2</v>
      </c>
      <c r="G21" s="11">
        <v>37.6871471195346</v>
      </c>
      <c r="H21" s="11">
        <v>2.5218454961977301E-2</v>
      </c>
      <c r="I21" s="11">
        <v>1.3833205188607501E-2</v>
      </c>
      <c r="J21" s="11"/>
      <c r="K21" s="11">
        <v>1.6940677048121501E-2</v>
      </c>
      <c r="L21" s="11">
        <v>0.54853499984294396</v>
      </c>
      <c r="M21" s="11">
        <v>0.215569425061227</v>
      </c>
      <c r="N21" s="11">
        <v>0.54771106135894099</v>
      </c>
      <c r="O21" s="11">
        <v>0.86885245901639296</v>
      </c>
      <c r="P21" s="11">
        <v>0.97231477851822801</v>
      </c>
      <c r="Q21" t="s">
        <v>41</v>
      </c>
    </row>
    <row r="22" spans="2:17" x14ac:dyDescent="0.25">
      <c r="B22" s="1">
        <v>20</v>
      </c>
      <c r="C22" s="11">
        <v>9.9940933254577698E-5</v>
      </c>
      <c r="D22" s="11">
        <v>3.6421100113681902E-2</v>
      </c>
      <c r="E22" s="11">
        <v>0.431160304249049</v>
      </c>
      <c r="F22" s="11">
        <v>7.0269498524892102E-2</v>
      </c>
      <c r="G22" s="11">
        <v>133.752919172068</v>
      </c>
      <c r="H22" s="11">
        <v>1.16947259240326E-2</v>
      </c>
      <c r="I22" s="11">
        <v>1.0268588862811999E-2</v>
      </c>
      <c r="J22" s="11"/>
      <c r="K22" s="11">
        <v>1.1280458694462101E-2</v>
      </c>
      <c r="L22" s="11">
        <v>0.87805297272594796</v>
      </c>
      <c r="M22" s="11">
        <v>-5.6271013056963498E-2</v>
      </c>
      <c r="N22" s="11">
        <v>0.20159306568872801</v>
      </c>
      <c r="O22" s="11">
        <v>0.94</v>
      </c>
      <c r="P22" s="11">
        <v>0.93584734726232899</v>
      </c>
      <c r="Q22" t="s">
        <v>41</v>
      </c>
    </row>
    <row r="23" spans="2:17" x14ac:dyDescent="0.25">
      <c r="B23" s="1">
        <v>21</v>
      </c>
      <c r="C23" s="11">
        <v>1.98818665091553E-4</v>
      </c>
      <c r="D23" s="11">
        <v>4.7907738901587997E-2</v>
      </c>
      <c r="E23" s="11">
        <v>7.8425840684787307E-2</v>
      </c>
      <c r="F23" s="11">
        <v>7.3780272402193703E-2</v>
      </c>
      <c r="G23" s="11">
        <v>158.86253175030299</v>
      </c>
      <c r="H23" s="11">
        <v>1.60671666243371E-2</v>
      </c>
      <c r="I23" s="11">
        <v>1.47335980230192E-2</v>
      </c>
      <c r="J23" s="11"/>
      <c r="K23" s="11">
        <v>1.5910492972438701E-2</v>
      </c>
      <c r="L23" s="11">
        <v>0.91700038765404401</v>
      </c>
      <c r="M23" s="11">
        <v>-6.48509388003283E-2</v>
      </c>
      <c r="N23" s="11">
        <v>0.19066876494138399</v>
      </c>
      <c r="O23" s="11">
        <v>0.95897435897435901</v>
      </c>
      <c r="P23" s="11">
        <v>1.0058757694459901</v>
      </c>
      <c r="Q23" t="s">
        <v>41</v>
      </c>
    </row>
    <row r="24" spans="2:17" x14ac:dyDescent="0.25">
      <c r="B24" s="1">
        <v>22</v>
      </c>
      <c r="C24" s="11">
        <v>8.7182516243355002E-4</v>
      </c>
      <c r="D24" s="11">
        <v>0.10344780278594801</v>
      </c>
      <c r="E24" s="11">
        <v>0.415402921818052</v>
      </c>
      <c r="F24" s="11">
        <v>8.8791712800676603E-2</v>
      </c>
      <c r="G24" s="11">
        <v>138.93393091972399</v>
      </c>
      <c r="H24" s="11">
        <v>3.65696665666028E-2</v>
      </c>
      <c r="I24" s="11">
        <v>2.8995622122368801E-2</v>
      </c>
      <c r="J24" s="11"/>
      <c r="K24" s="11">
        <v>3.33172969027433E-2</v>
      </c>
      <c r="L24" s="11">
        <v>0.79288724357276397</v>
      </c>
      <c r="M24" s="11">
        <v>-4.4756890086056503E-2</v>
      </c>
      <c r="N24" s="11">
        <v>0.21625330237823001</v>
      </c>
      <c r="O24" s="11">
        <v>0.97271648873072303</v>
      </c>
      <c r="P24" s="11">
        <v>1.0045352151984499</v>
      </c>
      <c r="Q24" t="s">
        <v>41</v>
      </c>
    </row>
    <row r="25" spans="2:17" x14ac:dyDescent="0.25">
      <c r="B25" s="1">
        <v>23</v>
      </c>
      <c r="C25" s="11">
        <v>2.4772593030124002E-3</v>
      </c>
      <c r="D25" s="11">
        <v>0.275772131402645</v>
      </c>
      <c r="E25" s="11">
        <v>0.147007258315004</v>
      </c>
      <c r="F25" s="11">
        <v>9.9818380562233397E-2</v>
      </c>
      <c r="G25" s="11">
        <v>170.274812783496</v>
      </c>
      <c r="H25" s="11">
        <v>7.6685862968933399E-2</v>
      </c>
      <c r="I25" s="11">
        <v>5.4763502524580197E-2</v>
      </c>
      <c r="J25" s="11"/>
      <c r="K25" s="11">
        <v>5.6161770869145998E-2</v>
      </c>
      <c r="L25" s="11">
        <v>0.71412774668475398</v>
      </c>
      <c r="M25" s="11">
        <v>0.33145023659114797</v>
      </c>
      <c r="N25" s="11">
        <v>0.69525509307483802</v>
      </c>
      <c r="O25" s="11">
        <v>0.75234097513722897</v>
      </c>
      <c r="P25" s="11">
        <v>0.77503458590390695</v>
      </c>
      <c r="Q25" t="s">
        <v>41</v>
      </c>
    </row>
    <row r="26" spans="2:17" x14ac:dyDescent="0.25">
      <c r="B26" s="1">
        <v>24</v>
      </c>
      <c r="C26" s="11">
        <v>7.5487300649734198E-5</v>
      </c>
      <c r="D26" s="11">
        <v>3.4468165296420397E-2</v>
      </c>
      <c r="E26" s="11">
        <v>0.34015063207274399</v>
      </c>
      <c r="F26" s="11">
        <v>8.4684132330946099E-2</v>
      </c>
      <c r="G26" s="11">
        <v>149.70440389483699</v>
      </c>
      <c r="H26" s="11">
        <v>1.25441231821129E-2</v>
      </c>
      <c r="I26" s="11">
        <v>8.6828867767153196E-3</v>
      </c>
      <c r="J26" s="11"/>
      <c r="K26" s="11">
        <v>9.8037450146642394E-3</v>
      </c>
      <c r="L26" s="11">
        <v>0.69218762050236804</v>
      </c>
      <c r="M26" s="11">
        <v>0.13323618577097199</v>
      </c>
      <c r="N26" s="11">
        <v>0.44288112524844497</v>
      </c>
      <c r="O26" s="11">
        <v>0.86585365853658502</v>
      </c>
      <c r="P26" s="11">
        <v>0.92652865860954803</v>
      </c>
      <c r="Q26" t="s">
        <v>41</v>
      </c>
    </row>
    <row r="27" spans="2:17" x14ac:dyDescent="0.25">
      <c r="B27" s="1">
        <v>25</v>
      </c>
      <c r="C27" s="11">
        <v>2.4453632604843398E-5</v>
      </c>
      <c r="D27" s="11">
        <v>1.50594577645752E-2</v>
      </c>
      <c r="E27" s="11">
        <v>5.8459827411714398E-2</v>
      </c>
      <c r="F27" s="11">
        <v>9.0424441632996899E-2</v>
      </c>
      <c r="G27" s="11">
        <v>119.067011153198</v>
      </c>
      <c r="H27" s="11">
        <v>6.0090970181898703E-3</v>
      </c>
      <c r="I27" s="11">
        <v>4.2065977956751701E-3</v>
      </c>
      <c r="J27" s="11"/>
      <c r="K27" s="11">
        <v>5.5799043042790396E-3</v>
      </c>
      <c r="L27" s="11">
        <v>0.70003825582139301</v>
      </c>
      <c r="M27" s="11">
        <v>-0.188129606767861</v>
      </c>
      <c r="N27" s="11">
        <v>3.3705489862845897E-2</v>
      </c>
      <c r="O27" s="11">
        <v>0.95833333333333304</v>
      </c>
      <c r="P27" s="11">
        <v>1.00623074289626</v>
      </c>
      <c r="Q27" t="s">
        <v>41</v>
      </c>
    </row>
    <row r="28" spans="2:17" x14ac:dyDescent="0.25">
      <c r="B28" s="1">
        <v>26</v>
      </c>
      <c r="C28" s="11">
        <v>5.42232722976964E-5</v>
      </c>
      <c r="D28" s="11">
        <v>2.5377841458522701E-2</v>
      </c>
      <c r="E28" s="11">
        <v>9.7895421922485695E-2</v>
      </c>
      <c r="F28" s="11">
        <v>9.2234389675832307E-2</v>
      </c>
      <c r="G28" s="11">
        <v>30.5515994441134</v>
      </c>
      <c r="H28" s="11">
        <v>9.7244032843043695E-3</v>
      </c>
      <c r="I28" s="11">
        <v>7.42433524428534E-3</v>
      </c>
      <c r="J28" s="11"/>
      <c r="K28" s="11">
        <v>8.3089839652252095E-3</v>
      </c>
      <c r="L28" s="11">
        <v>0.76347463461007903</v>
      </c>
      <c r="M28" s="11">
        <v>4.5742343974136901E-2</v>
      </c>
      <c r="N28" s="11">
        <v>0.33148050595191197</v>
      </c>
      <c r="O28" s="11">
        <v>0.91071428571428503</v>
      </c>
      <c r="P28" s="11">
        <v>1</v>
      </c>
      <c r="Q28" t="s">
        <v>41</v>
      </c>
    </row>
    <row r="29" spans="2:17" x14ac:dyDescent="0.25">
      <c r="B29" s="1">
        <v>27</v>
      </c>
      <c r="C29" s="11">
        <v>3.4022445363260499E-5</v>
      </c>
      <c r="D29" s="11">
        <v>1.7268109495607E-2</v>
      </c>
      <c r="E29" s="11">
        <v>0.44905127397963002</v>
      </c>
      <c r="F29" s="11">
        <v>9.5378284369955907E-2</v>
      </c>
      <c r="G29" s="11">
        <v>180</v>
      </c>
      <c r="H29" s="11">
        <v>5.1555829389165302E-3</v>
      </c>
      <c r="I29" s="11">
        <v>5.1555829389165302E-3</v>
      </c>
      <c r="J29" s="11"/>
      <c r="K29" s="11">
        <v>6.5816960462402596E-3</v>
      </c>
      <c r="L29" s="11">
        <v>1</v>
      </c>
      <c r="M29" s="11">
        <v>-0.386407684845743</v>
      </c>
      <c r="N29" s="11">
        <v>-0.21875</v>
      </c>
      <c r="O29" s="11">
        <v>1</v>
      </c>
      <c r="P29" s="11">
        <v>1</v>
      </c>
      <c r="Q29" t="s">
        <v>41</v>
      </c>
    </row>
    <row r="30" spans="2:17" x14ac:dyDescent="0.25">
      <c r="B30" s="1">
        <v>28</v>
      </c>
      <c r="C30" s="11">
        <v>1.80744240992321E-4</v>
      </c>
      <c r="D30" s="11">
        <v>4.6355908436974097E-2</v>
      </c>
      <c r="E30" s="11">
        <v>0.50939803325181998</v>
      </c>
      <c r="F30" s="11">
        <v>0.107586440380441</v>
      </c>
      <c r="G30" s="11">
        <v>30.364734464542199</v>
      </c>
      <c r="H30" s="11">
        <v>1.6104050130478699E-2</v>
      </c>
      <c r="I30" s="11">
        <v>1.34350307154384E-2</v>
      </c>
      <c r="J30" s="11"/>
      <c r="K30" s="11">
        <v>1.51700598256752E-2</v>
      </c>
      <c r="L30" s="11">
        <v>0.83426408925609796</v>
      </c>
      <c r="M30" s="11">
        <v>-5.9845583679548203E-2</v>
      </c>
      <c r="N30" s="11">
        <v>0.197041781016604</v>
      </c>
      <c r="O30" s="11">
        <v>0.97701149425287304</v>
      </c>
      <c r="P30" s="11">
        <v>0.98087060969370699</v>
      </c>
      <c r="Q30" t="s">
        <v>41</v>
      </c>
    </row>
    <row r="31" spans="2:17" x14ac:dyDescent="0.25">
      <c r="B31" s="1">
        <v>29</v>
      </c>
      <c r="C31" s="11">
        <v>2.2327229769639701E-5</v>
      </c>
      <c r="D31" s="11">
        <v>1.5750305878389999E-2</v>
      </c>
      <c r="E31" s="11">
        <v>4.1048260351754497E-2</v>
      </c>
      <c r="F31" s="11">
        <v>0.105566698273052</v>
      </c>
      <c r="G31" s="11">
        <v>117.294508945453</v>
      </c>
      <c r="H31" s="11">
        <v>6.9163797746975E-3</v>
      </c>
      <c r="I31" s="11">
        <v>2.8076466842308699E-3</v>
      </c>
      <c r="J31" s="11"/>
      <c r="K31" s="11">
        <v>5.3317831789274203E-3</v>
      </c>
      <c r="L31" s="11">
        <v>0.405941659609585</v>
      </c>
      <c r="M31" s="11">
        <v>-0.31691251780652202</v>
      </c>
      <c r="N31" s="11">
        <v>-0.13026600515768799</v>
      </c>
      <c r="O31" s="11">
        <v>0.95454545454545403</v>
      </c>
      <c r="P31" s="11">
        <v>1.0119148936170199</v>
      </c>
      <c r="Q31" t="s">
        <v>41</v>
      </c>
    </row>
    <row r="32" spans="2:17" x14ac:dyDescent="0.25">
      <c r="B32" s="1">
        <v>30</v>
      </c>
      <c r="C32" s="11">
        <v>2.4559952746603601E-4</v>
      </c>
      <c r="D32" s="11">
        <v>5.30839441722602E-2</v>
      </c>
      <c r="E32" s="11">
        <v>0.18956922236609999</v>
      </c>
      <c r="F32" s="11">
        <v>0.132665870586613</v>
      </c>
      <c r="G32" s="11">
        <v>1.4651682181832</v>
      </c>
      <c r="H32" s="11">
        <v>1.76023455099911E-2</v>
      </c>
      <c r="I32" s="11">
        <v>1.56462459713946E-2</v>
      </c>
      <c r="J32" s="11"/>
      <c r="K32" s="11">
        <v>1.76835242680306E-2</v>
      </c>
      <c r="L32" s="11">
        <v>0.88887279041953404</v>
      </c>
      <c r="M32" s="11">
        <v>-0.11926947389402</v>
      </c>
      <c r="N32" s="11">
        <v>0.12138093409353699</v>
      </c>
      <c r="O32" s="11">
        <v>0.974683544303797</v>
      </c>
      <c r="P32" s="11">
        <v>1.0053028242880999</v>
      </c>
      <c r="Q32" t="s">
        <v>41</v>
      </c>
    </row>
    <row r="33" spans="2:17" x14ac:dyDescent="0.25">
      <c r="B33" s="1">
        <v>31</v>
      </c>
      <c r="C33" s="11">
        <v>3.2959243945658603E-5</v>
      </c>
      <c r="D33" s="11">
        <v>1.8649805723236601E-2</v>
      </c>
      <c r="E33" s="11">
        <v>2.7108387711077198E-2</v>
      </c>
      <c r="F33" s="11">
        <v>0.13161704315672701</v>
      </c>
      <c r="G33" s="11">
        <v>163.872644736566</v>
      </c>
      <c r="H33" s="11">
        <v>6.22964882987767E-3</v>
      </c>
      <c r="I33" s="11">
        <v>5.8119435283342904E-3</v>
      </c>
      <c r="J33" s="11"/>
      <c r="K33" s="11">
        <v>6.4780408115560299E-3</v>
      </c>
      <c r="L33" s="11">
        <v>0.93294882055950701</v>
      </c>
      <c r="M33" s="11">
        <v>-0.13722492088922</v>
      </c>
      <c r="N33" s="11">
        <v>9.8519348935852902E-2</v>
      </c>
      <c r="O33" s="11">
        <v>0.939393939393939</v>
      </c>
      <c r="P33" s="11">
        <v>0.96798805772101404</v>
      </c>
      <c r="Q33" t="s">
        <v>41</v>
      </c>
    </row>
    <row r="34" spans="2:17" x14ac:dyDescent="0.25">
      <c r="B34" s="1">
        <v>32</v>
      </c>
      <c r="C34" s="11">
        <v>2.6580035440047201E-5</v>
      </c>
      <c r="D34" s="11">
        <v>1.7890903914628099E-2</v>
      </c>
      <c r="E34" s="11">
        <v>3.4480538695473698E-2</v>
      </c>
      <c r="F34" s="11">
        <v>0.14728469339896699</v>
      </c>
      <c r="G34" s="11">
        <v>101.037643899786</v>
      </c>
      <c r="H34" s="11">
        <v>7.2817094087563299E-3</v>
      </c>
      <c r="I34" s="11">
        <v>4.8628016607345399E-3</v>
      </c>
      <c r="J34" s="11"/>
      <c r="K34" s="11">
        <v>5.8174523825064699E-3</v>
      </c>
      <c r="L34" s="11">
        <v>0.66781045325524402</v>
      </c>
      <c r="M34" s="11">
        <v>4.6295182284378802E-2</v>
      </c>
      <c r="N34" s="11">
        <v>0.332184401550356</v>
      </c>
      <c r="O34" s="11">
        <v>0.89285714285714202</v>
      </c>
      <c r="P34" s="11">
        <v>1.0052446544867699</v>
      </c>
      <c r="Q34" t="s">
        <v>41</v>
      </c>
    </row>
    <row r="35" spans="2:17" x14ac:dyDescent="0.25">
      <c r="B35" s="1">
        <v>33</v>
      </c>
      <c r="C35" s="11">
        <v>2.29013585351447E-3</v>
      </c>
      <c r="D35" s="11">
        <v>0.24549133056921299</v>
      </c>
      <c r="E35" s="11">
        <v>0.110745564710664</v>
      </c>
      <c r="F35" s="11">
        <v>0.19166017393190199</v>
      </c>
      <c r="G35" s="11">
        <v>165.82731950493701</v>
      </c>
      <c r="H35" s="11">
        <v>7.3535958630719905E-2</v>
      </c>
      <c r="I35" s="11">
        <v>4.3806596032397498E-2</v>
      </c>
      <c r="J35" s="11"/>
      <c r="K35" s="11">
        <v>5.3998995652793702E-2</v>
      </c>
      <c r="L35" s="11">
        <v>0.59571666499084897</v>
      </c>
      <c r="M35" s="11">
        <v>0.10475989891241499</v>
      </c>
      <c r="N35" s="11">
        <v>0.406623990732908</v>
      </c>
      <c r="O35" s="11">
        <v>0.83005780346820801</v>
      </c>
      <c r="P35" s="11">
        <v>0.78494054594406104</v>
      </c>
      <c r="Q35" t="s">
        <v>41</v>
      </c>
    </row>
    <row r="36" spans="2:17" x14ac:dyDescent="0.25">
      <c r="B36" s="1">
        <v>34</v>
      </c>
      <c r="C36" s="11">
        <v>1.19078558771411E-4</v>
      </c>
      <c r="D36" s="11">
        <v>3.5636420390378801E-2</v>
      </c>
      <c r="E36" s="11">
        <v>5.6260298820926598E-2</v>
      </c>
      <c r="F36" s="11">
        <v>0.18305081352585201</v>
      </c>
      <c r="G36" s="11">
        <v>20.335689099971599</v>
      </c>
      <c r="H36" s="11">
        <v>1.20686817188048E-2</v>
      </c>
      <c r="I36" s="11">
        <v>1.1460165314393299E-2</v>
      </c>
      <c r="J36" s="11"/>
      <c r="K36" s="11">
        <v>1.23132258144578E-2</v>
      </c>
      <c r="L36" s="11">
        <v>0.94957888370994803</v>
      </c>
      <c r="M36" s="11">
        <v>-8.7764375702358094E-2</v>
      </c>
      <c r="N36" s="11">
        <v>0.16149447097192601</v>
      </c>
      <c r="O36" s="11">
        <v>0.96551724137931005</v>
      </c>
      <c r="P36" s="11">
        <v>1.0157981539885901</v>
      </c>
      <c r="Q36" t="s">
        <v>41</v>
      </c>
    </row>
    <row r="37" spans="2:17" x14ac:dyDescent="0.25">
      <c r="B37" s="1">
        <v>35</v>
      </c>
      <c r="C37" s="11">
        <v>2.0200826934435901E-5</v>
      </c>
      <c r="D37" s="11">
        <v>1.65267366689908E-2</v>
      </c>
      <c r="E37" s="11">
        <v>7.4674548673148905E-2</v>
      </c>
      <c r="F37" s="11">
        <v>0.215340558964429</v>
      </c>
      <c r="G37" s="11">
        <v>39.566370670391599</v>
      </c>
      <c r="H37" s="11">
        <v>7.3964157976524102E-3</v>
      </c>
      <c r="I37" s="11">
        <v>2.52270647045604E-3</v>
      </c>
      <c r="J37" s="11"/>
      <c r="K37" s="11">
        <v>5.0715374088411303E-3</v>
      </c>
      <c r="L37" s="11">
        <v>0.34107147833099599</v>
      </c>
      <c r="M37" s="11">
        <v>-0.274547850160207</v>
      </c>
      <c r="N37" s="11">
        <v>-7.6325635010837098E-2</v>
      </c>
      <c r="O37" s="11">
        <v>1</v>
      </c>
      <c r="P37" s="11">
        <v>1</v>
      </c>
      <c r="Q37" t="s">
        <v>41</v>
      </c>
    </row>
    <row r="38" spans="2:17" x14ac:dyDescent="0.25">
      <c r="B38" s="1">
        <v>36</v>
      </c>
      <c r="C38" s="11">
        <v>1.3437802717070201E-2</v>
      </c>
      <c r="D38" s="11">
        <v>0.52703565263026897</v>
      </c>
      <c r="E38" s="11">
        <v>9.6764941475868796E-2</v>
      </c>
      <c r="F38" s="11">
        <v>0.27720977167719502</v>
      </c>
      <c r="G38" s="11">
        <v>167.870777712641</v>
      </c>
      <c r="H38" s="11">
        <v>0.17715120092558401</v>
      </c>
      <c r="I38" s="11">
        <v>9.7918116262683597E-2</v>
      </c>
      <c r="J38" s="11"/>
      <c r="K38" s="11">
        <v>0.130803447254739</v>
      </c>
      <c r="L38" s="11">
        <v>0.55273752450493396</v>
      </c>
      <c r="M38" s="11">
        <v>1.3838481308246E-2</v>
      </c>
      <c r="N38" s="11">
        <v>0.29085924637589899</v>
      </c>
      <c r="O38" s="11">
        <v>0.92168015751476695</v>
      </c>
      <c r="P38" s="11">
        <v>0.88285194989151405</v>
      </c>
      <c r="Q38" t="s">
        <v>41</v>
      </c>
    </row>
    <row r="39" spans="2:17" x14ac:dyDescent="0.25">
      <c r="B39" s="1">
        <v>37</v>
      </c>
      <c r="C39" s="11">
        <v>6.4430005906674498E-4</v>
      </c>
      <c r="D39" s="11">
        <v>0.103251890634269</v>
      </c>
      <c r="E39" s="11">
        <v>0.17098550765555501</v>
      </c>
      <c r="F39" s="11">
        <v>0.24050708769133</v>
      </c>
      <c r="G39" s="11">
        <v>147.272984259569</v>
      </c>
      <c r="H39" s="11">
        <v>3.3517453569077302E-2</v>
      </c>
      <c r="I39" s="11">
        <v>2.6515503315841901E-2</v>
      </c>
      <c r="J39" s="11"/>
      <c r="K39" s="11">
        <v>2.8641723304979001E-2</v>
      </c>
      <c r="L39" s="11">
        <v>0.79109539933262396</v>
      </c>
      <c r="M39" s="11">
        <v>8.3359514749434205E-2</v>
      </c>
      <c r="N39" s="11">
        <v>0.37937617534407603</v>
      </c>
      <c r="O39" s="11">
        <v>0.90178571428571397</v>
      </c>
      <c r="P39" s="11">
        <v>0.899486698090596</v>
      </c>
      <c r="Q39" t="s">
        <v>41</v>
      </c>
    </row>
    <row r="40" spans="2:17" x14ac:dyDescent="0.25">
      <c r="B40" s="1">
        <v>38</v>
      </c>
      <c r="C40" s="11">
        <v>3.8275251033668003E-5</v>
      </c>
      <c r="D40" s="11">
        <v>2.15493055680833E-2</v>
      </c>
      <c r="E40" s="11">
        <v>0.25620382993671298</v>
      </c>
      <c r="F40" s="11">
        <v>0.23821657390538201</v>
      </c>
      <c r="G40" s="11">
        <v>145.30036652925901</v>
      </c>
      <c r="H40" s="11">
        <v>8.2820633398528899E-3</v>
      </c>
      <c r="I40" s="11">
        <v>4.8256387032468602E-3</v>
      </c>
      <c r="J40" s="11"/>
      <c r="K40" s="11">
        <v>6.9809428590077698E-3</v>
      </c>
      <c r="L40" s="11">
        <v>0.58266140999261795</v>
      </c>
      <c r="M40" s="11">
        <v>-0.17990307355699001</v>
      </c>
      <c r="N40" s="11">
        <v>4.4179837263003501E-2</v>
      </c>
      <c r="O40" s="11">
        <v>0.9</v>
      </c>
      <c r="P40" s="11">
        <v>0.95923249916263897</v>
      </c>
      <c r="Q40" t="s">
        <v>41</v>
      </c>
    </row>
    <row r="41" spans="2:17" x14ac:dyDescent="0.25">
      <c r="B41" s="1">
        <v>39</v>
      </c>
      <c r="C41" s="11">
        <v>4.2528056704075602E-5</v>
      </c>
      <c r="D41" s="11">
        <v>2.1719439805067499E-2</v>
      </c>
      <c r="E41" s="11">
        <v>2.54428018035531E-2</v>
      </c>
      <c r="F41" s="11">
        <v>0.239708828744924</v>
      </c>
      <c r="G41" s="11">
        <v>45.392188477616799</v>
      </c>
      <c r="H41" s="11">
        <v>8.7491094086735895E-3</v>
      </c>
      <c r="I41" s="11">
        <v>5.8427210084831798E-3</v>
      </c>
      <c r="J41" s="11"/>
      <c r="K41" s="11">
        <v>7.3585598833174103E-3</v>
      </c>
      <c r="L41" s="11">
        <v>0.66780751452152298</v>
      </c>
      <c r="M41" s="11">
        <v>-5.5953601764811102E-2</v>
      </c>
      <c r="N41" s="11">
        <v>0.20199720629784099</v>
      </c>
      <c r="O41" s="11">
        <v>0.93023255813953398</v>
      </c>
      <c r="P41" s="11">
        <v>1.0043201671097599</v>
      </c>
      <c r="Q41" t="s">
        <v>41</v>
      </c>
    </row>
    <row r="42" spans="2:17" x14ac:dyDescent="0.25">
      <c r="B42" s="1">
        <v>40</v>
      </c>
      <c r="C42" s="11">
        <v>5.9539279385705801E-5</v>
      </c>
      <c r="D42" s="11">
        <v>2.42095863645642E-2</v>
      </c>
      <c r="E42" s="11">
        <v>1.7013423698424499E-2</v>
      </c>
      <c r="F42" s="11">
        <v>0.24982481898292699</v>
      </c>
      <c r="G42" s="11">
        <v>180</v>
      </c>
      <c r="H42" s="11">
        <v>7.2178161144831497E-3</v>
      </c>
      <c r="I42" s="11">
        <v>7.2178161144831497E-3</v>
      </c>
      <c r="J42" s="11"/>
      <c r="K42" s="11">
        <v>8.7067654716843999E-3</v>
      </c>
      <c r="L42" s="11">
        <v>1</v>
      </c>
      <c r="M42" s="11">
        <v>-0.31277660702723198</v>
      </c>
      <c r="N42" s="11">
        <v>-0.125</v>
      </c>
      <c r="O42" s="11">
        <v>1</v>
      </c>
      <c r="P42" s="11">
        <v>1</v>
      </c>
      <c r="Q42" t="s">
        <v>41</v>
      </c>
    </row>
    <row r="43" spans="2:17" x14ac:dyDescent="0.25">
      <c r="B43" s="1">
        <v>41</v>
      </c>
      <c r="C43" s="11">
        <v>3.7318369757826302E-4</v>
      </c>
      <c r="D43" s="11">
        <v>6.5645006444636403E-2</v>
      </c>
      <c r="E43" s="11">
        <v>0.23429847775450999</v>
      </c>
      <c r="F43" s="11">
        <v>0.257867276568714</v>
      </c>
      <c r="G43" s="11">
        <v>51.243489232293697</v>
      </c>
      <c r="H43" s="11">
        <v>2.2219310080210299E-2</v>
      </c>
      <c r="I43" s="11">
        <v>2.06111531156646E-2</v>
      </c>
      <c r="J43" s="11"/>
      <c r="K43" s="11">
        <v>2.17979870907185E-2</v>
      </c>
      <c r="L43" s="11">
        <v>0.92762345191005202</v>
      </c>
      <c r="M43" s="11">
        <v>-3.6170804910492703E-2</v>
      </c>
      <c r="N43" s="11">
        <v>0.22718544555822201</v>
      </c>
      <c r="O43" s="11">
        <v>0.98044692737430095</v>
      </c>
      <c r="P43" s="11">
        <v>1.00714689620507</v>
      </c>
      <c r="Q43" t="s">
        <v>41</v>
      </c>
    </row>
    <row r="44" spans="2:17" x14ac:dyDescent="0.25">
      <c r="B44" s="1">
        <v>42</v>
      </c>
      <c r="C44" s="11">
        <v>4.1464855286473699E-5</v>
      </c>
      <c r="D44" s="11">
        <v>2.0858457454268502E-2</v>
      </c>
      <c r="E44" s="11">
        <v>0.19723409602214001</v>
      </c>
      <c r="F44" s="11">
        <v>0.29624772733620403</v>
      </c>
      <c r="G44" s="11">
        <v>162.09157354046701</v>
      </c>
      <c r="H44" s="11">
        <v>7.5022367008120401E-3</v>
      </c>
      <c r="I44" s="11">
        <v>5.8569852001384096E-3</v>
      </c>
      <c r="J44" s="11"/>
      <c r="K44" s="11">
        <v>7.2659956969061803E-3</v>
      </c>
      <c r="L44" s="11">
        <v>0.78069853481221796</v>
      </c>
      <c r="M44" s="11">
        <v>-0.16771011556919599</v>
      </c>
      <c r="N44" s="11">
        <v>5.97043935403576E-2</v>
      </c>
      <c r="O44" s="11">
        <v>0.92857142857142805</v>
      </c>
      <c r="P44" s="11">
        <v>1</v>
      </c>
      <c r="Q44" t="s">
        <v>41</v>
      </c>
    </row>
    <row r="45" spans="2:17" x14ac:dyDescent="0.25">
      <c r="B45" s="1">
        <v>43</v>
      </c>
      <c r="C45" s="11">
        <v>2.9238038984051899E-4</v>
      </c>
      <c r="D45" s="11">
        <v>9.3589297090151805E-2</v>
      </c>
      <c r="E45" s="11">
        <v>7.40154234285181E-3</v>
      </c>
      <c r="F45" s="11">
        <v>0.31635406816164702</v>
      </c>
      <c r="G45" s="11">
        <v>97.429923130368493</v>
      </c>
      <c r="H45" s="11">
        <v>3.4541173597127398E-2</v>
      </c>
      <c r="I45" s="11">
        <v>1.7426043658392398E-2</v>
      </c>
      <c r="J45" s="11"/>
      <c r="K45" s="11">
        <v>1.9294306788533E-2</v>
      </c>
      <c r="L45" s="11">
        <v>0.50450062472230595</v>
      </c>
      <c r="M45" s="11">
        <v>0.61687902695127905</v>
      </c>
      <c r="N45" s="11">
        <v>1.05867431616727</v>
      </c>
      <c r="O45" s="11">
        <v>0.73138297872340396</v>
      </c>
      <c r="P45" s="11">
        <v>0.866071723682036</v>
      </c>
      <c r="Q45" t="s">
        <v>41</v>
      </c>
    </row>
    <row r="46" spans="2:17" x14ac:dyDescent="0.25">
      <c r="B46" s="1">
        <v>44</v>
      </c>
      <c r="C46" s="11">
        <v>2.7643236857649101E-5</v>
      </c>
      <c r="D46" s="11">
        <v>1.52471209835517E-2</v>
      </c>
      <c r="E46" s="11">
        <v>0.39233986165154799</v>
      </c>
      <c r="F46" s="11">
        <v>0.31345944268612502</v>
      </c>
      <c r="G46" s="11">
        <v>180</v>
      </c>
      <c r="H46" s="11">
        <v>5.1555829389165302E-3</v>
      </c>
      <c r="I46" s="11">
        <v>4.12446635113322E-3</v>
      </c>
      <c r="J46" s="11"/>
      <c r="K46" s="11">
        <v>5.9326606435594698E-3</v>
      </c>
      <c r="L46" s="11">
        <v>0.8</v>
      </c>
      <c r="M46" s="11">
        <v>-0.39584756661734699</v>
      </c>
      <c r="N46" s="11">
        <v>-0.23076923076923</v>
      </c>
      <c r="O46" s="11">
        <v>1</v>
      </c>
      <c r="P46" s="11">
        <v>1</v>
      </c>
      <c r="Q46" t="s">
        <v>41</v>
      </c>
    </row>
    <row r="47" spans="2:17" x14ac:dyDescent="0.25">
      <c r="B47" s="1">
        <v>45</v>
      </c>
      <c r="C47" s="11">
        <v>3.6148848198464197E-5</v>
      </c>
      <c r="D47" s="11">
        <v>1.8146620828398401E-2</v>
      </c>
      <c r="E47" s="11">
        <v>0.52081054401067395</v>
      </c>
      <c r="F47" s="11">
        <v>0.33340510418105801</v>
      </c>
      <c r="G47" s="11">
        <v>8.7728643728481508</v>
      </c>
      <c r="H47" s="11">
        <v>6.4288468742047999E-3</v>
      </c>
      <c r="I47" s="11">
        <v>5.5670572236515897E-3</v>
      </c>
      <c r="J47" s="11"/>
      <c r="K47" s="11">
        <v>6.7842569985896804E-3</v>
      </c>
      <c r="L47" s="11">
        <v>0.865949575807899</v>
      </c>
      <c r="M47" s="11">
        <v>-0.22240370189232</v>
      </c>
      <c r="N47" s="11">
        <v>-9.9336434096306998E-3</v>
      </c>
      <c r="O47" s="11">
        <v>1</v>
      </c>
      <c r="P47" s="11">
        <v>1</v>
      </c>
      <c r="Q47" t="s">
        <v>41</v>
      </c>
    </row>
    <row r="48" spans="2:17" x14ac:dyDescent="0.25">
      <c r="B48" s="1">
        <v>46</v>
      </c>
      <c r="C48" s="11">
        <v>1.1971647962197201E-3</v>
      </c>
      <c r="D48" s="11">
        <v>0.12703459473149101</v>
      </c>
      <c r="E48" s="11">
        <v>0.215867560161079</v>
      </c>
      <c r="F48" s="11">
        <v>0.35435734278982201</v>
      </c>
      <c r="G48" s="11">
        <v>137.91048496735601</v>
      </c>
      <c r="H48" s="11">
        <v>4.6973029041973501E-2</v>
      </c>
      <c r="I48" s="11">
        <v>3.4804029725471898E-2</v>
      </c>
      <c r="J48" s="11"/>
      <c r="K48" s="11">
        <v>3.9041997388860203E-2</v>
      </c>
      <c r="L48" s="11">
        <v>0.74093645726725899</v>
      </c>
      <c r="M48" s="11">
        <v>7.2541341455179195E-2</v>
      </c>
      <c r="N48" s="11">
        <v>0.36560204930403301</v>
      </c>
      <c r="O48" s="11">
        <v>0.95585738539898102</v>
      </c>
      <c r="P48" s="11">
        <v>0.99624191362083003</v>
      </c>
      <c r="Q48" t="s">
        <v>41</v>
      </c>
    </row>
    <row r="49" spans="2:17" x14ac:dyDescent="0.25">
      <c r="B49" s="1">
        <v>47</v>
      </c>
      <c r="C49" s="11">
        <v>2.00945067926757E-4</v>
      </c>
      <c r="D49" s="11">
        <v>4.9971003193742397E-2</v>
      </c>
      <c r="E49" s="11">
        <v>0.19880364263927799</v>
      </c>
      <c r="F49" s="11">
        <v>0.42912999239079003</v>
      </c>
      <c r="G49" s="11">
        <v>127.11933482568</v>
      </c>
      <c r="H49" s="11">
        <v>1.8555433743996E-2</v>
      </c>
      <c r="I49" s="11">
        <v>1.5066728585512799E-2</v>
      </c>
      <c r="J49" s="11"/>
      <c r="K49" s="11">
        <v>1.5995349536782201E-2</v>
      </c>
      <c r="L49" s="11">
        <v>0.81198471527985205</v>
      </c>
      <c r="M49" s="11">
        <v>9.2704183418601496E-2</v>
      </c>
      <c r="N49" s="11">
        <v>0.39127417702610801</v>
      </c>
      <c r="O49" s="11">
        <v>0.95939086294416198</v>
      </c>
      <c r="P49" s="11">
        <v>1.00187772114809</v>
      </c>
      <c r="Q49" t="s">
        <v>41</v>
      </c>
    </row>
    <row r="50" spans="2:17" x14ac:dyDescent="0.25">
      <c r="B50" s="1">
        <v>48</v>
      </c>
      <c r="C50" s="11">
        <v>1.5948021264028299E-5</v>
      </c>
      <c r="D50" s="11">
        <v>1.72000558008133E-2</v>
      </c>
      <c r="E50" s="11">
        <v>0.47850683783730602</v>
      </c>
      <c r="F50" s="11">
        <v>0.44571733034579702</v>
      </c>
      <c r="G50" s="11">
        <v>115.33564332022701</v>
      </c>
      <c r="H50" s="11">
        <v>8.2885239139614403E-3</v>
      </c>
      <c r="I50" s="11">
        <v>1.81441144621122E-3</v>
      </c>
      <c r="J50" s="11"/>
      <c r="K50" s="11">
        <v>4.5061792389604399E-3</v>
      </c>
      <c r="L50" s="11">
        <v>0.21890646212107401</v>
      </c>
      <c r="M50" s="11">
        <v>-0.25937895738542699</v>
      </c>
      <c r="N50" s="11">
        <v>-5.7012000880140599E-2</v>
      </c>
      <c r="O50" s="11">
        <v>0.78947368421052599</v>
      </c>
      <c r="P50" s="11">
        <v>1.00545530843474</v>
      </c>
      <c r="Q50" t="s">
        <v>41</v>
      </c>
    </row>
    <row r="51" spans="2:17" x14ac:dyDescent="0.25">
      <c r="B51" s="1">
        <v>49</v>
      </c>
      <c r="C51" s="11">
        <v>2.8281157708210199E-4</v>
      </c>
      <c r="D51" s="11">
        <v>7.9740370199634203E-2</v>
      </c>
      <c r="E51" s="11">
        <v>3.7135702672797298E-3</v>
      </c>
      <c r="F51" s="11">
        <v>0.46426993459480698</v>
      </c>
      <c r="G51" s="11">
        <v>91.713473401789997</v>
      </c>
      <c r="H51" s="11">
        <v>3.71344308195364E-2</v>
      </c>
      <c r="I51" s="11">
        <v>9.8925341996585307E-3</v>
      </c>
      <c r="J51" s="11"/>
      <c r="K51" s="11">
        <v>1.8975955408090699E-2</v>
      </c>
      <c r="L51" s="11">
        <v>0.26639789492758498</v>
      </c>
      <c r="M51" s="11">
        <v>2.0180527387201299E-2</v>
      </c>
      <c r="N51" s="11">
        <v>0.29893419023815798</v>
      </c>
      <c r="O51" s="11">
        <v>0.97435897435897401</v>
      </c>
      <c r="P51" s="11">
        <v>1</v>
      </c>
      <c r="Q51" t="s">
        <v>41</v>
      </c>
    </row>
    <row r="52" spans="2:17" x14ac:dyDescent="0.25">
      <c r="B52" s="1">
        <v>50</v>
      </c>
      <c r="C52" s="11">
        <v>1.42894270525694E-3</v>
      </c>
      <c r="D52" s="11">
        <v>0.13726739574865199</v>
      </c>
      <c r="E52" s="11">
        <v>0.20822240542961501</v>
      </c>
      <c r="F52" s="11">
        <v>0.50246719456953504</v>
      </c>
      <c r="G52" s="11">
        <v>148.43150206661801</v>
      </c>
      <c r="H52" s="11">
        <v>4.7620100984005799E-2</v>
      </c>
      <c r="I52" s="11">
        <v>4.1205867594479202E-2</v>
      </c>
      <c r="J52" s="11"/>
      <c r="K52" s="11">
        <v>4.26542654314193E-2</v>
      </c>
      <c r="L52" s="11">
        <v>0.86530407838318202</v>
      </c>
      <c r="M52" s="11">
        <v>7.8510655938096696E-2</v>
      </c>
      <c r="N52" s="11">
        <v>0.373202416558643</v>
      </c>
      <c r="O52" s="11">
        <v>0.96621135873472297</v>
      </c>
      <c r="P52" s="11">
        <v>0.98533708920187701</v>
      </c>
      <c r="Q52" t="s">
        <v>41</v>
      </c>
    </row>
    <row r="53" spans="2:17" x14ac:dyDescent="0.25">
      <c r="B53" s="1">
        <v>51</v>
      </c>
      <c r="C53" s="11">
        <v>9.6751329001772002E-5</v>
      </c>
      <c r="D53" s="11">
        <v>3.2063601413709703E-2</v>
      </c>
      <c r="E53" s="11">
        <v>3.48879997119209E-2</v>
      </c>
      <c r="F53" s="11">
        <v>0.49710017387518002</v>
      </c>
      <c r="G53" s="11">
        <v>172.61296973716401</v>
      </c>
      <c r="H53" s="11">
        <v>1.06233016343617E-2</v>
      </c>
      <c r="I53" s="11">
        <v>1.06233016343617E-2</v>
      </c>
      <c r="J53" s="11"/>
      <c r="K53" s="11">
        <v>1.1098991760098599E-2</v>
      </c>
      <c r="L53" s="11">
        <v>0.999999999999998</v>
      </c>
      <c r="M53" s="11">
        <v>-8.3880836696536495E-2</v>
      </c>
      <c r="N53" s="11">
        <v>0.166439146407659</v>
      </c>
      <c r="O53" s="11">
        <v>0.978494623655914</v>
      </c>
      <c r="P53" s="11">
        <v>1.00292642140468</v>
      </c>
      <c r="Q53" t="s">
        <v>41</v>
      </c>
    </row>
    <row r="54" spans="2:17" x14ac:dyDescent="0.25">
      <c r="B54" s="1">
        <v>52</v>
      </c>
      <c r="C54" s="11">
        <v>2.42409923213231E-4</v>
      </c>
      <c r="D54" s="11">
        <v>5.2734395649001599E-2</v>
      </c>
      <c r="E54" s="11">
        <v>0.29715405237797798</v>
      </c>
      <c r="F54" s="11">
        <v>0.51767093721151103</v>
      </c>
      <c r="G54" s="11">
        <v>147.06173119857999</v>
      </c>
      <c r="H54" s="11">
        <v>1.8026464146195201E-2</v>
      </c>
      <c r="I54" s="11">
        <v>1.5991003375225601E-2</v>
      </c>
      <c r="J54" s="11"/>
      <c r="K54" s="11">
        <v>1.7568320929198099E-2</v>
      </c>
      <c r="L54" s="11">
        <v>0.88708485732632103</v>
      </c>
      <c r="M54" s="11">
        <v>-6.60454302104449E-2</v>
      </c>
      <c r="N54" s="11">
        <v>0.18914789124217701</v>
      </c>
      <c r="O54" s="11">
        <v>0.97435897435897401</v>
      </c>
      <c r="P54" s="11">
        <v>1.0071172985550301</v>
      </c>
      <c r="Q54" t="s">
        <v>41</v>
      </c>
    </row>
    <row r="55" spans="2:17" x14ac:dyDescent="0.25">
      <c r="B55" s="1">
        <v>53</v>
      </c>
      <c r="C55" s="11">
        <v>1.16952155936207E-5</v>
      </c>
      <c r="D55" s="11">
        <v>1.2151708987026199E-2</v>
      </c>
      <c r="E55" s="11">
        <v>1.0270858593037899</v>
      </c>
      <c r="F55" s="11">
        <v>1.3123302026332999E-3</v>
      </c>
      <c r="G55" s="11">
        <v>122.399438177262</v>
      </c>
      <c r="H55" s="11">
        <v>5.1398978673204802E-3</v>
      </c>
      <c r="I55" s="11">
        <v>2.6118178412884601E-3</v>
      </c>
      <c r="J55" s="11"/>
      <c r="K55" s="11">
        <v>3.8588613577066099E-3</v>
      </c>
      <c r="L55" s="11">
        <v>0.50814586373290105</v>
      </c>
      <c r="M55" s="11">
        <v>-9.8472408782799406E-2</v>
      </c>
      <c r="N55" s="11">
        <v>0.147860579807576</v>
      </c>
      <c r="O55" s="11">
        <v>0.84615384615384603</v>
      </c>
      <c r="P55" s="11">
        <v>0.99227831989817505</v>
      </c>
      <c r="Q55" t="s">
        <v>41</v>
      </c>
    </row>
    <row r="56" spans="2:17" x14ac:dyDescent="0.25">
      <c r="B56" s="1">
        <v>54</v>
      </c>
      <c r="C56" s="11">
        <v>3.5404607206142899E-4</v>
      </c>
      <c r="D56" s="11">
        <v>6.7240143805937194E-2</v>
      </c>
      <c r="E56" s="11">
        <v>0.55109910703370701</v>
      </c>
      <c r="F56" s="11">
        <v>4.2727477697993399E-2</v>
      </c>
      <c r="G56" s="11">
        <v>110.51339228606901</v>
      </c>
      <c r="H56" s="11">
        <v>2.3171052857702001E-2</v>
      </c>
      <c r="I56" s="11">
        <v>1.8348942216220701E-2</v>
      </c>
      <c r="J56" s="11"/>
      <c r="K56" s="11">
        <v>2.1231708824462601E-2</v>
      </c>
      <c r="L56" s="11">
        <v>0.79189074095619105</v>
      </c>
      <c r="M56" s="11">
        <v>-5.6836681587170902E-2</v>
      </c>
      <c r="N56" s="11">
        <v>0.200872834146855</v>
      </c>
      <c r="O56" s="11">
        <v>0.95142857142857096</v>
      </c>
      <c r="P56" s="11">
        <v>0.99720905982119501</v>
      </c>
      <c r="Q56" t="s">
        <v>41</v>
      </c>
    </row>
    <row r="57" spans="2:17" x14ac:dyDescent="0.25">
      <c r="B57" s="1">
        <v>55</v>
      </c>
      <c r="C57" s="11">
        <v>5.3797991730655597E-4</v>
      </c>
      <c r="D57" s="11">
        <v>8.2649150093770898E-2</v>
      </c>
      <c r="E57" s="11">
        <v>0.58901618076203399</v>
      </c>
      <c r="F57" s="11">
        <v>5.2976161922139602E-2</v>
      </c>
      <c r="G57" s="11">
        <v>105.38061710639199</v>
      </c>
      <c r="H57" s="11">
        <v>2.6942802816719499E-2</v>
      </c>
      <c r="I57" s="11">
        <v>2.5054172819338801E-2</v>
      </c>
      <c r="J57" s="11"/>
      <c r="K57" s="11">
        <v>2.6172071087097001E-2</v>
      </c>
      <c r="L57" s="11">
        <v>0.92990224475796801</v>
      </c>
      <c r="M57" s="11">
        <v>-1.4522622732402299E-2</v>
      </c>
      <c r="N57" s="11">
        <v>0.25474876717899803</v>
      </c>
      <c r="O57" s="11">
        <v>0.96564885496183195</v>
      </c>
      <c r="P57" s="11">
        <v>0.98617678248393703</v>
      </c>
      <c r="Q57" t="s">
        <v>41</v>
      </c>
    </row>
    <row r="58" spans="2:17" x14ac:dyDescent="0.25">
      <c r="B58" s="1">
        <v>56</v>
      </c>
      <c r="C58" s="11">
        <v>4.4324867099822798E-3</v>
      </c>
      <c r="D58" s="11">
        <v>0.34329377003704697</v>
      </c>
      <c r="E58" s="11">
        <v>0.62243457125240398</v>
      </c>
      <c r="F58" s="11">
        <v>8.29572036246356E-2</v>
      </c>
      <c r="G58" s="11">
        <v>33.041321623334397</v>
      </c>
      <c r="H58" s="11">
        <v>0.11420243650383501</v>
      </c>
      <c r="I58" s="11">
        <v>6.13425856880013E-2</v>
      </c>
      <c r="J58" s="11"/>
      <c r="K58" s="11">
        <v>7.5124013209242793E-2</v>
      </c>
      <c r="L58" s="11">
        <v>0.53713902755429399</v>
      </c>
      <c r="M58" s="11">
        <v>0.24130895121364199</v>
      </c>
      <c r="N58" s="11">
        <v>0.58048364391893903</v>
      </c>
      <c r="O58" s="11">
        <v>0.82245018741369103</v>
      </c>
      <c r="P58" s="11">
        <v>0.83459484462385902</v>
      </c>
      <c r="Q58" t="s">
        <v>41</v>
      </c>
    </row>
    <row r="59" spans="2:17" x14ac:dyDescent="0.25">
      <c r="B59" s="1">
        <v>57</v>
      </c>
      <c r="C59" s="11">
        <v>2.0179562906083798E-3</v>
      </c>
      <c r="D59" s="11">
        <v>0.157759806814258</v>
      </c>
      <c r="E59" s="11">
        <v>0.70326014573245399</v>
      </c>
      <c r="F59" s="11">
        <v>7.8417096656981003E-2</v>
      </c>
      <c r="G59" s="11">
        <v>146.692892384121</v>
      </c>
      <c r="H59" s="11">
        <v>5.4066269942014099E-2</v>
      </c>
      <c r="I59" s="11">
        <v>4.7222010897930697E-2</v>
      </c>
      <c r="J59" s="11"/>
      <c r="K59" s="11">
        <v>5.0688674758269998E-2</v>
      </c>
      <c r="L59" s="11">
        <v>0.87340981629722303</v>
      </c>
      <c r="M59" s="11">
        <v>-6.3143645041844401E-3</v>
      </c>
      <c r="N59" s="11">
        <v>0.26519984614856301</v>
      </c>
      <c r="O59" s="11">
        <v>0.98443983402489599</v>
      </c>
      <c r="P59" s="11">
        <v>1.00237910051699</v>
      </c>
      <c r="Q59" t="s">
        <v>41</v>
      </c>
    </row>
    <row r="60" spans="2:17" x14ac:dyDescent="0.25">
      <c r="B60" s="1">
        <v>58</v>
      </c>
      <c r="C60" s="11">
        <v>6.7555818074424099E-3</v>
      </c>
      <c r="D60" s="11">
        <v>0.60178026296209297</v>
      </c>
      <c r="E60" s="11">
        <v>0.80090596797667202</v>
      </c>
      <c r="F60" s="11">
        <v>0.119300938280486</v>
      </c>
      <c r="G60" s="11">
        <v>137.18030161508401</v>
      </c>
      <c r="H60" s="11">
        <v>0.13430129553078701</v>
      </c>
      <c r="I60" s="11">
        <v>7.6110948598155106E-2</v>
      </c>
      <c r="J60" s="11"/>
      <c r="K60" s="11">
        <v>9.2744131377295896E-2</v>
      </c>
      <c r="L60" s="11">
        <v>0.56671790318439197</v>
      </c>
      <c r="M60" s="11">
        <v>0.188377609906104</v>
      </c>
      <c r="N60" s="11">
        <v>0.51308936701030905</v>
      </c>
      <c r="O60" s="11">
        <v>0.78521997034107704</v>
      </c>
      <c r="P60" s="11">
        <v>0.57866248586408897</v>
      </c>
      <c r="Q60" t="s">
        <v>41</v>
      </c>
    </row>
    <row r="61" spans="2:17" x14ac:dyDescent="0.25">
      <c r="B61" s="1">
        <v>59</v>
      </c>
      <c r="C61" s="11">
        <v>9.7814530419373905E-5</v>
      </c>
      <c r="D61" s="11">
        <v>3.2157433023197998E-2</v>
      </c>
      <c r="E61" s="11">
        <v>0.55075075134425699</v>
      </c>
      <c r="F61" s="11">
        <v>7.6212965183983503E-2</v>
      </c>
      <c r="G61" s="11">
        <v>95.122913000136293</v>
      </c>
      <c r="H61" s="11">
        <v>1.0638261649951301E-2</v>
      </c>
      <c r="I61" s="11">
        <v>1.0454119459368401E-2</v>
      </c>
      <c r="J61" s="11"/>
      <c r="K61" s="11">
        <v>1.1159808608557999E-2</v>
      </c>
      <c r="L61" s="11">
        <v>0.98269057514827396</v>
      </c>
      <c r="M61" s="11">
        <v>-0.10701403498614501</v>
      </c>
      <c r="N61" s="11">
        <v>0.13698504354912899</v>
      </c>
      <c r="O61" s="11">
        <v>0.97872340425531901</v>
      </c>
      <c r="P61" s="11">
        <v>1.00583576490204</v>
      </c>
      <c r="Q61" t="s">
        <v>41</v>
      </c>
    </row>
    <row r="62" spans="2:17" x14ac:dyDescent="0.25">
      <c r="B62" s="1">
        <v>60</v>
      </c>
      <c r="C62" s="11">
        <v>1.8499704666272799E-4</v>
      </c>
      <c r="D62" s="11">
        <v>5.9803730974843997E-2</v>
      </c>
      <c r="E62" s="11">
        <v>0.65525088770668705</v>
      </c>
      <c r="F62" s="11">
        <v>0.11788507057915699</v>
      </c>
      <c r="G62" s="11">
        <v>116.286731286456</v>
      </c>
      <c r="H62" s="11">
        <v>2.02939322554106E-2</v>
      </c>
      <c r="I62" s="11">
        <v>1.47694051514153E-2</v>
      </c>
      <c r="J62" s="11"/>
      <c r="K62" s="11">
        <v>1.5347493458874701E-2</v>
      </c>
      <c r="L62" s="11">
        <v>0.72777443846436296</v>
      </c>
      <c r="M62" s="11">
        <v>0.27248976104519002</v>
      </c>
      <c r="N62" s="11">
        <v>0.62018428403333403</v>
      </c>
      <c r="O62" s="11">
        <v>0.80555555555555503</v>
      </c>
      <c r="P62" s="11">
        <v>0.89748099105156998</v>
      </c>
      <c r="Q62" t="s">
        <v>41</v>
      </c>
    </row>
    <row r="63" spans="2:17" x14ac:dyDescent="0.25">
      <c r="B63" s="1">
        <v>61</v>
      </c>
      <c r="C63" s="11">
        <v>6.3792085056113399E-5</v>
      </c>
      <c r="D63" s="11">
        <v>2.6256352791314101E-2</v>
      </c>
      <c r="E63" s="11">
        <v>0.53372727928328301</v>
      </c>
      <c r="F63" s="11">
        <v>0.121600645869617</v>
      </c>
      <c r="G63" s="11">
        <v>104.543405414765</v>
      </c>
      <c r="H63" s="11">
        <v>8.7613992657753197E-3</v>
      </c>
      <c r="I63" s="11">
        <v>8.0222492031384197E-3</v>
      </c>
      <c r="J63" s="11"/>
      <c r="K63" s="11">
        <v>9.0123584779208902E-3</v>
      </c>
      <c r="L63" s="11">
        <v>0.91563561478995203</v>
      </c>
      <c r="M63" s="11">
        <v>-0.13464819321249299</v>
      </c>
      <c r="N63" s="11">
        <v>0.101800140509875</v>
      </c>
      <c r="O63" s="11">
        <v>0.98360655737704905</v>
      </c>
      <c r="P63" s="11">
        <v>0.973688344329249</v>
      </c>
      <c r="Q63" t="s">
        <v>41</v>
      </c>
    </row>
    <row r="64" spans="2:17" x14ac:dyDescent="0.25">
      <c r="B64" s="1">
        <v>62</v>
      </c>
      <c r="C64" s="11">
        <v>1.44595392793857E-4</v>
      </c>
      <c r="D64" s="11">
        <v>4.00795017671371E-2</v>
      </c>
      <c r="E64" s="11">
        <v>0.74913652798303598</v>
      </c>
      <c r="F64" s="11">
        <v>0.12648616201462401</v>
      </c>
      <c r="G64" s="11">
        <v>30.187894297404998</v>
      </c>
      <c r="H64" s="11">
        <v>1.34334415399584E-2</v>
      </c>
      <c r="I64" s="11">
        <v>1.23964737209691E-2</v>
      </c>
      <c r="J64" s="11"/>
      <c r="K64" s="11">
        <v>1.35685139971793E-2</v>
      </c>
      <c r="L64" s="11">
        <v>0.92280698762824098</v>
      </c>
      <c r="M64" s="11">
        <v>-9.5474364703072301E-2</v>
      </c>
      <c r="N64" s="11">
        <v>0.151677808086744</v>
      </c>
      <c r="O64" s="11">
        <v>0.97142857142857097</v>
      </c>
      <c r="P64" s="11">
        <v>1.00702341137123</v>
      </c>
      <c r="Q64" t="s">
        <v>41</v>
      </c>
    </row>
    <row r="65" spans="2:17" x14ac:dyDescent="0.25">
      <c r="B65" s="1">
        <v>63</v>
      </c>
      <c r="C65" s="11">
        <v>2.5516834022445301E-5</v>
      </c>
      <c r="D65" s="11">
        <v>1.4675882393919801E-2</v>
      </c>
      <c r="E65" s="11">
        <v>0.910132241483399</v>
      </c>
      <c r="F65" s="11">
        <v>0.12798734645860299</v>
      </c>
      <c r="G65" s="11">
        <v>19.604883996228299</v>
      </c>
      <c r="H65" s="11">
        <v>5.5486528483913496E-3</v>
      </c>
      <c r="I65" s="11">
        <v>4.5773112699703201E-3</v>
      </c>
      <c r="J65" s="11"/>
      <c r="K65" s="11">
        <v>5.6999159760316703E-3</v>
      </c>
      <c r="L65" s="11">
        <v>0.82494100731087405</v>
      </c>
      <c r="M65" s="11">
        <v>-0.218262234033194</v>
      </c>
      <c r="N65" s="11">
        <v>-4.6605627581415999E-3</v>
      </c>
      <c r="O65" s="11">
        <v>1</v>
      </c>
      <c r="P65" s="11">
        <v>1</v>
      </c>
      <c r="Q65" t="s">
        <v>41</v>
      </c>
    </row>
    <row r="66" spans="2:17" x14ac:dyDescent="0.25">
      <c r="B66" s="1">
        <v>64</v>
      </c>
      <c r="C66" s="11">
        <v>9.6219728292970996E-4</v>
      </c>
      <c r="D66" s="11">
        <v>0.109221024560946</v>
      </c>
      <c r="E66" s="11">
        <v>0.61563926745064301</v>
      </c>
      <c r="F66" s="11">
        <v>0.14560619510380399</v>
      </c>
      <c r="G66" s="11">
        <v>130.51617330120999</v>
      </c>
      <c r="H66" s="11">
        <v>3.9707415402721401E-2</v>
      </c>
      <c r="I66" s="11">
        <v>3.03150008632092E-2</v>
      </c>
      <c r="J66" s="11"/>
      <c r="K66" s="11">
        <v>3.50015375442684E-2</v>
      </c>
      <c r="L66" s="11">
        <v>0.76345943335137001</v>
      </c>
      <c r="M66" s="11">
        <v>-1.7449322591722299E-2</v>
      </c>
      <c r="N66" s="11">
        <v>0.251022377182541</v>
      </c>
      <c r="O66" s="11">
        <v>0.97732181425485898</v>
      </c>
      <c r="P66" s="11">
        <v>1.00687278734954</v>
      </c>
      <c r="Q66" t="s">
        <v>41</v>
      </c>
    </row>
    <row r="67" spans="2:17" x14ac:dyDescent="0.25">
      <c r="B67" s="1">
        <v>65</v>
      </c>
      <c r="C67" s="11">
        <v>7.7294743059657398E-4</v>
      </c>
      <c r="D67" s="11">
        <v>0.103703519699718</v>
      </c>
      <c r="E67" s="11">
        <v>0.88193798709135596</v>
      </c>
      <c r="F67" s="11">
        <v>0.152198197962089</v>
      </c>
      <c r="G67" s="11">
        <v>17.566141437654</v>
      </c>
      <c r="H67" s="11">
        <v>3.3274857921955101E-2</v>
      </c>
      <c r="I67" s="11">
        <v>2.90315210524223E-2</v>
      </c>
      <c r="J67" s="11"/>
      <c r="K67" s="11">
        <v>3.1371121029331997E-2</v>
      </c>
      <c r="L67" s="11">
        <v>0.87247618368543001</v>
      </c>
      <c r="M67" s="11">
        <v>-1.84194963125409E-2</v>
      </c>
      <c r="N67" s="11">
        <v>0.24978711363593201</v>
      </c>
      <c r="O67" s="11">
        <v>0.96675531914893598</v>
      </c>
      <c r="P67" s="11">
        <v>0.94301708194960898</v>
      </c>
      <c r="Q67" t="s">
        <v>41</v>
      </c>
    </row>
    <row r="68" spans="2:17" x14ac:dyDescent="0.25">
      <c r="B68" s="1">
        <v>66</v>
      </c>
      <c r="C68" s="11">
        <v>2.2880094506792601E-3</v>
      </c>
      <c r="D68" s="11">
        <v>0.207970029056366</v>
      </c>
      <c r="E68" s="11">
        <v>0.94643901287197696</v>
      </c>
      <c r="F68" s="11">
        <v>0.17604447077156299</v>
      </c>
      <c r="G68" s="11">
        <v>93.634026011301401</v>
      </c>
      <c r="H68" s="11">
        <v>7.0040298770409001E-2</v>
      </c>
      <c r="I68" s="11">
        <v>4.3268529131593902E-2</v>
      </c>
      <c r="J68" s="11"/>
      <c r="K68" s="11">
        <v>5.3973920659264797E-2</v>
      </c>
      <c r="L68" s="11">
        <v>0.61776619876262095</v>
      </c>
      <c r="M68" s="11">
        <v>4.0284647971211798E-2</v>
      </c>
      <c r="N68" s="11">
        <v>0.32453155157784402</v>
      </c>
      <c r="O68" s="11">
        <v>0.88742268041237105</v>
      </c>
      <c r="P68" s="11">
        <v>0.90011105932749502</v>
      </c>
      <c r="Q68" t="s">
        <v>41</v>
      </c>
    </row>
    <row r="69" spans="2:17" x14ac:dyDescent="0.25">
      <c r="B69" s="1">
        <v>67</v>
      </c>
      <c r="C69" s="11">
        <v>4.1464855286473699E-5</v>
      </c>
      <c r="D69" s="11">
        <v>1.9596370750821698E-2</v>
      </c>
      <c r="E69" s="11">
        <v>0.92374826821951195</v>
      </c>
      <c r="F69" s="11">
        <v>0.14655074989955999</v>
      </c>
      <c r="G69" s="11">
        <v>44.999999999999901</v>
      </c>
      <c r="H69" s="11">
        <v>6.5619857827395297E-3</v>
      </c>
      <c r="I69" s="11">
        <v>5.8328762513241298E-3</v>
      </c>
      <c r="J69" s="11"/>
      <c r="K69" s="11">
        <v>7.2659956969061803E-3</v>
      </c>
      <c r="L69" s="11">
        <v>0.88888888888890405</v>
      </c>
      <c r="M69" s="11">
        <v>-0.27501707994081798</v>
      </c>
      <c r="N69" s="11">
        <v>-7.6923076923078496E-2</v>
      </c>
      <c r="O69" s="11">
        <v>1</v>
      </c>
      <c r="P69" s="11">
        <v>1</v>
      </c>
      <c r="Q69" t="s">
        <v>41</v>
      </c>
    </row>
    <row r="70" spans="2:17" x14ac:dyDescent="0.25">
      <c r="B70" s="1">
        <v>68</v>
      </c>
      <c r="C70" s="11">
        <v>1.38216184288245E-5</v>
      </c>
      <c r="D70" s="11">
        <v>9.8492256465061503E-3</v>
      </c>
      <c r="E70" s="11">
        <v>0.71908484498795799</v>
      </c>
      <c r="F70" s="11">
        <v>0.15220867168893501</v>
      </c>
      <c r="G70" s="11">
        <v>45</v>
      </c>
      <c r="H70" s="11">
        <v>3.6455476570775801E-3</v>
      </c>
      <c r="I70" s="11">
        <v>2.91643812566194E-3</v>
      </c>
      <c r="J70" s="11"/>
      <c r="K70" s="11">
        <v>4.1950245715394402E-3</v>
      </c>
      <c r="L70" s="11">
        <v>0.79999999999996696</v>
      </c>
      <c r="M70" s="11">
        <v>-0.39584756661736198</v>
      </c>
      <c r="N70" s="11">
        <v>-0.23076923076924899</v>
      </c>
      <c r="O70" s="11">
        <v>1</v>
      </c>
      <c r="P70" s="11">
        <v>1</v>
      </c>
      <c r="Q70" t="s">
        <v>41</v>
      </c>
    </row>
    <row r="71" spans="2:17" x14ac:dyDescent="0.25">
      <c r="B71" s="1">
        <v>69</v>
      </c>
      <c r="C71" s="11">
        <v>3.0832841110454797E-5</v>
      </c>
      <c r="D71" s="11">
        <v>1.7387719019789898E-2</v>
      </c>
      <c r="E71" s="11">
        <v>0.79068864410776496</v>
      </c>
      <c r="F71" s="11">
        <v>0.17091646336118399</v>
      </c>
      <c r="G71" s="11">
        <v>30.522385895974399</v>
      </c>
      <c r="H71" s="11">
        <v>6.3767701060278396E-3</v>
      </c>
      <c r="I71" s="11">
        <v>4.9648562181357596E-3</v>
      </c>
      <c r="J71" s="11"/>
      <c r="K71" s="11">
        <v>6.2655879674909298E-3</v>
      </c>
      <c r="L71" s="11">
        <v>0.77858479066738995</v>
      </c>
      <c r="M71" s="11">
        <v>-0.19353825252186499</v>
      </c>
      <c r="N71" s="11">
        <v>2.68189882053835E-2</v>
      </c>
      <c r="O71" s="11">
        <v>0.96666666666666601</v>
      </c>
      <c r="P71" s="11">
        <v>0.99460356994603505</v>
      </c>
      <c r="Q71" t="s">
        <v>41</v>
      </c>
    </row>
    <row r="72" spans="2:17" x14ac:dyDescent="0.25">
      <c r="B72" s="1">
        <v>70</v>
      </c>
      <c r="C72" s="11">
        <v>1.8074424099232098E-5</v>
      </c>
      <c r="D72" s="11">
        <v>1.1870214158561401E-2</v>
      </c>
      <c r="E72" s="11">
        <v>0.820317690368357</v>
      </c>
      <c r="F72" s="11">
        <v>0.184505424426475</v>
      </c>
      <c r="G72" s="11">
        <v>75.778535687818305</v>
      </c>
      <c r="H72" s="11">
        <v>4.5046953634550503E-3</v>
      </c>
      <c r="I72" s="11">
        <v>3.50517900968448E-3</v>
      </c>
      <c r="J72" s="11"/>
      <c r="K72" s="11">
        <v>4.7971941290150602E-3</v>
      </c>
      <c r="L72" s="11">
        <v>0.77811677080779296</v>
      </c>
      <c r="M72" s="11">
        <v>-0.313878478796492</v>
      </c>
      <c r="N72" s="11">
        <v>-0.126402946709848</v>
      </c>
      <c r="O72" s="11">
        <v>1</v>
      </c>
      <c r="P72" s="11">
        <v>1</v>
      </c>
      <c r="Q72" t="s">
        <v>41</v>
      </c>
    </row>
    <row r="73" spans="2:17" x14ac:dyDescent="0.25">
      <c r="B73" s="1">
        <v>71</v>
      </c>
      <c r="C73" s="11">
        <v>8.9308919078558803E-5</v>
      </c>
      <c r="D73" s="11">
        <v>3.0392161424912901E-2</v>
      </c>
      <c r="E73" s="11">
        <v>0.886146505619963</v>
      </c>
      <c r="F73" s="11">
        <v>0.228208196231898</v>
      </c>
      <c r="G73" s="11">
        <v>36.147276504512099</v>
      </c>
      <c r="H73" s="11">
        <v>1.0534758636738599E-2</v>
      </c>
      <c r="I73" s="11">
        <v>9.9265412635324898E-3</v>
      </c>
      <c r="J73" s="11"/>
      <c r="K73" s="11">
        <v>1.0663566357854801E-2</v>
      </c>
      <c r="L73" s="11">
        <v>0.94226565655855998</v>
      </c>
      <c r="M73" s="11">
        <v>-8.03605555180604E-2</v>
      </c>
      <c r="N73" s="11">
        <v>0.17092130761268201</v>
      </c>
      <c r="O73" s="11">
        <v>1</v>
      </c>
      <c r="P73" s="11">
        <v>1</v>
      </c>
      <c r="Q73" t="s">
        <v>41</v>
      </c>
    </row>
    <row r="74" spans="2:17" x14ac:dyDescent="0.25">
      <c r="B74" s="1">
        <v>72</v>
      </c>
      <c r="C74" s="11">
        <v>6.0602480803307697E-5</v>
      </c>
      <c r="D74" s="11">
        <v>2.5881026353361002E-2</v>
      </c>
      <c r="E74" s="11">
        <v>0.95463306264036296</v>
      </c>
      <c r="F74" s="11">
        <v>0.22861844625272601</v>
      </c>
      <c r="G74" s="11">
        <v>82.048118707520302</v>
      </c>
      <c r="H74" s="11">
        <v>1.0354666013582099E-2</v>
      </c>
      <c r="I74" s="11">
        <v>6.5551502659955199E-3</v>
      </c>
      <c r="J74" s="11"/>
      <c r="K74" s="11">
        <v>8.7841604645990494E-3</v>
      </c>
      <c r="L74" s="11">
        <v>0.63306245294606001</v>
      </c>
      <c r="M74" s="11">
        <v>-0.120333150531861</v>
      </c>
      <c r="N74" s="11">
        <v>0.120026618935427</v>
      </c>
      <c r="O74" s="11">
        <v>0.96610169491525399</v>
      </c>
      <c r="P74" s="11">
        <v>1.0072509960159299</v>
      </c>
      <c r="Q74" t="s">
        <v>41</v>
      </c>
    </row>
    <row r="75" spans="2:17" x14ac:dyDescent="0.25">
      <c r="B75" s="1">
        <v>73</v>
      </c>
      <c r="C75" s="11">
        <v>2.8706438275251001E-5</v>
      </c>
      <c r="D75" s="11">
        <v>1.7361941105095299E-2</v>
      </c>
      <c r="E75" s="11">
        <v>0.95332456966054402</v>
      </c>
      <c r="F75" s="11">
        <v>0.23960094339823901</v>
      </c>
      <c r="G75" s="11">
        <v>26.540020261860501</v>
      </c>
      <c r="H75" s="11">
        <v>6.45520601302763E-3</v>
      </c>
      <c r="I75" s="11">
        <v>5.0720195296806202E-3</v>
      </c>
      <c r="J75" s="11"/>
      <c r="K75" s="11">
        <v>6.0456738582682903E-3</v>
      </c>
      <c r="L75" s="11">
        <v>0.78572543144935703</v>
      </c>
      <c r="M75" s="11">
        <v>-0.10421952029708</v>
      </c>
      <c r="N75" s="11">
        <v>0.140543130159591</v>
      </c>
      <c r="O75" s="11">
        <v>0.93103448275862</v>
      </c>
      <c r="P75" s="11">
        <v>0.994595557667181</v>
      </c>
      <c r="Q75" t="s">
        <v>41</v>
      </c>
    </row>
    <row r="76" spans="2:17" x14ac:dyDescent="0.25">
      <c r="B76" s="1">
        <v>74</v>
      </c>
      <c r="C76" s="11">
        <v>2.4453632604843398E-5</v>
      </c>
      <c r="D76" s="11">
        <v>1.6031800706854799E-2</v>
      </c>
      <c r="E76" s="11">
        <v>0.94508559943738601</v>
      </c>
      <c r="F76" s="11">
        <v>0.24450912477261499</v>
      </c>
      <c r="G76" s="11">
        <v>27.4717015066648</v>
      </c>
      <c r="H76" s="11">
        <v>6.9160743660559897E-3</v>
      </c>
      <c r="I76" s="11">
        <v>3.69586961705638E-3</v>
      </c>
      <c r="J76" s="11"/>
      <c r="K76" s="11">
        <v>5.5799043042790396E-3</v>
      </c>
      <c r="L76" s="11">
        <v>0.53438835695516296</v>
      </c>
      <c r="M76" s="11">
        <v>-0.17903849292700899</v>
      </c>
      <c r="N76" s="11">
        <v>4.5280655510707798E-2</v>
      </c>
      <c r="O76" s="11">
        <v>0.91999999999999904</v>
      </c>
      <c r="P76" s="11">
        <v>1.0175585284280899</v>
      </c>
      <c r="Q76" t="s">
        <v>41</v>
      </c>
    </row>
    <row r="77" spans="2:17" x14ac:dyDescent="0.25">
      <c r="B77" s="1">
        <v>75</v>
      </c>
      <c r="C77" s="11">
        <v>4.3697578263437699E-4</v>
      </c>
      <c r="D77" s="11">
        <v>7.34732435790873E-2</v>
      </c>
      <c r="E77" s="11">
        <v>1.0108279263589599</v>
      </c>
      <c r="F77" s="11">
        <v>0.26281932510849498</v>
      </c>
      <c r="G77" s="11">
        <v>14.407581012783499</v>
      </c>
      <c r="H77" s="11">
        <v>2.5022312488418599E-2</v>
      </c>
      <c r="I77" s="11">
        <v>2.2282808219433899E-2</v>
      </c>
      <c r="J77" s="11"/>
      <c r="K77" s="11">
        <v>2.3587599423037599E-2</v>
      </c>
      <c r="L77" s="11">
        <v>0.89051754228340896</v>
      </c>
      <c r="M77" s="11">
        <v>2.1434179706488099E-3</v>
      </c>
      <c r="N77" s="11">
        <v>0.27596862925628801</v>
      </c>
      <c r="O77" s="11">
        <v>0.97163120567375805</v>
      </c>
      <c r="P77" s="11">
        <v>0.98746772201639099</v>
      </c>
      <c r="Q77" t="s">
        <v>41</v>
      </c>
    </row>
    <row r="78" spans="2:17" x14ac:dyDescent="0.25">
      <c r="B78" s="1">
        <v>76</v>
      </c>
      <c r="C78" s="11">
        <v>2.55168340224453E-4</v>
      </c>
      <c r="D78" s="11">
        <v>7.3054610244447302E-2</v>
      </c>
      <c r="E78" s="11">
        <v>1.02401477228494</v>
      </c>
      <c r="F78" s="11">
        <v>0.303857169462393</v>
      </c>
      <c r="G78" s="11">
        <v>94.078237570539798</v>
      </c>
      <c r="H78" s="11">
        <v>3.1515153897093001E-2</v>
      </c>
      <c r="I78" s="11">
        <v>9.8413394759397105E-3</v>
      </c>
      <c r="J78" s="11"/>
      <c r="K78" s="11">
        <v>1.8024716955841701E-2</v>
      </c>
      <c r="L78" s="11">
        <v>0.31227324823082903</v>
      </c>
      <c r="M78" s="11">
        <v>-4.5366351952525898E-2</v>
      </c>
      <c r="N78" s="11">
        <v>0.215477311428833</v>
      </c>
      <c r="O78" s="11">
        <v>0.92307692307692302</v>
      </c>
      <c r="P78" s="11">
        <v>0.99311220889202501</v>
      </c>
      <c r="Q78" t="s">
        <v>41</v>
      </c>
    </row>
    <row r="79" spans="2:17" x14ac:dyDescent="0.25">
      <c r="B79" s="1">
        <v>77</v>
      </c>
      <c r="C79" s="11">
        <v>2.69840519787359E-3</v>
      </c>
      <c r="D79" s="11">
        <v>0.23845602209076699</v>
      </c>
      <c r="E79" s="11">
        <v>0.86971839296518705</v>
      </c>
      <c r="F79" s="11">
        <v>0.31931744565864101</v>
      </c>
      <c r="G79" s="11">
        <v>7.0622658912895302</v>
      </c>
      <c r="H79" s="11">
        <v>8.0704318960663698E-2</v>
      </c>
      <c r="I79" s="11">
        <v>4.7832149011958397E-2</v>
      </c>
      <c r="J79" s="11"/>
      <c r="K79" s="11">
        <v>5.8614982774471303E-2</v>
      </c>
      <c r="L79" s="11">
        <v>0.59268388145710404</v>
      </c>
      <c r="M79" s="11">
        <v>0.12356806539642499</v>
      </c>
      <c r="N79" s="11">
        <v>0.43057129206431199</v>
      </c>
      <c r="O79" s="11">
        <v>0.88033298647242397</v>
      </c>
      <c r="P79" s="11">
        <v>0.88051543717028402</v>
      </c>
      <c r="Q79" t="s">
        <v>41</v>
      </c>
    </row>
    <row r="80" spans="2:17" x14ac:dyDescent="0.25">
      <c r="B80" s="1">
        <v>78</v>
      </c>
      <c r="C80" s="11">
        <v>5.8157117542823402E-4</v>
      </c>
      <c r="D80" s="11">
        <v>8.2529540569588097E-2</v>
      </c>
      <c r="E80" s="11">
        <v>0.90193618655486496</v>
      </c>
      <c r="F80" s="11">
        <v>0.346770551645667</v>
      </c>
      <c r="G80" s="11">
        <v>132.167187296029</v>
      </c>
      <c r="H80" s="11">
        <v>2.7888508493990601E-2</v>
      </c>
      <c r="I80" s="11">
        <v>2.5739886702052499E-2</v>
      </c>
      <c r="J80" s="11"/>
      <c r="K80" s="11">
        <v>2.7211751480442001E-2</v>
      </c>
      <c r="L80" s="11">
        <v>0.92295673350903096</v>
      </c>
      <c r="M80" s="11">
        <v>-3.0564481792837099E-2</v>
      </c>
      <c r="N80" s="11">
        <v>0.23432363785218399</v>
      </c>
      <c r="O80" s="11">
        <v>0.98736462093862798</v>
      </c>
      <c r="P80" s="11">
        <v>1.0022738914778999</v>
      </c>
      <c r="Q80" t="s">
        <v>41</v>
      </c>
    </row>
    <row r="81" spans="2:17" x14ac:dyDescent="0.25">
      <c r="B81" s="1">
        <v>79</v>
      </c>
      <c r="C81" s="11">
        <v>2.1264028352037801E-5</v>
      </c>
      <c r="D81" s="11">
        <v>1.6892783057653901E-2</v>
      </c>
      <c r="E81" s="11">
        <v>0.58515866356702595</v>
      </c>
      <c r="F81" s="11">
        <v>0.33789690581658899</v>
      </c>
      <c r="G81" s="11">
        <v>136.90703741714501</v>
      </c>
      <c r="H81" s="11">
        <v>5.8781721533102101E-3</v>
      </c>
      <c r="I81" s="11">
        <v>5.0281501451501596E-3</v>
      </c>
      <c r="J81" s="11"/>
      <c r="K81" s="11">
        <v>5.2032875932610297E-3</v>
      </c>
      <c r="L81" s="11">
        <v>0.85539348185279396</v>
      </c>
      <c r="M81" s="11">
        <v>9.1678802131857695E-2</v>
      </c>
      <c r="N81" s="11">
        <v>0.38996862102339402</v>
      </c>
      <c r="O81" s="11">
        <v>0.86956521739130399</v>
      </c>
      <c r="P81" s="11">
        <v>0.97729353598241997</v>
      </c>
      <c r="Q81" t="s">
        <v>41</v>
      </c>
    </row>
    <row r="82" spans="2:17" x14ac:dyDescent="0.25">
      <c r="B82" s="1">
        <v>80</v>
      </c>
      <c r="C82" s="11">
        <v>1.10572947430596E-4</v>
      </c>
      <c r="D82" s="11">
        <v>4.0292942900808197E-2</v>
      </c>
      <c r="E82" s="11">
        <v>0.68783408071206398</v>
      </c>
      <c r="F82" s="11">
        <v>0.34999467947440799</v>
      </c>
      <c r="G82" s="11">
        <v>137.99739663557901</v>
      </c>
      <c r="H82" s="11">
        <v>1.4638492026601399E-2</v>
      </c>
      <c r="I82" s="11">
        <v>1.00410663884628E-2</v>
      </c>
      <c r="J82" s="11"/>
      <c r="K82" s="11">
        <v>1.18653212871189E-2</v>
      </c>
      <c r="L82" s="11">
        <v>0.68593584436265098</v>
      </c>
      <c r="M82" s="11">
        <v>4.40400867893493E-2</v>
      </c>
      <c r="N82" s="11">
        <v>0.32931312478892999</v>
      </c>
      <c r="O82" s="11">
        <v>0.88135593220338904</v>
      </c>
      <c r="P82" s="11">
        <v>0.993013793279934</v>
      </c>
      <c r="Q82" t="s">
        <v>41</v>
      </c>
    </row>
    <row r="83" spans="2:17" x14ac:dyDescent="0.25">
      <c r="B83" s="1">
        <v>81</v>
      </c>
      <c r="C83" s="11">
        <v>2.6473715298286999E-4</v>
      </c>
      <c r="D83" s="11">
        <v>5.50111010748272E-2</v>
      </c>
      <c r="E83" s="11">
        <v>0.70803753130834302</v>
      </c>
      <c r="F83" s="11">
        <v>0.40894746436361601</v>
      </c>
      <c r="G83" s="11">
        <v>142.123542660558</v>
      </c>
      <c r="H83" s="11">
        <v>1.9353018964625698E-2</v>
      </c>
      <c r="I83" s="11">
        <v>1.70921579152357E-2</v>
      </c>
      <c r="J83" s="11"/>
      <c r="K83" s="11">
        <v>1.8359570042307399E-2</v>
      </c>
      <c r="L83" s="11">
        <v>0.88317786214530603</v>
      </c>
      <c r="M83" s="11">
        <v>-1.86575035852262E-2</v>
      </c>
      <c r="N83" s="11">
        <v>0.249484073364414</v>
      </c>
      <c r="O83" s="11">
        <v>0.98418972332015797</v>
      </c>
      <c r="P83" s="11">
        <v>1.0068227399673799</v>
      </c>
      <c r="Q83" t="s">
        <v>41</v>
      </c>
    </row>
    <row r="84" spans="2:17" x14ac:dyDescent="0.25">
      <c r="B84" s="1">
        <v>82</v>
      </c>
      <c r="C84" s="11">
        <v>2.5516834022445301E-5</v>
      </c>
      <c r="D84" s="11">
        <v>1.5366730507734599E-2</v>
      </c>
      <c r="E84" s="11">
        <v>0.72646459928449703</v>
      </c>
      <c r="F84" s="11">
        <v>0.41893407697812601</v>
      </c>
      <c r="G84" s="11">
        <v>36.308805559385902</v>
      </c>
      <c r="H84" s="11">
        <v>5.1553357281770304E-3</v>
      </c>
      <c r="I84" s="11">
        <v>4.5447734125459698E-3</v>
      </c>
      <c r="J84" s="11"/>
      <c r="K84" s="11">
        <v>5.6999159760316703E-3</v>
      </c>
      <c r="L84" s="11">
        <v>0.88156691478035698</v>
      </c>
      <c r="M84" s="11">
        <v>-0.278838918868066</v>
      </c>
      <c r="N84" s="11">
        <v>-8.1789193378859495E-2</v>
      </c>
      <c r="O84" s="11">
        <v>1</v>
      </c>
      <c r="P84" s="11">
        <v>1</v>
      </c>
      <c r="Q84" t="s">
        <v>41</v>
      </c>
    </row>
    <row r="85" spans="2:17" x14ac:dyDescent="0.25">
      <c r="B85" s="1">
        <v>83</v>
      </c>
      <c r="C85" s="11">
        <v>8.5056113408151204E-5</v>
      </c>
      <c r="D85" s="11">
        <v>2.9829171767983199E-2</v>
      </c>
      <c r="E85" s="11">
        <v>0.76360966987115597</v>
      </c>
      <c r="F85" s="11">
        <v>0.42616319919554502</v>
      </c>
      <c r="G85" s="11">
        <v>59.083034589659398</v>
      </c>
      <c r="H85" s="11">
        <v>9.90073691434659E-3</v>
      </c>
      <c r="I85" s="11">
        <v>9.7257793185016404E-3</v>
      </c>
      <c r="J85" s="11"/>
      <c r="K85" s="11">
        <v>1.0406575186522E-2</v>
      </c>
      <c r="L85" s="11">
        <v>0.98232883093869106</v>
      </c>
      <c r="M85" s="11">
        <v>-0.110847448907356</v>
      </c>
      <c r="N85" s="11">
        <v>0.13210418935330501</v>
      </c>
      <c r="O85" s="11">
        <v>0.97560975609756095</v>
      </c>
      <c r="P85" s="11">
        <v>1.00943689723115</v>
      </c>
      <c r="Q85" t="s">
        <v>41</v>
      </c>
    </row>
    <row r="86" spans="2:17" x14ac:dyDescent="0.25">
      <c r="B86" s="1">
        <v>84</v>
      </c>
      <c r="C86" s="11">
        <v>2.3603071470761899E-4</v>
      </c>
      <c r="D86" s="11">
        <v>5.1642443182539098E-2</v>
      </c>
      <c r="E86" s="11">
        <v>0.80004804735464796</v>
      </c>
      <c r="F86" s="11">
        <v>0.43887134112206</v>
      </c>
      <c r="G86" s="11">
        <v>22.504173556720399</v>
      </c>
      <c r="H86" s="11">
        <v>1.7609544003084801E-2</v>
      </c>
      <c r="I86" s="11">
        <v>1.6262284611942301E-2</v>
      </c>
      <c r="J86" s="11"/>
      <c r="K86" s="11">
        <v>1.7335617662426799E-2</v>
      </c>
      <c r="L86" s="11">
        <v>0.92349265881578102</v>
      </c>
      <c r="M86" s="11">
        <v>-4.7091880310984498E-2</v>
      </c>
      <c r="N86" s="11">
        <v>0.213280300487281</v>
      </c>
      <c r="O86" s="11">
        <v>0.97368421052631504</v>
      </c>
      <c r="P86" s="11">
        <v>1.0090847376407599</v>
      </c>
      <c r="Q86" t="s">
        <v>41</v>
      </c>
    </row>
    <row r="87" spans="2:17" x14ac:dyDescent="0.25">
      <c r="B87" s="1">
        <v>85</v>
      </c>
      <c r="C87" s="11">
        <v>8.7395156526875399E-4</v>
      </c>
      <c r="D87" s="11">
        <v>0.116733740019535</v>
      </c>
      <c r="E87" s="11">
        <v>0.75722039272487696</v>
      </c>
      <c r="F87" s="11">
        <v>0.49938937365622899</v>
      </c>
      <c r="G87" s="11">
        <v>139.24948095861399</v>
      </c>
      <c r="H87" s="11">
        <v>3.7352493434167099E-2</v>
      </c>
      <c r="I87" s="11">
        <v>3.1211492878837701E-2</v>
      </c>
      <c r="J87" s="11"/>
      <c r="K87" s="11">
        <v>3.3357903007883598E-2</v>
      </c>
      <c r="L87" s="11">
        <v>0.83559329001281402</v>
      </c>
      <c r="M87" s="11">
        <v>4.76993074668009E-2</v>
      </c>
      <c r="N87" s="11">
        <v>0.33397218925837402</v>
      </c>
      <c r="O87" s="11">
        <v>0.93621867881548904</v>
      </c>
      <c r="P87" s="11">
        <v>0.91138670270556699</v>
      </c>
      <c r="Q87" t="s">
        <v>41</v>
      </c>
    </row>
    <row r="88" spans="2:17" x14ac:dyDescent="0.25">
      <c r="B88" s="1">
        <v>86</v>
      </c>
      <c r="C88" s="11">
        <v>2.6580035440047201E-5</v>
      </c>
      <c r="D88" s="11">
        <v>1.5818359573183699E-2</v>
      </c>
      <c r="E88" s="11">
        <v>0.54009886868089596</v>
      </c>
      <c r="F88" s="11">
        <v>0.51770301639424199</v>
      </c>
      <c r="G88" s="11">
        <v>156.41946025588601</v>
      </c>
      <c r="H88" s="11">
        <v>5.5500559841040803E-3</v>
      </c>
      <c r="I88" s="11">
        <v>5.0175246012080302E-3</v>
      </c>
      <c r="J88" s="11"/>
      <c r="K88" s="11">
        <v>5.8174523825064699E-3</v>
      </c>
      <c r="L88" s="11">
        <v>0.90404936735390096</v>
      </c>
      <c r="M88" s="11">
        <v>-0.17714900209503401</v>
      </c>
      <c r="N88" s="11">
        <v>4.7686429957392501E-2</v>
      </c>
      <c r="O88" s="11">
        <v>0.92592592592592604</v>
      </c>
      <c r="P88" s="11">
        <v>1.0059318167003399</v>
      </c>
      <c r="Q88" t="s">
        <v>41</v>
      </c>
    </row>
    <row r="89" spans="2:17" x14ac:dyDescent="0.25">
      <c r="B89" s="1">
        <v>87</v>
      </c>
      <c r="C89" s="11">
        <v>1.16952155936207E-5</v>
      </c>
      <c r="D89" s="11">
        <v>9.1841554473859107E-3</v>
      </c>
      <c r="E89" s="11">
        <v>0.65541519834371598</v>
      </c>
      <c r="F89" s="11">
        <v>0.52230742064805302</v>
      </c>
      <c r="G89" s="11">
        <v>71.565051177077905</v>
      </c>
      <c r="H89" s="11">
        <v>3.2606769505762198E-3</v>
      </c>
      <c r="I89" s="11">
        <v>2.9346092555186699E-3</v>
      </c>
      <c r="J89" s="11"/>
      <c r="K89" s="11">
        <v>3.8588613577066099E-3</v>
      </c>
      <c r="L89" s="11">
        <v>0.900000000000023</v>
      </c>
      <c r="M89" s="11">
        <v>-0.35740150267478998</v>
      </c>
      <c r="N89" s="11">
        <v>-0.18181818181814999</v>
      </c>
      <c r="O89" s="11">
        <v>0.91666666666666596</v>
      </c>
      <c r="P89" s="11">
        <v>1</v>
      </c>
      <c r="Q89" t="s">
        <v>41</v>
      </c>
    </row>
    <row r="90" spans="2:17" x14ac:dyDescent="0.25">
      <c r="B90" s="1">
        <v>88</v>
      </c>
      <c r="C90" s="11">
        <v>3.8658003544004699E-3</v>
      </c>
      <c r="D90" s="11">
        <v>0.29600882555447999</v>
      </c>
      <c r="E90" s="11">
        <v>0.40439812623084798</v>
      </c>
      <c r="F90" s="11">
        <v>0.58017749199469504</v>
      </c>
      <c r="G90" s="11">
        <v>53.560856280359801</v>
      </c>
      <c r="H90" s="11">
        <v>9.7557926827806493E-2</v>
      </c>
      <c r="I90" s="11">
        <v>5.8981302790700803E-2</v>
      </c>
      <c r="J90" s="11"/>
      <c r="K90" s="11">
        <v>7.0157607451180104E-2</v>
      </c>
      <c r="L90" s="11">
        <v>0.60457724665269896</v>
      </c>
      <c r="M90" s="11">
        <v>0.16903464957381001</v>
      </c>
      <c r="N90" s="11">
        <v>0.48846114500298798</v>
      </c>
      <c r="O90" s="11">
        <v>0.835094166283876</v>
      </c>
      <c r="P90" s="11">
        <v>0.87198163552508701</v>
      </c>
      <c r="Q90" t="s">
        <v>41</v>
      </c>
    </row>
    <row r="91" spans="2:17" x14ac:dyDescent="0.25">
      <c r="B91" s="1">
        <v>89</v>
      </c>
      <c r="C91" s="11">
        <v>1.62669816893089E-4</v>
      </c>
      <c r="D91" s="11">
        <v>5.1096982507601703E-2</v>
      </c>
      <c r="E91" s="11">
        <v>0.115983767815364</v>
      </c>
      <c r="F91" s="11">
        <v>0.54857424267302801</v>
      </c>
      <c r="G91" s="11">
        <v>137.93989044839199</v>
      </c>
      <c r="H91" s="11">
        <v>1.4021822717670799E-2</v>
      </c>
      <c r="I91" s="11">
        <v>1.3947033205342499E-2</v>
      </c>
      <c r="J91" s="11"/>
      <c r="K91" s="11">
        <v>1.4391582387045101E-2</v>
      </c>
      <c r="L91" s="11">
        <v>0.994666206110705</v>
      </c>
      <c r="M91" s="11">
        <v>-5.57886636759439E-2</v>
      </c>
      <c r="N91" s="11">
        <v>0.20220721199502001</v>
      </c>
      <c r="O91" s="11">
        <v>0.92727272727272703</v>
      </c>
      <c r="P91" s="11">
        <v>0.86148723640399505</v>
      </c>
      <c r="Q91" t="s">
        <v>41</v>
      </c>
    </row>
    <row r="92" spans="2:17" x14ac:dyDescent="0.25">
      <c r="B92" s="1">
        <v>90</v>
      </c>
      <c r="C92" s="11">
        <v>3.9232132309509701E-4</v>
      </c>
      <c r="D92" s="11">
        <v>6.8953859574833104E-2</v>
      </c>
      <c r="E92" s="11">
        <v>0.33519672164646702</v>
      </c>
      <c r="F92" s="11">
        <v>0.55310043849021295</v>
      </c>
      <c r="G92" s="11">
        <v>5.77129701583927</v>
      </c>
      <c r="H92" s="11">
        <v>2.29843292430887E-2</v>
      </c>
      <c r="I92" s="11">
        <v>2.0725175284149799E-2</v>
      </c>
      <c r="J92" s="11"/>
      <c r="K92" s="11">
        <v>2.2349922210323201E-2</v>
      </c>
      <c r="L92" s="11">
        <v>0.90170894547126101</v>
      </c>
      <c r="M92" s="11">
        <v>-4.6374150729394603E-2</v>
      </c>
      <c r="N92" s="11">
        <v>0.21419414217298799</v>
      </c>
      <c r="O92" s="11">
        <v>0.96344647519582205</v>
      </c>
      <c r="P92" s="11">
        <v>1.0008673156580301</v>
      </c>
      <c r="Q92" t="s">
        <v>41</v>
      </c>
    </row>
    <row r="93" spans="2:17" x14ac:dyDescent="0.25">
      <c r="B93" s="1">
        <v>91</v>
      </c>
      <c r="C93" s="11">
        <v>1.23225044300059E-3</v>
      </c>
      <c r="D93" s="11">
        <v>0.165195188528763</v>
      </c>
      <c r="E93" s="11">
        <v>0.151519586702624</v>
      </c>
      <c r="F93" s="11">
        <v>0.576659776756967</v>
      </c>
      <c r="G93" s="11">
        <v>41.898341749023899</v>
      </c>
      <c r="H93" s="11">
        <v>5.2734588879677503E-2</v>
      </c>
      <c r="I93" s="11">
        <v>3.7485168619582197E-2</v>
      </c>
      <c r="J93" s="11"/>
      <c r="K93" s="11">
        <v>3.9609973403749901E-2</v>
      </c>
      <c r="L93" s="11">
        <v>0.71082698122688803</v>
      </c>
      <c r="M93" s="11">
        <v>0.25992859237125598</v>
      </c>
      <c r="N93" s="11">
        <v>0.60419090734959302</v>
      </c>
      <c r="O93" s="11">
        <v>0.83201722900215302</v>
      </c>
      <c r="P93" s="11">
        <v>0.85907870919418206</v>
      </c>
      <c r="Q93" t="s">
        <v>41</v>
      </c>
    </row>
    <row r="94" spans="2:17" x14ac:dyDescent="0.25">
      <c r="B94" s="1">
        <v>92</v>
      </c>
      <c r="C94" s="11">
        <v>1.38216184288245E-5</v>
      </c>
      <c r="D94" s="11">
        <v>1.20578773775379E-2</v>
      </c>
      <c r="E94" s="11">
        <v>7.9316660598715899E-4</v>
      </c>
      <c r="F94" s="11">
        <v>0.560530840451125</v>
      </c>
      <c r="G94" s="11">
        <v>96.208722895038093</v>
      </c>
      <c r="H94" s="11">
        <v>5.1253429201849696E-3</v>
      </c>
      <c r="I94" s="11">
        <v>2.3846851326478598E-3</v>
      </c>
      <c r="J94" s="11"/>
      <c r="K94" s="11">
        <v>4.1950245715394402E-3</v>
      </c>
      <c r="L94" s="11">
        <v>0.46527328410677399</v>
      </c>
      <c r="M94" s="11">
        <v>-0.305479684107616</v>
      </c>
      <c r="N94" s="11">
        <v>-0.11570926918386</v>
      </c>
      <c r="O94" s="11">
        <v>1</v>
      </c>
      <c r="P94" s="11">
        <v>1</v>
      </c>
      <c r="Q94" t="s">
        <v>41</v>
      </c>
    </row>
    <row r="95" spans="2:17" x14ac:dyDescent="0.25">
      <c r="B95" s="1">
        <v>93</v>
      </c>
      <c r="C95" s="11">
        <v>2.5516834022445301E-5</v>
      </c>
      <c r="D95" s="11">
        <v>1.51532893740634E-2</v>
      </c>
      <c r="E95" s="11">
        <v>2.44460557686959E-2</v>
      </c>
      <c r="F95" s="11">
        <v>0.58051863892200195</v>
      </c>
      <c r="G95" s="11">
        <v>180</v>
      </c>
      <c r="H95" s="11">
        <v>5.1555829389165302E-3</v>
      </c>
      <c r="I95" s="11">
        <v>4.12446635113322E-3</v>
      </c>
      <c r="J95" s="11"/>
      <c r="K95" s="11">
        <v>5.6999159760316703E-3</v>
      </c>
      <c r="L95" s="11">
        <v>0.8</v>
      </c>
      <c r="M95" s="11">
        <v>-0.34550153050212601</v>
      </c>
      <c r="N95" s="11">
        <v>-0.16666666666666599</v>
      </c>
      <c r="O95" s="11">
        <v>0.92307692307692302</v>
      </c>
      <c r="P95" s="11">
        <v>1.0061921611322799</v>
      </c>
      <c r="Q95" t="s">
        <v>41</v>
      </c>
    </row>
    <row r="96" spans="2:17" x14ac:dyDescent="0.25">
      <c r="B96" s="1">
        <v>94</v>
      </c>
      <c r="C96" s="11">
        <v>1.06320141760189E-5</v>
      </c>
      <c r="D96" s="11">
        <v>8.4933073335710998E-3</v>
      </c>
      <c r="E96" s="11">
        <v>0.18817877727045301</v>
      </c>
      <c r="F96" s="11">
        <v>0.58051863892200195</v>
      </c>
      <c r="G96" s="11">
        <v>153.434948822922</v>
      </c>
      <c r="H96" s="11">
        <v>3.6890348528177798E-3</v>
      </c>
      <c r="I96" s="11">
        <v>2.3056467830110802E-3</v>
      </c>
      <c r="J96" s="11"/>
      <c r="K96" s="11">
        <v>3.6792799416586999E-3</v>
      </c>
      <c r="L96" s="11">
        <v>0.62499999999999201</v>
      </c>
      <c r="M96" s="11">
        <v>-0.37168146928204299</v>
      </c>
      <c r="N96" s="11">
        <v>-0.20000000000000201</v>
      </c>
      <c r="O96" s="11">
        <v>1</v>
      </c>
      <c r="P96" s="11">
        <v>1</v>
      </c>
      <c r="Q96" t="s">
        <v>41</v>
      </c>
    </row>
    <row r="97" spans="2:17" x14ac:dyDescent="0.25">
      <c r="B97" s="1">
        <v>95</v>
      </c>
      <c r="C97" s="11">
        <v>7.7613703484938004E-5</v>
      </c>
      <c r="D97" s="11">
        <v>2.8183509693881101E-2</v>
      </c>
      <c r="E97" s="11">
        <v>0.139850484049897</v>
      </c>
      <c r="F97" s="11">
        <v>0.60914978033894296</v>
      </c>
      <c r="G97" s="11">
        <v>166.832660951664</v>
      </c>
      <c r="H97" s="11">
        <v>9.9756030474530202E-3</v>
      </c>
      <c r="I97" s="11">
        <v>8.7367115518106105E-3</v>
      </c>
      <c r="J97" s="11"/>
      <c r="K97" s="11">
        <v>9.9408669888683392E-3</v>
      </c>
      <c r="L97" s="11">
        <v>0.87580785945981199</v>
      </c>
      <c r="M97" s="11">
        <v>-0.11806083133640501</v>
      </c>
      <c r="N97" s="11">
        <v>0.122919825593343</v>
      </c>
      <c r="O97" s="11">
        <v>1</v>
      </c>
      <c r="P97" s="11">
        <v>1</v>
      </c>
      <c r="Q97" t="s">
        <v>41</v>
      </c>
    </row>
    <row r="98" spans="2:17" x14ac:dyDescent="0.25">
      <c r="B98" s="1">
        <v>96</v>
      </c>
      <c r="C98" s="11">
        <v>7.1234494979326599E-5</v>
      </c>
      <c r="D98" s="11">
        <v>2.67337597714578E-2</v>
      </c>
      <c r="E98" s="11">
        <v>0.42681679962242902</v>
      </c>
      <c r="F98" s="11">
        <v>0.61873542038984297</v>
      </c>
      <c r="G98" s="11">
        <v>129.131890502875</v>
      </c>
      <c r="H98" s="11">
        <v>9.0016402444789995E-3</v>
      </c>
      <c r="I98" s="11">
        <v>8.85255356799192E-3</v>
      </c>
      <c r="J98" s="11"/>
      <c r="K98" s="11">
        <v>9.5235799968770695E-3</v>
      </c>
      <c r="L98" s="11">
        <v>0.98343783216858405</v>
      </c>
      <c r="M98" s="11">
        <v>-0.121402936889606</v>
      </c>
      <c r="N98" s="11">
        <v>0.11866452464032801</v>
      </c>
      <c r="O98" s="11">
        <v>0.97101449275362295</v>
      </c>
      <c r="P98" s="11">
        <v>1.0140394183669501</v>
      </c>
      <c r="Q98" t="s">
        <v>41</v>
      </c>
    </row>
    <row r="99" spans="2:17" x14ac:dyDescent="0.25">
      <c r="B99" s="1">
        <v>97</v>
      </c>
      <c r="C99" s="11">
        <v>1.9137625516834001E-4</v>
      </c>
      <c r="D99" s="11">
        <v>4.7430331921444302E-2</v>
      </c>
      <c r="E99" s="11">
        <v>0.14161813490654901</v>
      </c>
      <c r="F99" s="11">
        <v>0.62689597167029998</v>
      </c>
      <c r="G99" s="11">
        <v>36.150099308795397</v>
      </c>
      <c r="H99" s="11">
        <v>1.56898701479572E-2</v>
      </c>
      <c r="I99" s="11">
        <v>1.4632928080706899E-2</v>
      </c>
      <c r="J99" s="11"/>
      <c r="K99" s="11">
        <v>1.56098627797831E-2</v>
      </c>
      <c r="L99" s="11">
        <v>0.932635384660089</v>
      </c>
      <c r="M99" s="11">
        <v>-5.7779787104743997E-2</v>
      </c>
      <c r="N99" s="11">
        <v>0.19967203490702301</v>
      </c>
      <c r="O99" s="11">
        <v>0.95744680851063801</v>
      </c>
      <c r="P99" s="11">
        <v>0.99334768147133601</v>
      </c>
      <c r="Q99" t="s">
        <v>41</v>
      </c>
    </row>
    <row r="100" spans="2:17" x14ac:dyDescent="0.25">
      <c r="B100" s="1">
        <v>98</v>
      </c>
      <c r="C100" s="11">
        <v>1.07308919078558E-2</v>
      </c>
      <c r="D100" s="11">
        <v>0.59966750507372502</v>
      </c>
      <c r="E100" s="11">
        <v>0.109432228313993</v>
      </c>
      <c r="F100" s="11">
        <v>0.69953184237633903</v>
      </c>
      <c r="G100" s="11">
        <v>148.30291456403199</v>
      </c>
      <c r="H100" s="11">
        <v>0.17478528296662499</v>
      </c>
      <c r="I100" s="11">
        <v>0.105899413755097</v>
      </c>
      <c r="J100" s="11"/>
      <c r="K100" s="11">
        <v>0.11688881865841801</v>
      </c>
      <c r="L100" s="11">
        <v>0.605882897905758</v>
      </c>
      <c r="M100" s="11">
        <v>0.35472916025087697</v>
      </c>
      <c r="N100" s="11">
        <v>0.72489473923727599</v>
      </c>
      <c r="O100" s="11">
        <v>0.76975289810860203</v>
      </c>
      <c r="P100" s="11">
        <v>0.76144959084961195</v>
      </c>
      <c r="Q100" t="s">
        <v>41</v>
      </c>
    </row>
    <row r="101" spans="2:17" x14ac:dyDescent="0.25">
      <c r="B101" s="1">
        <v>99</v>
      </c>
      <c r="C101" s="11">
        <v>1.4884819846426399E-5</v>
      </c>
      <c r="D101" s="11">
        <v>1.17000799215771E-2</v>
      </c>
      <c r="E101" s="11">
        <v>1.73816796226328E-2</v>
      </c>
      <c r="F101" s="11">
        <v>0.63096970053854196</v>
      </c>
      <c r="G101" s="11">
        <v>153.434948822922</v>
      </c>
      <c r="H101" s="11">
        <v>4.1501642094199697E-3</v>
      </c>
      <c r="I101" s="11">
        <v>3.6890348528177798E-3</v>
      </c>
      <c r="J101" s="11"/>
      <c r="K101" s="11">
        <v>4.3533827358421999E-3</v>
      </c>
      <c r="L101" s="11">
        <v>0.88888888888889495</v>
      </c>
      <c r="M101" s="11">
        <v>-0.19216188907690801</v>
      </c>
      <c r="N101" s="11">
        <v>2.85714285714312E-2</v>
      </c>
      <c r="O101" s="11">
        <v>0.93333333333333302</v>
      </c>
      <c r="P101" s="11">
        <v>1</v>
      </c>
      <c r="Q101" t="s">
        <v>41</v>
      </c>
    </row>
    <row r="102" spans="2:17" x14ac:dyDescent="0.25">
      <c r="B102" s="1">
        <v>100</v>
      </c>
      <c r="C102" s="11">
        <v>1.8393384524512701E-4</v>
      </c>
      <c r="D102" s="11">
        <v>5.4541943027385797E-2</v>
      </c>
      <c r="E102" s="11">
        <v>0.21176035403094201</v>
      </c>
      <c r="F102" s="11">
        <v>0.67101252997583904</v>
      </c>
      <c r="G102" s="11">
        <v>126.020382966108</v>
      </c>
      <c r="H102" s="11">
        <v>1.6299023961579499E-2</v>
      </c>
      <c r="I102" s="11">
        <v>1.5086280264341801E-2</v>
      </c>
      <c r="J102" s="11"/>
      <c r="K102" s="11">
        <v>1.5303327918504901E-2</v>
      </c>
      <c r="L102" s="11">
        <v>0.92559409078136501</v>
      </c>
      <c r="M102" s="11">
        <v>4.99581790274123E-2</v>
      </c>
      <c r="N102" s="11">
        <v>0.336848273855823</v>
      </c>
      <c r="O102" s="11">
        <v>0.88717948717948703</v>
      </c>
      <c r="P102" s="11">
        <v>0.88118194192377397</v>
      </c>
      <c r="Q102" t="s">
        <v>41</v>
      </c>
    </row>
    <row r="103" spans="2:17" x14ac:dyDescent="0.25">
      <c r="B103" s="1">
        <v>101</v>
      </c>
      <c r="C103" s="11">
        <v>1.16952155936207E-5</v>
      </c>
      <c r="D103" s="11">
        <v>9.1583775326913308E-3</v>
      </c>
      <c r="E103" s="11">
        <v>0.28365079951202599</v>
      </c>
      <c r="F103" s="11">
        <v>0.66853850037004903</v>
      </c>
      <c r="G103" s="11">
        <v>105.07069277603701</v>
      </c>
      <c r="H103" s="11">
        <v>3.5231588756115101E-3</v>
      </c>
      <c r="I103" s="11">
        <v>2.5275067647905001E-3</v>
      </c>
      <c r="J103" s="11"/>
      <c r="K103" s="11">
        <v>3.8588613577066099E-3</v>
      </c>
      <c r="L103" s="11">
        <v>0.71739789604344695</v>
      </c>
      <c r="M103" s="11">
        <v>-0.401993087905341</v>
      </c>
      <c r="N103" s="11">
        <v>-0.23859395149611601</v>
      </c>
      <c r="O103" s="11">
        <v>1</v>
      </c>
      <c r="P103" s="11">
        <v>1</v>
      </c>
      <c r="Q103" t="s">
        <v>41</v>
      </c>
    </row>
    <row r="104" spans="2:17" x14ac:dyDescent="0.25">
      <c r="B104" s="1">
        <v>102</v>
      </c>
      <c r="C104" s="11">
        <v>4.1464855286473699E-5</v>
      </c>
      <c r="D104" s="11">
        <v>2.6094467487032098E-2</v>
      </c>
      <c r="E104" s="11">
        <v>0.32194632537018703</v>
      </c>
      <c r="F104" s="11">
        <v>0.67149484862872899</v>
      </c>
      <c r="G104" s="11">
        <v>15.8213091128563</v>
      </c>
      <c r="H104" s="11">
        <v>1.0763909470138401E-2</v>
      </c>
      <c r="I104" s="11">
        <v>5.2413939061691003E-3</v>
      </c>
      <c r="J104" s="11"/>
      <c r="K104" s="11">
        <v>7.2659956969061803E-3</v>
      </c>
      <c r="L104" s="11">
        <v>0.48694147054190001</v>
      </c>
      <c r="M104" s="11">
        <v>6.8628034332912397E-2</v>
      </c>
      <c r="N104" s="11">
        <v>0.360619471925269</v>
      </c>
      <c r="O104" s="11">
        <v>0.88636363636363602</v>
      </c>
      <c r="P104" s="11">
        <v>0.93626269411625196</v>
      </c>
      <c r="Q104" t="s">
        <v>41</v>
      </c>
    </row>
    <row r="105" spans="2:17" x14ac:dyDescent="0.25">
      <c r="B105" s="1">
        <v>103</v>
      </c>
      <c r="C105" s="11">
        <v>7.7826343768458298E-3</v>
      </c>
      <c r="D105" s="11">
        <v>0.39562706133340098</v>
      </c>
      <c r="E105" s="11">
        <v>0.30106179533451699</v>
      </c>
      <c r="F105" s="11">
        <v>0.71502944724652595</v>
      </c>
      <c r="G105" s="11">
        <v>175.50338152156601</v>
      </c>
      <c r="H105" s="11">
        <v>0.12527031333070299</v>
      </c>
      <c r="I105" s="11">
        <v>8.1958012002511904E-2</v>
      </c>
      <c r="J105" s="11"/>
      <c r="K105" s="11">
        <v>9.9544753004944503E-2</v>
      </c>
      <c r="L105" s="11">
        <v>0.65424927760936902</v>
      </c>
      <c r="M105" s="11">
        <v>3.6102764542332202E-2</v>
      </c>
      <c r="N105" s="11">
        <v>0.31920701222472198</v>
      </c>
      <c r="O105" s="11">
        <v>0.945980873610752</v>
      </c>
      <c r="P105" s="11">
        <v>0.83435239048393495</v>
      </c>
      <c r="Q105" t="s">
        <v>41</v>
      </c>
    </row>
    <row r="106" spans="2:17" x14ac:dyDescent="0.25">
      <c r="B106" s="1">
        <v>104</v>
      </c>
      <c r="C106" s="11">
        <v>2.8706438275251001E-5</v>
      </c>
      <c r="D106" s="11">
        <v>1.8342532980077202E-2</v>
      </c>
      <c r="E106" s="11">
        <v>0.25185977394188502</v>
      </c>
      <c r="F106" s="11">
        <v>0.68011686340121902</v>
      </c>
      <c r="G106" s="11">
        <v>11.602320057758501</v>
      </c>
      <c r="H106" s="11">
        <v>7.4850866065986699E-3</v>
      </c>
      <c r="I106" s="11">
        <v>4.0401915699271804E-3</v>
      </c>
      <c r="J106" s="11"/>
      <c r="K106" s="11">
        <v>6.0456738582682903E-3</v>
      </c>
      <c r="L106" s="11">
        <v>0.53976550737107598</v>
      </c>
      <c r="M106" s="11">
        <v>-0.17261173280537401</v>
      </c>
      <c r="N106" s="11">
        <v>5.34634606421001E-2</v>
      </c>
      <c r="O106" s="11">
        <v>0.89999999999999902</v>
      </c>
      <c r="P106" s="11">
        <v>1</v>
      </c>
      <c r="Q106" t="s">
        <v>41</v>
      </c>
    </row>
    <row r="107" spans="2:17" x14ac:dyDescent="0.25">
      <c r="B107" s="1">
        <v>105</v>
      </c>
      <c r="C107" s="11">
        <v>2.6580035440047201E-5</v>
      </c>
      <c r="D107" s="11">
        <v>1.5844137487878201E-2</v>
      </c>
      <c r="E107" s="11">
        <v>0.35722003067164798</v>
      </c>
      <c r="F107" s="11">
        <v>0.68614622217452303</v>
      </c>
      <c r="G107" s="11">
        <v>53.4131663153861</v>
      </c>
      <c r="H107" s="11">
        <v>5.9834596883905199E-3</v>
      </c>
      <c r="I107" s="11">
        <v>4.1142278057573001E-3</v>
      </c>
      <c r="J107" s="11"/>
      <c r="K107" s="11">
        <v>5.8174523825064699E-3</v>
      </c>
      <c r="L107" s="11">
        <v>0.68760015442904698</v>
      </c>
      <c r="M107" s="11">
        <v>-0.272597096637129</v>
      </c>
      <c r="N107" s="11">
        <v>-7.3841858483223097E-2</v>
      </c>
      <c r="O107" s="11">
        <v>0.92592592592592604</v>
      </c>
      <c r="P107" s="11">
        <v>1.0059221658206401</v>
      </c>
      <c r="Q107" t="s">
        <v>41</v>
      </c>
    </row>
    <row r="108" spans="2:17" x14ac:dyDescent="0.25">
      <c r="B108" s="1">
        <v>106</v>
      </c>
      <c r="C108" s="11">
        <v>6.8438275251033699E-3</v>
      </c>
      <c r="D108" s="11">
        <v>0.36363151361448498</v>
      </c>
      <c r="E108" s="11">
        <v>0.44381063803053999</v>
      </c>
      <c r="F108" s="11">
        <v>0.73536574614794803</v>
      </c>
      <c r="G108" s="11">
        <v>49.220397107127397</v>
      </c>
      <c r="H108" s="11">
        <v>0.111489965670234</v>
      </c>
      <c r="I108" s="11">
        <v>9.4301563238327807E-2</v>
      </c>
      <c r="J108" s="11"/>
      <c r="K108" s="11">
        <v>9.3347907541136602E-2</v>
      </c>
      <c r="L108" s="11">
        <v>0.845830050008747</v>
      </c>
      <c r="M108" s="11">
        <v>0.206550486439632</v>
      </c>
      <c r="N108" s="11">
        <v>0.53622779205438698</v>
      </c>
      <c r="O108" s="11">
        <v>0.89278779472954195</v>
      </c>
      <c r="P108" s="11">
        <v>0.88366349267562305</v>
      </c>
      <c r="Q108" t="s">
        <v>41</v>
      </c>
    </row>
    <row r="109" spans="2:17" x14ac:dyDescent="0.25">
      <c r="B109" s="1">
        <v>107</v>
      </c>
      <c r="C109" s="11">
        <v>2.3390431187241499E-5</v>
      </c>
      <c r="D109" s="11">
        <v>1.7677462780956998E-2</v>
      </c>
      <c r="E109" s="11">
        <v>0.21897166809652699</v>
      </c>
      <c r="F109" s="11">
        <v>0.73110852967417295</v>
      </c>
      <c r="G109" s="11">
        <v>135.22616285211299</v>
      </c>
      <c r="H109" s="11">
        <v>5.1123609489110104E-3</v>
      </c>
      <c r="I109" s="11">
        <v>5.1123609489108898E-3</v>
      </c>
      <c r="J109" s="11"/>
      <c r="K109" s="11">
        <v>5.45725406738614E-3</v>
      </c>
      <c r="L109" s="11">
        <v>0.99999999999997702</v>
      </c>
      <c r="M109" s="11">
        <v>-0.12240392714131999</v>
      </c>
      <c r="N109" s="11">
        <v>0.117390024267951</v>
      </c>
      <c r="O109" s="11">
        <v>0.81481481481481399</v>
      </c>
      <c r="P109" s="11">
        <v>0.901598226784881</v>
      </c>
      <c r="Q109" t="s">
        <v>41</v>
      </c>
    </row>
    <row r="110" spans="2:17" x14ac:dyDescent="0.25">
      <c r="B110" s="1">
        <v>108</v>
      </c>
      <c r="C110" s="11">
        <v>1.00206733608978E-2</v>
      </c>
      <c r="D110" s="11">
        <v>0.58752301390281303</v>
      </c>
      <c r="E110" s="11">
        <v>7.7969843826264595E-2</v>
      </c>
      <c r="F110" s="11">
        <v>0.790468121476392</v>
      </c>
      <c r="G110" s="11">
        <v>169.073329889749</v>
      </c>
      <c r="H110" s="11">
        <v>0.25000219239566501</v>
      </c>
      <c r="I110" s="11">
        <v>9.2595775872223701E-2</v>
      </c>
      <c r="J110" s="11"/>
      <c r="K110" s="11">
        <v>0.112954493438593</v>
      </c>
      <c r="L110" s="11">
        <v>0.37037985541213603</v>
      </c>
      <c r="M110" s="11">
        <v>0.81437882099231196</v>
      </c>
      <c r="N110" s="11">
        <v>1.3101388640173699</v>
      </c>
      <c r="O110" s="11">
        <v>0.81608797298467395</v>
      </c>
      <c r="P110" s="11">
        <v>0.96137720189612696</v>
      </c>
      <c r="Q110" t="s">
        <v>41</v>
      </c>
    </row>
    <row r="111" spans="2:17" x14ac:dyDescent="0.25">
      <c r="B111" s="1">
        <v>109</v>
      </c>
      <c r="C111" s="11">
        <v>6.33668044890726E-4</v>
      </c>
      <c r="D111" s="11">
        <v>9.45193642523324E-2</v>
      </c>
      <c r="E111" s="11">
        <v>0.20566450772804701</v>
      </c>
      <c r="F111" s="11">
        <v>0.77043266776552</v>
      </c>
      <c r="G111" s="11">
        <v>81.629133476280799</v>
      </c>
      <c r="H111" s="11">
        <v>2.9614453592152201E-2</v>
      </c>
      <c r="I111" s="11">
        <v>2.95838155703427E-2</v>
      </c>
      <c r="J111" s="11"/>
      <c r="K111" s="11">
        <v>2.8404422419579099E-2</v>
      </c>
      <c r="L111" s="11">
        <v>0.99896543686972905</v>
      </c>
      <c r="M111" s="11">
        <v>8.5890378295577302E-2</v>
      </c>
      <c r="N111" s="11">
        <v>0.38259857089335397</v>
      </c>
      <c r="O111" s="11">
        <v>0.93416927899686497</v>
      </c>
      <c r="P111" s="11">
        <v>0.95841469667382995</v>
      </c>
      <c r="Q111" t="s">
        <v>41</v>
      </c>
    </row>
    <row r="112" spans="2:17" x14ac:dyDescent="0.25">
      <c r="B112" s="1">
        <v>110</v>
      </c>
      <c r="C112" s="11">
        <v>5.61370348493798E-4</v>
      </c>
      <c r="D112" s="11">
        <v>8.1676807151491296E-2</v>
      </c>
      <c r="E112" s="11">
        <v>0.30416368114330899</v>
      </c>
      <c r="F112" s="11">
        <v>0.76998483890348701</v>
      </c>
      <c r="G112" s="11">
        <v>176.016748432382</v>
      </c>
      <c r="H112" s="11">
        <v>2.8131029053805701E-2</v>
      </c>
      <c r="I112" s="11">
        <v>2.4016525769680701E-2</v>
      </c>
      <c r="J112" s="11"/>
      <c r="K112" s="11">
        <v>2.6734975723648201E-2</v>
      </c>
      <c r="L112" s="11">
        <v>0.85373790357063595</v>
      </c>
      <c r="M112" s="11">
        <v>-5.4772792993411902E-2</v>
      </c>
      <c r="N112" s="11">
        <v>0.203500658720357</v>
      </c>
      <c r="O112" s="11">
        <v>0.97777777777777697</v>
      </c>
      <c r="P112" s="11">
        <v>1.00804171085189</v>
      </c>
      <c r="Q112" t="s">
        <v>41</v>
      </c>
    </row>
    <row r="113" spans="2:17" x14ac:dyDescent="0.25">
      <c r="B113" s="1">
        <v>111</v>
      </c>
      <c r="C113" s="11">
        <v>1.38216184288245E-5</v>
      </c>
      <c r="D113" s="11">
        <v>1.13165045509217E-2</v>
      </c>
      <c r="E113" s="11">
        <v>0.47946921331923698</v>
      </c>
      <c r="F113" s="11">
        <v>0.76199515837186405</v>
      </c>
      <c r="G113" s="11">
        <v>180</v>
      </c>
      <c r="H113" s="11">
        <v>4.12446635113322E-3</v>
      </c>
      <c r="I113" s="11">
        <v>4.12446635113322E-3</v>
      </c>
      <c r="J113" s="11"/>
      <c r="K113" s="11">
        <v>4.1950245715394402E-3</v>
      </c>
      <c r="L113" s="11">
        <v>1</v>
      </c>
      <c r="M113" s="11">
        <v>-3.3356106587755903E-2</v>
      </c>
      <c r="N113" s="11">
        <v>0.23076923076923</v>
      </c>
      <c r="O113" s="11">
        <v>1</v>
      </c>
      <c r="P113" s="11">
        <v>1</v>
      </c>
      <c r="Q113" t="s">
        <v>41</v>
      </c>
    </row>
    <row r="114" spans="2:17" x14ac:dyDescent="0.25">
      <c r="B114" s="1">
        <v>112</v>
      </c>
      <c r="C114" s="11">
        <v>9.4624926166568196E-5</v>
      </c>
      <c r="D114" s="11">
        <v>3.1466584909383102E-2</v>
      </c>
      <c r="E114" s="11">
        <v>0.23961016155419601</v>
      </c>
      <c r="F114" s="11">
        <v>0.77390633274798104</v>
      </c>
      <c r="G114" s="11">
        <v>169.38292846175301</v>
      </c>
      <c r="H114" s="11">
        <v>1.0704575627379901E-2</v>
      </c>
      <c r="I114" s="11">
        <v>1.0071065771187399E-2</v>
      </c>
      <c r="J114" s="11"/>
      <c r="K114" s="11">
        <v>1.09763472026407E-2</v>
      </c>
      <c r="L114" s="11">
        <v>0.94081877897409905</v>
      </c>
      <c r="M114" s="11">
        <v>-0.105193325845018</v>
      </c>
      <c r="N114" s="11">
        <v>0.13930324242707401</v>
      </c>
      <c r="O114" s="11">
        <v>0.97802197802197799</v>
      </c>
      <c r="P114" s="11">
        <v>1.0119277779598199</v>
      </c>
      <c r="Q114" t="s">
        <v>41</v>
      </c>
    </row>
    <row r="115" spans="2:17" x14ac:dyDescent="0.25">
      <c r="B115" s="1">
        <v>113</v>
      </c>
      <c r="C115" s="11">
        <v>2.97696396928529E-5</v>
      </c>
      <c r="D115" s="11">
        <v>1.85301961990538E-2</v>
      </c>
      <c r="E115" s="11">
        <v>0.39528590904521399</v>
      </c>
      <c r="F115" s="11">
        <v>0.78777307306644595</v>
      </c>
      <c r="G115" s="11">
        <v>11.2496973025744</v>
      </c>
      <c r="H115" s="11">
        <v>7.4814462895827901E-3</v>
      </c>
      <c r="I115" s="11">
        <v>4.0452201376385199E-3</v>
      </c>
      <c r="J115" s="11"/>
      <c r="K115" s="11">
        <v>6.1566129072289297E-3</v>
      </c>
      <c r="L115" s="11">
        <v>0.54070028455207997</v>
      </c>
      <c r="M115" s="11">
        <v>-0.201556801003206</v>
      </c>
      <c r="N115" s="11">
        <v>1.6609455187564699E-2</v>
      </c>
      <c r="O115" s="11">
        <v>0.90322580645161199</v>
      </c>
      <c r="P115" s="11">
        <v>1.0101274275221099</v>
      </c>
      <c r="Q115" t="s">
        <v>41</v>
      </c>
    </row>
    <row r="116" spans="2:17" x14ac:dyDescent="0.25">
      <c r="B116" s="1">
        <v>114</v>
      </c>
      <c r="C116" s="11">
        <v>4.2528056704075602E-5</v>
      </c>
      <c r="D116" s="11">
        <v>2.4243613211961099E-2</v>
      </c>
      <c r="E116" s="11">
        <v>0.38182247245615802</v>
      </c>
      <c r="F116" s="11">
        <v>0.807158064916772</v>
      </c>
      <c r="G116" s="11">
        <v>72.123056372781704</v>
      </c>
      <c r="H116" s="11">
        <v>7.1858512247464004E-3</v>
      </c>
      <c r="I116" s="11">
        <v>6.8375702678321699E-3</v>
      </c>
      <c r="J116" s="11"/>
      <c r="K116" s="11">
        <v>7.3585598833174103E-3</v>
      </c>
      <c r="L116" s="11">
        <v>0.95153240082193302</v>
      </c>
      <c r="M116" s="11">
        <v>-9.2609209942021403E-2</v>
      </c>
      <c r="N116" s="11">
        <v>0.15532583643030001</v>
      </c>
      <c r="O116" s="11">
        <v>0.86956521739130399</v>
      </c>
      <c r="P116" s="11">
        <v>0.90749404559373903</v>
      </c>
      <c r="Q116" t="s">
        <v>41</v>
      </c>
    </row>
    <row r="117" spans="2:17" x14ac:dyDescent="0.25">
      <c r="B117" s="1">
        <v>115</v>
      </c>
      <c r="C117" s="11">
        <v>1.38216184288245E-5</v>
      </c>
      <c r="D117" s="11">
        <v>1.12051439594411E-2</v>
      </c>
      <c r="E117" s="11">
        <v>0.641989050886006</v>
      </c>
      <c r="F117" s="11">
        <v>0.540860308622644</v>
      </c>
      <c r="G117" s="11">
        <v>106.367613136053</v>
      </c>
      <c r="H117" s="11">
        <v>3.5491224280213801E-3</v>
      </c>
      <c r="I117" s="11">
        <v>3.5491224280213198E-3</v>
      </c>
      <c r="J117" s="11"/>
      <c r="K117" s="11">
        <v>4.1950245715394402E-3</v>
      </c>
      <c r="L117" s="11">
        <v>0.99999999999998301</v>
      </c>
      <c r="M117" s="11">
        <v>-0.28423090380202098</v>
      </c>
      <c r="N117" s="11">
        <v>-8.8654481821386702E-2</v>
      </c>
      <c r="O117" s="11">
        <v>0.92857142857142805</v>
      </c>
      <c r="P117" s="11">
        <v>0.938345449526088</v>
      </c>
      <c r="Q117" t="s">
        <v>41</v>
      </c>
    </row>
    <row r="118" spans="2:17" x14ac:dyDescent="0.25">
      <c r="B118" s="1">
        <v>116</v>
      </c>
      <c r="C118" s="11">
        <v>3.8275251033668003E-5</v>
      </c>
      <c r="D118" s="11">
        <v>2.0764625844780199E-2</v>
      </c>
      <c r="E118" s="11">
        <v>0.63330607979101905</v>
      </c>
      <c r="F118" s="11">
        <v>0.54606215961357596</v>
      </c>
      <c r="G118" s="11">
        <v>87.288949923065402</v>
      </c>
      <c r="H118" s="11">
        <v>8.2884711434983004E-3</v>
      </c>
      <c r="I118" s="11">
        <v>5.1498126631677101E-3</v>
      </c>
      <c r="J118" s="11"/>
      <c r="K118" s="11">
        <v>6.9809428590077698E-3</v>
      </c>
      <c r="L118" s="11">
        <v>0.62132238551706398</v>
      </c>
      <c r="M118" s="11">
        <v>-0.124133946921267</v>
      </c>
      <c r="N118" s="11">
        <v>0.115187294670948</v>
      </c>
      <c r="O118" s="11">
        <v>0.92307692307692302</v>
      </c>
      <c r="P118" s="11">
        <v>1.00903764028205</v>
      </c>
      <c r="Q118" t="s">
        <v>41</v>
      </c>
    </row>
    <row r="119" spans="2:17" x14ac:dyDescent="0.25">
      <c r="B119" s="1">
        <v>117</v>
      </c>
      <c r="C119" s="11">
        <v>7.8379208505611302E-3</v>
      </c>
      <c r="D119" s="11">
        <v>0.37874974502456399</v>
      </c>
      <c r="E119" s="11">
        <v>0.81889134858426205</v>
      </c>
      <c r="F119" s="11">
        <v>0.59637062163090104</v>
      </c>
      <c r="G119" s="11">
        <v>171.98393939989299</v>
      </c>
      <c r="H119" s="11">
        <v>0.133439840944336</v>
      </c>
      <c r="I119" s="11">
        <v>8.2933897822834002E-2</v>
      </c>
      <c r="J119" s="11"/>
      <c r="K119" s="11">
        <v>9.9897701552331505E-2</v>
      </c>
      <c r="L119" s="11">
        <v>0.62150776886364201</v>
      </c>
      <c r="M119" s="11">
        <v>0.10893630218403901</v>
      </c>
      <c r="N119" s="11">
        <v>0.411941552533101</v>
      </c>
      <c r="O119" s="11">
        <v>0.90609636184857401</v>
      </c>
      <c r="P119" s="11">
        <v>0.92462430578242305</v>
      </c>
      <c r="Q119" t="s">
        <v>41</v>
      </c>
    </row>
    <row r="120" spans="2:17" x14ac:dyDescent="0.25">
      <c r="B120" s="1">
        <v>118</v>
      </c>
      <c r="C120" s="11">
        <v>2.0838747784997E-4</v>
      </c>
      <c r="D120" s="11">
        <v>4.85728091007082E-2</v>
      </c>
      <c r="E120" s="11">
        <v>0.644971439517949</v>
      </c>
      <c r="F120" s="11">
        <v>0.56314993411949599</v>
      </c>
      <c r="G120" s="11">
        <v>129.181335753496</v>
      </c>
      <c r="H120" s="11">
        <v>1.6253434872859501E-2</v>
      </c>
      <c r="I120" s="11">
        <v>1.5454164506741801E-2</v>
      </c>
      <c r="J120" s="11"/>
      <c r="K120" s="11">
        <v>1.6288866671018101E-2</v>
      </c>
      <c r="L120" s="11">
        <v>0.95082452586977095</v>
      </c>
      <c r="M120" s="11">
        <v>-5.3307472075125699E-2</v>
      </c>
      <c r="N120" s="11">
        <v>0.20536636325924701</v>
      </c>
      <c r="O120" s="11">
        <v>0.96078431372549</v>
      </c>
      <c r="P120" s="11">
        <v>1.01159063408835</v>
      </c>
      <c r="Q120" t="s">
        <v>41</v>
      </c>
    </row>
    <row r="121" spans="2:17" x14ac:dyDescent="0.25">
      <c r="B121" s="1">
        <v>119</v>
      </c>
      <c r="C121" s="11">
        <v>3.0705256940342599E-3</v>
      </c>
      <c r="D121" s="11">
        <v>0.19525533041241</v>
      </c>
      <c r="E121" s="11">
        <v>0.71124242396066595</v>
      </c>
      <c r="F121" s="11">
        <v>0.59547771698482199</v>
      </c>
      <c r="G121" s="11">
        <v>142.764375936205</v>
      </c>
      <c r="H121" s="11">
        <v>6.5970372113003495E-2</v>
      </c>
      <c r="I121" s="11">
        <v>5.95999573087947E-2</v>
      </c>
      <c r="J121" s="11"/>
      <c r="K121" s="11">
        <v>6.2526112439282494E-2</v>
      </c>
      <c r="L121" s="11">
        <v>0.90343521492805001</v>
      </c>
      <c r="M121" s="11">
        <v>5.7082851231183901E-3</v>
      </c>
      <c r="N121" s="11">
        <v>0.28050755908654001</v>
      </c>
      <c r="O121" s="11">
        <v>0.98298162014976098</v>
      </c>
      <c r="P121" s="11">
        <v>1.0028833510242201</v>
      </c>
      <c r="Q121" t="s">
        <v>41</v>
      </c>
    </row>
    <row r="122" spans="2:17" x14ac:dyDescent="0.25">
      <c r="B122" s="1">
        <v>120</v>
      </c>
      <c r="C122" s="11">
        <v>5.2415829887773196E-4</v>
      </c>
      <c r="D122" s="11">
        <v>8.4806245995413601E-2</v>
      </c>
      <c r="E122" s="11">
        <v>0.99839902838636096</v>
      </c>
      <c r="F122" s="11">
        <v>0.58354296871091604</v>
      </c>
      <c r="G122" s="11">
        <v>82.832107126746095</v>
      </c>
      <c r="H122" s="11">
        <v>2.6734393698898799E-2</v>
      </c>
      <c r="I122" s="11">
        <v>2.51966959147501E-2</v>
      </c>
      <c r="J122" s="11"/>
      <c r="K122" s="11">
        <v>2.58336809965641E-2</v>
      </c>
      <c r="L122" s="11">
        <v>0.94248241417152201</v>
      </c>
      <c r="M122" s="11">
        <v>9.3489815739936297E-3</v>
      </c>
      <c r="N122" s="11">
        <v>0.28514303777817102</v>
      </c>
      <c r="O122" s="11">
        <v>0.93371212121212099</v>
      </c>
      <c r="P122" s="11">
        <v>0.96279499556214798</v>
      </c>
      <c r="Q122" t="s">
        <v>41</v>
      </c>
    </row>
    <row r="123" spans="2:17" x14ac:dyDescent="0.25">
      <c r="B123" s="1">
        <v>121</v>
      </c>
      <c r="C123" s="11">
        <v>1.8924985233313601E-4</v>
      </c>
      <c r="D123" s="11">
        <v>4.7498385616238002E-2</v>
      </c>
      <c r="E123" s="11">
        <v>0.66198883908464801</v>
      </c>
      <c r="F123" s="11">
        <v>0.59379126755777001</v>
      </c>
      <c r="G123" s="11">
        <v>2.4358070397424099</v>
      </c>
      <c r="H123" s="11">
        <v>1.4685524153901E-2</v>
      </c>
      <c r="I123" s="11">
        <v>1.45978791448244E-2</v>
      </c>
      <c r="J123" s="11"/>
      <c r="K123" s="11">
        <v>1.5522899079290499E-2</v>
      </c>
      <c r="L123" s="11">
        <v>0.99403187736725596</v>
      </c>
      <c r="M123" s="11">
        <v>-0.110320573460561</v>
      </c>
      <c r="N123" s="11">
        <v>0.132775028007315</v>
      </c>
      <c r="O123" s="11">
        <v>0.97267759562841505</v>
      </c>
      <c r="P123" s="11">
        <v>0.97737978942798198</v>
      </c>
      <c r="Q123" t="s">
        <v>41</v>
      </c>
    </row>
    <row r="124" spans="2:17" x14ac:dyDescent="0.25">
      <c r="B124" s="1">
        <v>122</v>
      </c>
      <c r="C124" s="11">
        <v>2.7281748375664501E-3</v>
      </c>
      <c r="D124" s="11">
        <v>0.257020245137218</v>
      </c>
      <c r="E124" s="11">
        <v>0.57930286275021803</v>
      </c>
      <c r="F124" s="11">
        <v>0.62679416974906899</v>
      </c>
      <c r="G124" s="11">
        <v>54.780124796435402</v>
      </c>
      <c r="H124" s="11">
        <v>8.8103977134481495E-2</v>
      </c>
      <c r="I124" s="11">
        <v>4.2317631390501702E-2</v>
      </c>
      <c r="J124" s="11"/>
      <c r="K124" s="11">
        <v>5.8937425190968701E-2</v>
      </c>
      <c r="L124" s="11">
        <v>0.48031465510243898</v>
      </c>
      <c r="M124" s="11">
        <v>7.3333160739945502E-2</v>
      </c>
      <c r="N124" s="11">
        <v>0.36661022492968098</v>
      </c>
      <c r="O124" s="11">
        <v>0.82694166935223901</v>
      </c>
      <c r="P124" s="11">
        <v>0.86112314654342303</v>
      </c>
      <c r="Q124" t="s">
        <v>41</v>
      </c>
    </row>
    <row r="125" spans="2:17" x14ac:dyDescent="0.25">
      <c r="B125" s="1">
        <v>123</v>
      </c>
      <c r="C125" s="11">
        <v>7.9740106320141797E-5</v>
      </c>
      <c r="D125" s="11">
        <v>2.90702699593747E-2</v>
      </c>
      <c r="E125" s="11">
        <v>0.552046072878012</v>
      </c>
      <c r="F125" s="11">
        <v>0.59591664663289901</v>
      </c>
      <c r="G125" s="11">
        <v>19.4631491650741</v>
      </c>
      <c r="H125" s="11">
        <v>9.78045578992103E-3</v>
      </c>
      <c r="I125" s="11">
        <v>9.0933186378712692E-3</v>
      </c>
      <c r="J125" s="11"/>
      <c r="K125" s="11">
        <v>1.0076123097113801E-2</v>
      </c>
      <c r="L125" s="11">
        <v>0.92974385173768004</v>
      </c>
      <c r="M125" s="11">
        <v>-0.12401922538645101</v>
      </c>
      <c r="N125" s="11">
        <v>0.115333362665709</v>
      </c>
      <c r="O125" s="11">
        <v>0.96153846153846101</v>
      </c>
      <c r="P125" s="11">
        <v>1.0096832547086101</v>
      </c>
      <c r="Q125" t="s">
        <v>41</v>
      </c>
    </row>
    <row r="126" spans="2:17" x14ac:dyDescent="0.25">
      <c r="B126" s="1">
        <v>124</v>
      </c>
      <c r="C126" s="11">
        <v>1.07415239220319E-2</v>
      </c>
      <c r="D126" s="11">
        <v>0.39392984342991</v>
      </c>
      <c r="E126" s="11">
        <v>0.96254079311546104</v>
      </c>
      <c r="F126" s="11">
        <v>0.65374007990540395</v>
      </c>
      <c r="G126" s="11">
        <v>16.529009237955499</v>
      </c>
      <c r="H126" s="11">
        <v>0.13855632803477499</v>
      </c>
      <c r="I126" s="11">
        <v>0.110769698946614</v>
      </c>
      <c r="J126" s="11"/>
      <c r="K126" s="11">
        <v>0.116946710207041</v>
      </c>
      <c r="L126" s="11">
        <v>0.79945608055384398</v>
      </c>
      <c r="M126" s="11">
        <v>0.122202733094599</v>
      </c>
      <c r="N126" s="11">
        <v>0.42883289698592297</v>
      </c>
      <c r="O126" s="11">
        <v>0.97689035002900804</v>
      </c>
      <c r="P126" s="11">
        <v>0.97225174195507302</v>
      </c>
      <c r="Q126" t="s">
        <v>41</v>
      </c>
    </row>
    <row r="127" spans="2:17" x14ac:dyDescent="0.25">
      <c r="B127" s="1">
        <v>125</v>
      </c>
      <c r="C127" s="11">
        <v>5.8476077968103898E-5</v>
      </c>
      <c r="D127" s="11">
        <v>2.44312764309376E-2</v>
      </c>
      <c r="E127" s="11">
        <v>0.733201714033764</v>
      </c>
      <c r="F127" s="11">
        <v>0.63135463220271404</v>
      </c>
      <c r="G127" s="11">
        <v>30.193152573498001</v>
      </c>
      <c r="H127" s="11">
        <v>8.8314389726047993E-3</v>
      </c>
      <c r="I127" s="11">
        <v>7.0489788427634797E-3</v>
      </c>
      <c r="J127" s="11"/>
      <c r="K127" s="11">
        <v>8.6286763115791098E-3</v>
      </c>
      <c r="L127" s="11">
        <v>0.79816877686971199</v>
      </c>
      <c r="M127" s="11">
        <v>-0.16387862875949399</v>
      </c>
      <c r="N127" s="11">
        <v>6.4582794061600807E-2</v>
      </c>
      <c r="O127" s="11">
        <v>0.94827586206896497</v>
      </c>
      <c r="P127" s="11">
        <v>1.0192031737992699</v>
      </c>
      <c r="Q127" t="s">
        <v>41</v>
      </c>
    </row>
    <row r="128" spans="2:17" x14ac:dyDescent="0.25">
      <c r="B128" s="1">
        <v>126</v>
      </c>
      <c r="C128" s="11">
        <v>2.11577082102776E-4</v>
      </c>
      <c r="D128" s="11">
        <v>4.95451520429879E-2</v>
      </c>
      <c r="E128" s="11">
        <v>0.82020402142290705</v>
      </c>
      <c r="F128" s="11">
        <v>0.65700780007203796</v>
      </c>
      <c r="G128" s="11">
        <v>25.689983784783799</v>
      </c>
      <c r="H128" s="11">
        <v>1.8031244742998699E-2</v>
      </c>
      <c r="I128" s="11">
        <v>1.3902691952851799E-2</v>
      </c>
      <c r="J128" s="11"/>
      <c r="K128" s="11">
        <v>1.6413052966859399E-2</v>
      </c>
      <c r="L128" s="11">
        <v>0.77103340068910298</v>
      </c>
      <c r="M128" s="11">
        <v>-6.9436816559481904E-2</v>
      </c>
      <c r="N128" s="11">
        <v>0.184829844031109</v>
      </c>
      <c r="O128" s="11">
        <v>0.97549019607843102</v>
      </c>
      <c r="P128" s="11">
        <v>1.0018938605619101</v>
      </c>
      <c r="Q128" t="s">
        <v>41</v>
      </c>
    </row>
    <row r="129" spans="2:17" x14ac:dyDescent="0.25">
      <c r="B129" s="1">
        <v>127</v>
      </c>
      <c r="C129" s="11">
        <v>1.14506792675723E-3</v>
      </c>
      <c r="D129" s="11">
        <v>0.119445576645406</v>
      </c>
      <c r="E129" s="11">
        <v>0.64953303729047296</v>
      </c>
      <c r="F129" s="11">
        <v>0.67576140235595805</v>
      </c>
      <c r="G129" s="11">
        <v>66.5398938281689</v>
      </c>
      <c r="H129" s="11">
        <v>4.3582252146900799E-2</v>
      </c>
      <c r="I129" s="11">
        <v>3.26421675666939E-2</v>
      </c>
      <c r="J129" s="11"/>
      <c r="K129" s="11">
        <v>3.8183056003353297E-2</v>
      </c>
      <c r="L129" s="11">
        <v>0.74897844784772405</v>
      </c>
      <c r="M129" s="11">
        <v>-2.4230385705655499E-2</v>
      </c>
      <c r="N129" s="11">
        <v>0.242388459470536</v>
      </c>
      <c r="O129" s="11">
        <v>0.98087431693989002</v>
      </c>
      <c r="P129" s="11">
        <v>1.00314223806769</v>
      </c>
      <c r="Q129" t="s">
        <v>41</v>
      </c>
    </row>
    <row r="130" spans="2:17" x14ac:dyDescent="0.25">
      <c r="B130" s="1">
        <v>128</v>
      </c>
      <c r="C130" s="11">
        <v>1.1163614884819799E-4</v>
      </c>
      <c r="D130" s="11">
        <v>5.0201973309405797E-2</v>
      </c>
      <c r="E130" s="11">
        <v>0.71327735463859698</v>
      </c>
      <c r="F130" s="11">
        <v>0.66264462009944702</v>
      </c>
      <c r="G130" s="11">
        <v>22.647511603469098</v>
      </c>
      <c r="H130" s="11">
        <v>2.2208509293079999E-2</v>
      </c>
      <c r="I130" s="11">
        <v>6.6677272006138398E-3</v>
      </c>
      <c r="J130" s="11"/>
      <c r="K130" s="11">
        <v>1.1922229629371599E-2</v>
      </c>
      <c r="L130" s="11">
        <v>0.30023299234638201</v>
      </c>
      <c r="M130" s="11">
        <v>4.1794994939212599E-2</v>
      </c>
      <c r="N130" s="11">
        <v>0.32645458506377401</v>
      </c>
      <c r="O130" s="11">
        <v>0.80152671755725102</v>
      </c>
      <c r="P130" s="11">
        <v>0.98130917904163295</v>
      </c>
      <c r="Q130" t="s">
        <v>41</v>
      </c>
    </row>
    <row r="131" spans="2:17" x14ac:dyDescent="0.25">
      <c r="B131" s="1">
        <v>129</v>
      </c>
      <c r="C131" s="11">
        <v>2.21145894861193E-4</v>
      </c>
      <c r="D131" s="11">
        <v>5.3305634238633597E-2</v>
      </c>
      <c r="E131" s="11">
        <v>0.86387740891091402</v>
      </c>
      <c r="F131" s="11">
        <v>0.67774103565087795</v>
      </c>
      <c r="G131" s="11">
        <v>93.734750420558896</v>
      </c>
      <c r="H131" s="11">
        <v>1.98182668096572E-2</v>
      </c>
      <c r="I131" s="11">
        <v>1.48079616053764E-2</v>
      </c>
      <c r="J131" s="11"/>
      <c r="K131" s="11">
        <v>1.6780098286157698E-2</v>
      </c>
      <c r="L131" s="11">
        <v>0.74718751884805201</v>
      </c>
      <c r="M131" s="11">
        <v>4.2250110977279202E-2</v>
      </c>
      <c r="N131" s="11">
        <v>0.32703405680088299</v>
      </c>
      <c r="O131" s="11">
        <v>0.95412844036697197</v>
      </c>
      <c r="P131" s="11">
        <v>1.00704102752577</v>
      </c>
      <c r="Q131" t="s">
        <v>41</v>
      </c>
    </row>
    <row r="132" spans="2:17" x14ac:dyDescent="0.25">
      <c r="B132" s="1">
        <v>130</v>
      </c>
      <c r="C132" s="11">
        <v>2.7643236857649101E-5</v>
      </c>
      <c r="D132" s="11">
        <v>1.7004143649134499E-2</v>
      </c>
      <c r="E132" s="11">
        <v>0.82049119556341699</v>
      </c>
      <c r="F132" s="11">
        <v>0.67240699022561401</v>
      </c>
      <c r="G132" s="11">
        <v>40.454861539588798</v>
      </c>
      <c r="H132" s="11">
        <v>6.0456446557638002E-3</v>
      </c>
      <c r="I132" s="11">
        <v>4.5920113810848798E-3</v>
      </c>
      <c r="J132" s="11"/>
      <c r="K132" s="11">
        <v>5.9326606435594698E-3</v>
      </c>
      <c r="L132" s="11">
        <v>0.75955694430484699</v>
      </c>
      <c r="M132" s="11">
        <v>-0.211236947070057</v>
      </c>
      <c r="N132" s="11">
        <v>4.2843104164368003E-3</v>
      </c>
      <c r="O132" s="11">
        <v>0.96296296296296302</v>
      </c>
      <c r="P132" s="11">
        <v>0.99448183857861805</v>
      </c>
      <c r="Q132" t="s">
        <v>41</v>
      </c>
    </row>
    <row r="133" spans="2:17" x14ac:dyDescent="0.25">
      <c r="B133" s="1">
        <v>131</v>
      </c>
      <c r="C133" s="11">
        <v>6.33668044890726E-4</v>
      </c>
      <c r="D133" s="11">
        <v>9.2165325082423102E-2</v>
      </c>
      <c r="E133" s="11">
        <v>0.70452078897127801</v>
      </c>
      <c r="F133" s="11">
        <v>0.70417477669349804</v>
      </c>
      <c r="G133" s="11">
        <v>4.8923215134926501</v>
      </c>
      <c r="H133" s="11">
        <v>2.9205764400786E-2</v>
      </c>
      <c r="I133" s="11">
        <v>2.8266341570217901E-2</v>
      </c>
      <c r="J133" s="11"/>
      <c r="K133" s="11">
        <v>2.8404422419579099E-2</v>
      </c>
      <c r="L133" s="11">
        <v>0.96783433511013295</v>
      </c>
      <c r="M133" s="11">
        <v>2.3213484245757698E-2</v>
      </c>
      <c r="N133" s="11">
        <v>0.30279587084794801</v>
      </c>
      <c r="O133" s="11">
        <v>0.94453248811410395</v>
      </c>
      <c r="P133" s="11">
        <v>0.98140606820012499</v>
      </c>
      <c r="Q133" t="s">
        <v>41</v>
      </c>
    </row>
    <row r="134" spans="2:17" x14ac:dyDescent="0.25">
      <c r="B134" s="1">
        <v>132</v>
      </c>
      <c r="C134" s="11">
        <v>2.80685174246899E-4</v>
      </c>
      <c r="D134" s="11">
        <v>5.7373389177438699E-2</v>
      </c>
      <c r="E134" s="11">
        <v>0.59373797444129695</v>
      </c>
      <c r="F134" s="11">
        <v>0.708490729063744</v>
      </c>
      <c r="G134" s="11">
        <v>44.548051632894797</v>
      </c>
      <c r="H134" s="11">
        <v>1.8990764950536899E-2</v>
      </c>
      <c r="I134" s="11">
        <v>1.6809255551006999E-2</v>
      </c>
      <c r="J134" s="11"/>
      <c r="K134" s="11">
        <v>1.89044826290494E-2</v>
      </c>
      <c r="L134" s="11">
        <v>0.88512788161973399</v>
      </c>
      <c r="M134" s="11">
        <v>-0.106774020920578</v>
      </c>
      <c r="N134" s="11">
        <v>0.137290638948703</v>
      </c>
      <c r="O134" s="11">
        <v>0.96350364963503599</v>
      </c>
      <c r="P134" s="11">
        <v>1.00476258941087</v>
      </c>
      <c r="Q134" t="s">
        <v>41</v>
      </c>
    </row>
    <row r="135" spans="2:17" x14ac:dyDescent="0.25">
      <c r="B135" s="1">
        <v>133</v>
      </c>
      <c r="C135" s="11">
        <v>1.8180744240992299E-4</v>
      </c>
      <c r="D135" s="11">
        <v>6.10658176782908E-2</v>
      </c>
      <c r="E135" s="11">
        <v>0.89864954273448705</v>
      </c>
      <c r="F135" s="11">
        <v>0.70554781248699405</v>
      </c>
      <c r="G135" s="11">
        <v>13.2457978106483</v>
      </c>
      <c r="H135" s="11">
        <v>1.8775103080014899E-2</v>
      </c>
      <c r="I135" s="11">
        <v>1.23994354334729E-2</v>
      </c>
      <c r="J135" s="11"/>
      <c r="K135" s="11">
        <v>1.5214612226523301E-2</v>
      </c>
      <c r="L135" s="11">
        <v>0.66041903368676702</v>
      </c>
      <c r="M135" s="11">
        <v>5.68614148796945E-3</v>
      </c>
      <c r="N135" s="11">
        <v>0.28047936493460401</v>
      </c>
      <c r="O135" s="11">
        <v>0.83823529411764697</v>
      </c>
      <c r="P135" s="11">
        <v>0.83465883187275203</v>
      </c>
      <c r="Q135" t="s">
        <v>41</v>
      </c>
    </row>
    <row r="136" spans="2:17" x14ac:dyDescent="0.25">
      <c r="B136" s="1">
        <v>134</v>
      </c>
      <c r="C136" s="11">
        <v>1.10891907855877E-3</v>
      </c>
      <c r="D136" s="11">
        <v>0.121398511462667</v>
      </c>
      <c r="E136" s="11">
        <v>0.61758350787505101</v>
      </c>
      <c r="F136" s="11">
        <v>0.73205052669523396</v>
      </c>
      <c r="G136" s="11">
        <v>50.5667587476824</v>
      </c>
      <c r="H136" s="11">
        <v>4.0317872682118602E-2</v>
      </c>
      <c r="I136" s="11">
        <v>3.5398026067924998E-2</v>
      </c>
      <c r="J136" s="11"/>
      <c r="K136" s="11">
        <v>3.7575518928316898E-2</v>
      </c>
      <c r="L136" s="11">
        <v>0.87797355646753605</v>
      </c>
      <c r="M136" s="11">
        <v>1.0803366726423499E-2</v>
      </c>
      <c r="N136" s="11">
        <v>0.28699481846752101</v>
      </c>
      <c r="O136" s="11">
        <v>0.96843082636954503</v>
      </c>
      <c r="P136" s="11">
        <v>0.97450205971036596</v>
      </c>
      <c r="Q136" t="s">
        <v>41</v>
      </c>
    </row>
    <row r="137" spans="2:17" x14ac:dyDescent="0.25">
      <c r="B137" s="1">
        <v>135</v>
      </c>
      <c r="C137" s="11">
        <v>1.1822799763733E-3</v>
      </c>
      <c r="D137" s="11">
        <v>0.12156039676694901</v>
      </c>
      <c r="E137" s="11">
        <v>0.67873017157370397</v>
      </c>
      <c r="F137" s="11">
        <v>0.731818741836602</v>
      </c>
      <c r="G137" s="11">
        <v>158.921092088302</v>
      </c>
      <c r="H137" s="11">
        <v>4.2714520811670403E-2</v>
      </c>
      <c r="I137" s="11">
        <v>3.4275868178579999E-2</v>
      </c>
      <c r="J137" s="11"/>
      <c r="K137" s="11">
        <v>3.8798525988329002E-2</v>
      </c>
      <c r="L137" s="11">
        <v>0.80244065781993301</v>
      </c>
      <c r="M137" s="11">
        <v>-2.7401602482562001E-2</v>
      </c>
      <c r="N137" s="11">
        <v>0.23835074086525099</v>
      </c>
      <c r="O137" s="11">
        <v>0.97801231310466097</v>
      </c>
      <c r="P137" s="11">
        <v>1.00070403420079</v>
      </c>
      <c r="Q137" t="s">
        <v>41</v>
      </c>
    </row>
    <row r="138" spans="2:17" x14ac:dyDescent="0.25">
      <c r="B138" s="1">
        <v>136</v>
      </c>
      <c r="C138" s="11">
        <v>6.8044890726520998E-5</v>
      </c>
      <c r="D138" s="11">
        <v>2.66657060766641E-2</v>
      </c>
      <c r="E138" s="11">
        <v>0.71153489035721795</v>
      </c>
      <c r="F138" s="11">
        <v>0.73660391239769996</v>
      </c>
      <c r="G138" s="11">
        <v>46.234058956914197</v>
      </c>
      <c r="H138" s="11">
        <v>8.7786903072312496E-3</v>
      </c>
      <c r="I138" s="11">
        <v>8.0968577852539008E-3</v>
      </c>
      <c r="J138" s="11"/>
      <c r="K138" s="11">
        <v>9.3079238120103592E-3</v>
      </c>
      <c r="L138" s="11">
        <v>0.92233095164369705</v>
      </c>
      <c r="M138" s="11">
        <v>-0.17957176146887199</v>
      </c>
      <c r="N138" s="11">
        <v>4.4601676915244103E-2</v>
      </c>
      <c r="O138" s="11">
        <v>0.96969696969696895</v>
      </c>
      <c r="P138" s="11">
        <v>1.0105564363327</v>
      </c>
      <c r="Q138" t="s">
        <v>41</v>
      </c>
    </row>
    <row r="139" spans="2:17" x14ac:dyDescent="0.25">
      <c r="B139" s="1">
        <v>137</v>
      </c>
      <c r="C139" s="11">
        <v>1.52569403425871E-3</v>
      </c>
      <c r="D139" s="11">
        <v>0.14327983657201701</v>
      </c>
      <c r="E139" s="11">
        <v>0.81476114760568696</v>
      </c>
      <c r="F139" s="11">
        <v>0.765270427588986</v>
      </c>
      <c r="G139" s="11">
        <v>34.385447042586797</v>
      </c>
      <c r="H139" s="11">
        <v>4.9044799399227103E-2</v>
      </c>
      <c r="I139" s="11">
        <v>3.9504022153603699E-2</v>
      </c>
      <c r="J139" s="11"/>
      <c r="K139" s="11">
        <v>4.4074640980780698E-2</v>
      </c>
      <c r="L139" s="11">
        <v>0.80546811563115905</v>
      </c>
      <c r="M139" s="11">
        <v>-2.62905591114026E-3</v>
      </c>
      <c r="N139" s="11">
        <v>0.269892126783779</v>
      </c>
      <c r="O139" s="11">
        <v>0.96050870147255696</v>
      </c>
      <c r="P139" s="11">
        <v>0.98172802901637901</v>
      </c>
      <c r="Q139" t="s">
        <v>41</v>
      </c>
    </row>
    <row r="140" spans="2:17" x14ac:dyDescent="0.25">
      <c r="B140" s="1">
        <v>138</v>
      </c>
      <c r="C140" s="11">
        <v>2.67926757235676E-4</v>
      </c>
      <c r="D140" s="11">
        <v>5.5420454360177097E-2</v>
      </c>
      <c r="E140" s="11">
        <v>0.73489561408262205</v>
      </c>
      <c r="F140" s="11">
        <v>0.75787887548571298</v>
      </c>
      <c r="G140" s="11">
        <v>11.4439299443753</v>
      </c>
      <c r="H140" s="11">
        <v>1.8804859593324098E-2</v>
      </c>
      <c r="I140" s="11">
        <v>1.7192790348221101E-2</v>
      </c>
      <c r="J140" s="11"/>
      <c r="K140" s="11">
        <v>1.8469838721686799E-2</v>
      </c>
      <c r="L140" s="11">
        <v>0.91427379518029905</v>
      </c>
      <c r="M140" s="11">
        <v>-5.22577187891613E-2</v>
      </c>
      <c r="N140" s="11">
        <v>0.20670295065515201</v>
      </c>
      <c r="O140" s="11">
        <v>0.97297297297297203</v>
      </c>
      <c r="P140" s="11">
        <v>1.0118516037806</v>
      </c>
      <c r="Q140" t="s">
        <v>41</v>
      </c>
    </row>
    <row r="141" spans="2:17" x14ac:dyDescent="0.25">
      <c r="B141" s="1">
        <v>139</v>
      </c>
      <c r="C141" s="11">
        <v>9.9940933254577698E-5</v>
      </c>
      <c r="D141" s="11">
        <v>3.4493943211114902E-2</v>
      </c>
      <c r="E141" s="11">
        <v>0.92740161610786898</v>
      </c>
      <c r="F141" s="11">
        <v>0.78221162508765796</v>
      </c>
      <c r="G141" s="11">
        <v>175.99354457298901</v>
      </c>
      <c r="H141" s="11">
        <v>1.2415203697966301E-2</v>
      </c>
      <c r="I141" s="11">
        <v>9.4014564585311305E-3</v>
      </c>
      <c r="J141" s="11"/>
      <c r="K141" s="11">
        <v>1.1280458694462101E-2</v>
      </c>
      <c r="L141" s="11">
        <v>0.75725350040540496</v>
      </c>
      <c r="M141" s="11">
        <v>-8.2733633950301796E-2</v>
      </c>
      <c r="N141" s="11">
        <v>0.16789981030999401</v>
      </c>
      <c r="O141" s="11">
        <v>0.94</v>
      </c>
      <c r="P141" s="11">
        <v>0.99357307266911699</v>
      </c>
      <c r="Q141" t="s">
        <v>41</v>
      </c>
    </row>
    <row r="142" spans="2:17" x14ac:dyDescent="0.25">
      <c r="B142" s="1">
        <v>140</v>
      </c>
      <c r="C142" s="11">
        <v>3.7424689899586501E-4</v>
      </c>
      <c r="D142" s="11">
        <v>6.7418526975623699E-2</v>
      </c>
      <c r="E142" s="11">
        <v>0.76461688946864204</v>
      </c>
      <c r="F142" s="11">
        <v>0.81027309156293403</v>
      </c>
      <c r="G142" s="11">
        <v>162.81859092916599</v>
      </c>
      <c r="H142" s="11">
        <v>2.4037635589467601E-2</v>
      </c>
      <c r="I142" s="11">
        <v>2.01685592872962E-2</v>
      </c>
      <c r="J142" s="11"/>
      <c r="K142" s="11">
        <v>2.1829016269544501E-2</v>
      </c>
      <c r="L142" s="11">
        <v>0.83904089535883297</v>
      </c>
      <c r="M142" s="11">
        <v>1.74153695121478E-2</v>
      </c>
      <c r="N142" s="11">
        <v>0.29541348188420402</v>
      </c>
      <c r="O142" s="11">
        <v>0.983240223463687</v>
      </c>
      <c r="P142" s="11">
        <v>1.0013917778049599</v>
      </c>
      <c r="Q142" t="s">
        <v>41</v>
      </c>
    </row>
    <row r="143" spans="2:17" x14ac:dyDescent="0.25">
      <c r="B143" s="1">
        <v>141</v>
      </c>
      <c r="C143" s="11">
        <v>1.8712344949793199E-4</v>
      </c>
      <c r="D143" s="11">
        <v>4.85810580334105E-2</v>
      </c>
      <c r="E143" s="11">
        <v>1.0230226205797801</v>
      </c>
      <c r="F143" s="11">
        <v>0.810731807726222</v>
      </c>
      <c r="G143" s="11">
        <v>89.175233792040501</v>
      </c>
      <c r="H143" s="11">
        <v>1.6600052201247901E-2</v>
      </c>
      <c r="I143" s="11">
        <v>1.14895302834027E-2</v>
      </c>
      <c r="J143" s="11"/>
      <c r="K143" s="11">
        <v>1.54354454308264E-2</v>
      </c>
      <c r="L143" s="11">
        <v>0.69213820198342202</v>
      </c>
      <c r="M143" s="11">
        <v>-0.199477773767362</v>
      </c>
      <c r="N143" s="11">
        <v>1.9256554878822201E-2</v>
      </c>
      <c r="O143" s="11">
        <v>0.98876404494381998</v>
      </c>
      <c r="P143" s="11">
        <v>1.0038628886766401</v>
      </c>
      <c r="Q143" t="s">
        <v>41</v>
      </c>
    </row>
    <row r="144" spans="2:17" x14ac:dyDescent="0.25">
      <c r="B144" s="1">
        <v>142</v>
      </c>
      <c r="C144" s="11">
        <v>3.0832841110454797E-5</v>
      </c>
      <c r="D144" s="11">
        <v>1.66030392964868E-2</v>
      </c>
      <c r="E144" s="11">
        <v>0.74798619507577302</v>
      </c>
      <c r="F144" s="11">
        <v>0.81017319204242799</v>
      </c>
      <c r="G144" s="11">
        <v>150.649800667314</v>
      </c>
      <c r="H144" s="11">
        <v>6.0100071897875402E-3</v>
      </c>
      <c r="I144" s="11">
        <v>5.5046091869755598E-3</v>
      </c>
      <c r="J144" s="11"/>
      <c r="K144" s="11">
        <v>6.2655879674909298E-3</v>
      </c>
      <c r="L144" s="11">
        <v>0.91590725487470603</v>
      </c>
      <c r="M144" s="11">
        <v>-0.157290638119161</v>
      </c>
      <c r="N144" s="11">
        <v>7.2970884265218097E-2</v>
      </c>
      <c r="O144" s="11">
        <v>0.96666666666666601</v>
      </c>
      <c r="P144" s="11">
        <v>1.0056514718668399</v>
      </c>
      <c r="Q144" t="s">
        <v>41</v>
      </c>
    </row>
    <row r="145" spans="2:17" ht="15.75" thickBot="1" x14ac:dyDescent="0.3">
      <c r="B145" s="26">
        <v>143</v>
      </c>
      <c r="C145" s="29">
        <v>2.2327229769639701E-5</v>
      </c>
      <c r="D145" s="29">
        <v>2.4661215430013299E-2</v>
      </c>
      <c r="E145" s="29">
        <v>0.91749735996756498</v>
      </c>
      <c r="F145" s="29">
        <v>0.81831376438078995</v>
      </c>
      <c r="G145" s="29">
        <v>179.35605734171801</v>
      </c>
      <c r="H145" s="29">
        <v>1.2372617599109501E-2</v>
      </c>
      <c r="I145" s="29">
        <v>1.13534699858672E-3</v>
      </c>
      <c r="J145" s="29"/>
      <c r="K145" s="29">
        <v>5.3317831789274203E-3</v>
      </c>
      <c r="L145" s="29">
        <v>9.1762877943341495E-2</v>
      </c>
      <c r="M145" s="29">
        <v>-0.50586542122812095</v>
      </c>
      <c r="N145" s="29">
        <v>-0.37084831388659101</v>
      </c>
      <c r="O145" s="29">
        <v>0.91304347826086896</v>
      </c>
      <c r="P145" s="29">
        <v>1.0038048250198599</v>
      </c>
      <c r="Q145" s="25" t="s">
        <v>41</v>
      </c>
    </row>
    <row r="147" spans="2:17" ht="15.75" thickBot="1" x14ac:dyDescent="0.3"/>
    <row r="148" spans="2:17" ht="60.75" thickBot="1" x14ac:dyDescent="0.3">
      <c r="B148" s="40" t="s">
        <v>28</v>
      </c>
      <c r="C148" s="40" t="s">
        <v>30</v>
      </c>
      <c r="D148" s="40" t="s">
        <v>44</v>
      </c>
      <c r="E148" s="40" t="s">
        <v>29</v>
      </c>
      <c r="F148" s="40" t="s">
        <v>32</v>
      </c>
      <c r="G148" s="40" t="s">
        <v>33</v>
      </c>
      <c r="H148" s="40" t="s">
        <v>34</v>
      </c>
      <c r="I148" s="40" t="s">
        <v>31</v>
      </c>
    </row>
    <row r="149" spans="2:17" x14ac:dyDescent="0.25">
      <c r="B149" s="61">
        <v>0.78700000000000003</v>
      </c>
      <c r="C149" s="65">
        <f>SUM(C3:C145)</f>
        <v>0.2964141760189013</v>
      </c>
      <c r="D149" s="91">
        <f>(C149/B149)</f>
        <v>0.376638088969379</v>
      </c>
      <c r="E149" s="54">
        <f>AVERAGE(K3:K145)</f>
        <v>3.0486038313448677E-2</v>
      </c>
      <c r="F149" s="57">
        <f>143/B149</f>
        <v>181.70266836086404</v>
      </c>
      <c r="G149" s="57">
        <f>F149/E149</f>
        <v>5960.1928755927374</v>
      </c>
      <c r="H149" s="57">
        <f>G149/10^-9</f>
        <v>5960192875592.7373</v>
      </c>
      <c r="I149" s="58">
        <f>LOG10(H149)</f>
        <v>12.775260314010415</v>
      </c>
    </row>
    <row r="150" spans="2:17" x14ac:dyDescent="0.25">
      <c r="C150" s="24"/>
      <c r="F150" s="13"/>
      <c r="G150" s="13"/>
      <c r="H150" s="13"/>
      <c r="I150" s="13"/>
    </row>
    <row r="151" spans="2:17" x14ac:dyDescent="0.25">
      <c r="C151" s="1"/>
    </row>
    <row r="152" spans="2:17" x14ac:dyDescent="0.25">
      <c r="C152" s="1"/>
    </row>
    <row r="157" spans="2:17" ht="18" customHeight="1" x14ac:dyDescent="0.25"/>
    <row r="159" spans="2:17" x14ac:dyDescent="0.25">
      <c r="F159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8"/>
  <sheetViews>
    <sheetView topLeftCell="A235" workbookViewId="0">
      <selection activeCell="F262" sqref="F262"/>
    </sheetView>
  </sheetViews>
  <sheetFormatPr defaultRowHeight="15" x14ac:dyDescent="0.25"/>
  <cols>
    <col min="2" max="2" width="11.85546875" customWidth="1"/>
    <col min="3" max="6" width="12.140625" style="4" bestFit="1" customWidth="1"/>
    <col min="7" max="7" width="12.5703125" style="4" bestFit="1" customWidth="1"/>
    <col min="8" max="9" width="12.140625" style="4" bestFit="1" customWidth="1"/>
    <col min="10" max="10" width="7.7109375" style="1" customWidth="1"/>
    <col min="11" max="11" width="12.5703125" style="1" bestFit="1" customWidth="1"/>
    <col min="12" max="12" width="12.85546875" style="1" bestFit="1" customWidth="1"/>
    <col min="13" max="13" width="14.42578125" style="1" customWidth="1"/>
    <col min="14" max="14" width="12.140625" style="1" bestFit="1" customWidth="1"/>
    <col min="15" max="15" width="12.85546875" style="1" bestFit="1" customWidth="1"/>
    <col min="16" max="16" width="14" style="1" bestFit="1" customWidth="1"/>
    <col min="17" max="18" width="12.140625" style="1" bestFit="1" customWidth="1"/>
    <col min="19" max="19" width="5.42578125" style="1" bestFit="1" customWidth="1"/>
  </cols>
  <sheetData>
    <row r="1" spans="2:19" ht="15.75" thickBot="1" x14ac:dyDescent="0.3">
      <c r="B1" s="25"/>
      <c r="C1" s="36"/>
      <c r="D1" s="36"/>
      <c r="E1" s="36"/>
      <c r="F1" s="36"/>
      <c r="G1" s="36"/>
      <c r="H1" s="36"/>
      <c r="I1" s="36"/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2:19" s="20" customFormat="1" ht="22.5" customHeight="1" thickBot="1" x14ac:dyDescent="0.3">
      <c r="B2" s="52"/>
      <c r="C2" s="52" t="s">
        <v>0</v>
      </c>
      <c r="D2" s="52" t="s">
        <v>1</v>
      </c>
      <c r="E2" s="52" t="s">
        <v>2</v>
      </c>
      <c r="F2" s="52" t="s">
        <v>3</v>
      </c>
      <c r="G2" s="52" t="s">
        <v>4</v>
      </c>
      <c r="H2" s="52" t="s">
        <v>5</v>
      </c>
      <c r="I2" s="52" t="s">
        <v>6</v>
      </c>
      <c r="J2" s="52"/>
      <c r="K2" s="52" t="s">
        <v>7</v>
      </c>
      <c r="L2" s="52" t="s">
        <v>8</v>
      </c>
      <c r="M2" s="52" t="s">
        <v>9</v>
      </c>
      <c r="N2" s="52" t="s">
        <v>10</v>
      </c>
      <c r="O2" s="52" t="s">
        <v>11</v>
      </c>
      <c r="P2" s="52" t="s">
        <v>12</v>
      </c>
      <c r="Q2" s="52" t="s">
        <v>13</v>
      </c>
      <c r="R2" s="52" t="s">
        <v>14</v>
      </c>
      <c r="S2" s="52" t="s">
        <v>15</v>
      </c>
    </row>
    <row r="3" spans="2:19" x14ac:dyDescent="0.25">
      <c r="B3" s="1">
        <v>1</v>
      </c>
      <c r="C3" s="21">
        <v>7.2104038052828601E-4</v>
      </c>
      <c r="D3" s="21">
        <v>0.182735372141623</v>
      </c>
      <c r="E3" s="21">
        <v>0.33815237064596798</v>
      </c>
      <c r="F3" s="21">
        <v>0.50597543672630396</v>
      </c>
      <c r="G3" s="21">
        <v>158.840621504811</v>
      </c>
      <c r="H3" s="21">
        <v>6.7288463329703896E-2</v>
      </c>
      <c r="I3" s="21">
        <v>1.9203269353921901E-2</v>
      </c>
      <c r="J3" s="11"/>
      <c r="K3" s="11">
        <v>15.072947614910101</v>
      </c>
      <c r="L3" s="11">
        <v>0.27134648945598</v>
      </c>
      <c r="M3" s="11">
        <v>3.0299457517247799E-2</v>
      </c>
      <c r="N3" s="11">
        <v>0.285387247734112</v>
      </c>
      <c r="O3" s="11">
        <v>0.40749246355471402</v>
      </c>
      <c r="P3" s="11">
        <v>0.79207506351457702</v>
      </c>
      <c r="Q3" s="11">
        <v>0.80331491712707104</v>
      </c>
      <c r="R3" s="11">
        <v>0.78866853053861496</v>
      </c>
      <c r="S3" s="1" t="s">
        <v>16</v>
      </c>
    </row>
    <row r="4" spans="2:19" x14ac:dyDescent="0.25">
      <c r="B4" s="1">
        <v>2</v>
      </c>
      <c r="C4" s="21">
        <v>4.2647505313227398E-5</v>
      </c>
      <c r="D4" s="21">
        <v>2.9305141238109102E-2</v>
      </c>
      <c r="E4" s="21">
        <v>3.8446093752923099E-2</v>
      </c>
      <c r="F4" s="21">
        <v>0.50454707976351298</v>
      </c>
      <c r="G4" s="21">
        <v>41.322879787061801</v>
      </c>
      <c r="H4" s="21">
        <v>1.3397466564680801E-2</v>
      </c>
      <c r="I4" s="21">
        <v>3.1976217107446102E-3</v>
      </c>
      <c r="J4" s="11"/>
      <c r="K4" s="11">
        <v>17.3668374972019</v>
      </c>
      <c r="L4" s="11">
        <v>0.624044928821198</v>
      </c>
      <c r="M4" s="11">
        <v>7.3688866356529104E-3</v>
      </c>
      <c r="N4" s="11">
        <v>0.23867361006702301</v>
      </c>
      <c r="O4" s="11">
        <v>-0.21105629507819401</v>
      </c>
      <c r="P4" s="11">
        <v>4.5143236763124798E-3</v>
      </c>
      <c r="Q4" s="11">
        <v>0.87755102040816302</v>
      </c>
      <c r="R4" s="11">
        <v>0.99690749677156199</v>
      </c>
      <c r="S4" s="1" t="s">
        <v>16</v>
      </c>
    </row>
    <row r="5" spans="2:19" x14ac:dyDescent="0.25">
      <c r="B5" s="1">
        <v>3</v>
      </c>
      <c r="C5" s="21">
        <v>1.3885234288027499E-5</v>
      </c>
      <c r="D5" s="21">
        <v>1.8292558766451E-2</v>
      </c>
      <c r="E5" s="21">
        <v>0.452277597051922</v>
      </c>
      <c r="F5" s="21">
        <v>0.51067959566463506</v>
      </c>
      <c r="G5" s="21">
        <v>156.814372948965</v>
      </c>
      <c r="H5" s="21">
        <v>8.8920462494085101E-3</v>
      </c>
      <c r="I5" s="21">
        <v>1.3075529172444601E-3</v>
      </c>
      <c r="J5" s="11"/>
      <c r="K5" s="11">
        <v>45.455373056931599</v>
      </c>
      <c r="L5" s="11">
        <v>0.52145178478308496</v>
      </c>
      <c r="M5" s="11">
        <v>4.20466757109634E-3</v>
      </c>
      <c r="N5" s="11">
        <v>0.147047471478394</v>
      </c>
      <c r="O5" s="11">
        <v>-0.342345711935577</v>
      </c>
      <c r="P5" s="11">
        <v>-0.16264855367172701</v>
      </c>
      <c r="Q5" s="11">
        <v>0.73684210526315697</v>
      </c>
      <c r="R5" s="11">
        <v>1</v>
      </c>
      <c r="S5" s="1" t="s">
        <v>16</v>
      </c>
    </row>
    <row r="6" spans="2:19" x14ac:dyDescent="0.25">
      <c r="B6" s="1">
        <v>4</v>
      </c>
      <c r="C6" s="21">
        <v>1.32901528185406E-4</v>
      </c>
      <c r="D6" s="21">
        <v>6.2637672918919099E-2</v>
      </c>
      <c r="E6" s="21">
        <v>0.51104907401315802</v>
      </c>
      <c r="F6" s="21">
        <v>3.2455700103478098E-2</v>
      </c>
      <c r="G6" s="21">
        <v>142.35670761375999</v>
      </c>
      <c r="H6" s="21">
        <v>2.9693720908639299E-2</v>
      </c>
      <c r="I6" s="21">
        <v>5.00030585823911E-3</v>
      </c>
      <c r="J6" s="11"/>
      <c r="K6" s="11">
        <v>35.784085898097302</v>
      </c>
      <c r="L6" s="11">
        <v>0.42566565408302298</v>
      </c>
      <c r="M6" s="11">
        <v>1.30082850999428E-2</v>
      </c>
      <c r="N6" s="11">
        <v>0.168396068435609</v>
      </c>
      <c r="O6" s="11">
        <v>-0.122552584886864</v>
      </c>
      <c r="P6" s="11">
        <v>0.11720074734769299</v>
      </c>
      <c r="Q6" s="11">
        <v>0.89333333333333298</v>
      </c>
      <c r="R6" s="11">
        <v>0.99565950139913495</v>
      </c>
      <c r="S6" s="1" t="s">
        <v>16</v>
      </c>
    </row>
    <row r="7" spans="2:19" x14ac:dyDescent="0.25">
      <c r="B7" s="1">
        <v>5</v>
      </c>
      <c r="C7" s="21">
        <v>8.0335998380730704E-5</v>
      </c>
      <c r="D7" s="21">
        <v>6.3401522688837905E-2</v>
      </c>
      <c r="E7" s="21">
        <v>0.49913900734611899</v>
      </c>
      <c r="F7" s="21">
        <v>0.36228366604578499</v>
      </c>
      <c r="G7" s="21">
        <v>9.4949998953397401</v>
      </c>
      <c r="H7" s="21">
        <v>3.0453175811511E-2</v>
      </c>
      <c r="I7" s="21">
        <v>2.6250890810771399E-3</v>
      </c>
      <c r="J7" s="11"/>
      <c r="K7" s="11">
        <v>139.08072202154801</v>
      </c>
      <c r="L7" s="11">
        <v>0.25114277156343401</v>
      </c>
      <c r="M7" s="11">
        <v>1.01137020919209E-2</v>
      </c>
      <c r="N7" s="11">
        <v>8.6200831641502607E-2</v>
      </c>
      <c r="O7" s="11">
        <v>-0.218450802641868</v>
      </c>
      <c r="P7" s="11">
        <v>-4.9006557676006804E-3</v>
      </c>
      <c r="Q7" s="11">
        <v>0.78640776699029102</v>
      </c>
      <c r="R7" s="11">
        <v>1</v>
      </c>
      <c r="S7" s="1" t="s">
        <v>16</v>
      </c>
    </row>
    <row r="8" spans="2:19" x14ac:dyDescent="0.25">
      <c r="B8" s="1">
        <v>6</v>
      </c>
      <c r="C8" s="21">
        <v>4.6813075599635599E-4</v>
      </c>
      <c r="D8" s="21">
        <v>9.77897007270324E-2</v>
      </c>
      <c r="E8" s="21">
        <v>0.80364684774615902</v>
      </c>
      <c r="F8" s="21">
        <v>0.49796356555802401</v>
      </c>
      <c r="G8" s="21">
        <v>150.126296814803</v>
      </c>
      <c r="H8" s="21">
        <v>4.2111744107291502E-2</v>
      </c>
      <c r="I8" s="21">
        <v>1.46625352231043E-2</v>
      </c>
      <c r="J8" s="11"/>
      <c r="K8" s="11">
        <v>8.2637242981435097</v>
      </c>
      <c r="L8" s="11">
        <v>0.61516384815611203</v>
      </c>
      <c r="M8" s="11">
        <v>2.4413983506206601E-2</v>
      </c>
      <c r="N8" s="11">
        <v>0.34818161854677299</v>
      </c>
      <c r="O8" s="11">
        <v>3.59409561909661E-2</v>
      </c>
      <c r="P8" s="11">
        <v>0.31900099143309402</v>
      </c>
      <c r="Q8" s="11">
        <v>0.91650485436893203</v>
      </c>
      <c r="R8" s="11">
        <v>0.97784974489016496</v>
      </c>
      <c r="S8" s="1" t="s">
        <v>16</v>
      </c>
    </row>
    <row r="9" spans="2:19" x14ac:dyDescent="0.25">
      <c r="B9" s="1">
        <v>7</v>
      </c>
      <c r="C9" s="21">
        <v>1.5273757716830199E-4</v>
      </c>
      <c r="D9" s="21">
        <v>6.2249274730824797E-2</v>
      </c>
      <c r="E9" s="21">
        <v>0.79049960230532701</v>
      </c>
      <c r="F9" s="21">
        <v>0.507581981077603</v>
      </c>
      <c r="G9" s="21">
        <v>154.60443695254099</v>
      </c>
      <c r="H9" s="21">
        <v>2.7662150134123001E-2</v>
      </c>
      <c r="I9" s="21">
        <v>6.6338096073033899E-3</v>
      </c>
      <c r="J9" s="11"/>
      <c r="K9" s="11">
        <v>25.5332600770958</v>
      </c>
      <c r="L9" s="11">
        <v>0.49532148880976101</v>
      </c>
      <c r="M9" s="11">
        <v>1.39453047015015E-2</v>
      </c>
      <c r="N9" s="11">
        <v>0.23981540029023801</v>
      </c>
      <c r="O9" s="11">
        <v>-5.63891603143893E-2</v>
      </c>
      <c r="P9" s="11">
        <v>0.201442635928471</v>
      </c>
      <c r="Q9" s="11">
        <v>0.81052631578947298</v>
      </c>
      <c r="R9" s="11">
        <v>0.99404857133715097</v>
      </c>
      <c r="S9" s="1" t="s">
        <v>16</v>
      </c>
    </row>
    <row r="10" spans="2:19" x14ac:dyDescent="0.25">
      <c r="B10" s="1">
        <v>8</v>
      </c>
      <c r="C10" s="21">
        <v>2.4398340248962599E-4</v>
      </c>
      <c r="D10" s="21">
        <v>8.6660598798945998E-2</v>
      </c>
      <c r="E10" s="21">
        <v>0.51253258085575804</v>
      </c>
      <c r="F10" s="21">
        <v>0.53671739194263801</v>
      </c>
      <c r="G10" s="21">
        <v>12.5505995754392</v>
      </c>
      <c r="H10" s="21">
        <v>3.9103718026036002E-2</v>
      </c>
      <c r="I10" s="21">
        <v>7.6737969552982304E-3</v>
      </c>
      <c r="J10" s="11"/>
      <c r="K10" s="11">
        <v>27.5839961785173</v>
      </c>
      <c r="L10" s="11">
        <v>0.40825054804369199</v>
      </c>
      <c r="M10" s="11">
        <v>1.7625246560227899E-2</v>
      </c>
      <c r="N10" s="11">
        <v>0.196242130996056</v>
      </c>
      <c r="O10" s="11">
        <v>-3.4042643664724398E-2</v>
      </c>
      <c r="P10" s="11">
        <v>0.229895104613907</v>
      </c>
      <c r="Q10" s="11">
        <v>0.85416666666666596</v>
      </c>
      <c r="R10" s="11">
        <v>0.97424670757774201</v>
      </c>
      <c r="S10" s="1" t="s">
        <v>16</v>
      </c>
    </row>
    <row r="11" spans="2:19" x14ac:dyDescent="0.25">
      <c r="B11" s="1">
        <v>9</v>
      </c>
      <c r="C11" s="21">
        <v>6.8930270215565202E-4</v>
      </c>
      <c r="D11" s="21">
        <v>0.143852729942225</v>
      </c>
      <c r="E11" s="21">
        <v>0.51704080697036403</v>
      </c>
      <c r="F11" s="21">
        <v>0.67119293943234004</v>
      </c>
      <c r="G11" s="21">
        <v>15.1610438595552</v>
      </c>
      <c r="H11" s="21">
        <v>6.4464389974103004E-2</v>
      </c>
      <c r="I11" s="21">
        <v>1.2793740110490399E-2</v>
      </c>
      <c r="J11" s="11"/>
      <c r="K11" s="11">
        <v>30.848342804609398</v>
      </c>
      <c r="L11" s="11">
        <v>0.41858496873399098</v>
      </c>
      <c r="M11" s="11">
        <v>2.96251153361025E-2</v>
      </c>
      <c r="N11" s="11">
        <v>0.19846212948931899</v>
      </c>
      <c r="O11" s="11">
        <v>-6.0282527391048002E-2</v>
      </c>
      <c r="P11" s="11">
        <v>0.19648544700429901</v>
      </c>
      <c r="Q11" s="11">
        <v>0.88310038119440903</v>
      </c>
      <c r="R11" s="11">
        <v>0.98814781994655398</v>
      </c>
      <c r="S11" s="1" t="s">
        <v>16</v>
      </c>
    </row>
    <row r="12" spans="2:19" x14ac:dyDescent="0.25">
      <c r="B12" s="1">
        <v>10</v>
      </c>
      <c r="C12" s="21">
        <v>1.6563100900718501E-4</v>
      </c>
      <c r="D12" s="21">
        <v>0.112984037023839</v>
      </c>
      <c r="E12" s="21">
        <v>0.398768592655874</v>
      </c>
      <c r="F12" s="21">
        <v>1.14855659491724E-2</v>
      </c>
      <c r="G12" s="21">
        <v>159.316755450405</v>
      </c>
      <c r="H12" s="21">
        <v>4.6746570798174902E-2</v>
      </c>
      <c r="I12" s="21">
        <v>1.0495847422879999E-2</v>
      </c>
      <c r="J12" s="11"/>
      <c r="K12" s="11">
        <v>28.866435416469699</v>
      </c>
      <c r="L12" s="11">
        <v>0.163048697835911</v>
      </c>
      <c r="M12" s="11">
        <v>1.45219816313867E-2</v>
      </c>
      <c r="N12" s="11">
        <v>0.224526574755507</v>
      </c>
      <c r="O12" s="11">
        <v>1.3265666600286501</v>
      </c>
      <c r="P12" s="11">
        <v>1.96227667501089</v>
      </c>
      <c r="Q12" s="11">
        <v>0.47308781869688299</v>
      </c>
      <c r="R12" s="11">
        <v>0.86907888937858002</v>
      </c>
      <c r="S12" s="1" t="s">
        <v>16</v>
      </c>
    </row>
    <row r="13" spans="2:19" x14ac:dyDescent="0.25">
      <c r="B13" s="1">
        <v>11</v>
      </c>
      <c r="C13" s="21">
        <v>1.3091792328711601E-4</v>
      </c>
      <c r="D13" s="21">
        <v>4.2079458055251401E-2</v>
      </c>
      <c r="E13" s="21">
        <v>0.48751215462487801</v>
      </c>
      <c r="F13" s="21">
        <v>1.1037811755671E-2</v>
      </c>
      <c r="G13" s="21">
        <v>146.06362234275301</v>
      </c>
      <c r="H13" s="21">
        <v>1.68415886185731E-2</v>
      </c>
      <c r="I13" s="21">
        <v>9.6601699397249104E-3</v>
      </c>
      <c r="J13" s="11"/>
      <c r="K13" s="11">
        <v>3.18895373819884</v>
      </c>
      <c r="L13" s="11">
        <v>0.92911334057017902</v>
      </c>
      <c r="M13" s="11">
        <v>1.2910843390102801E-2</v>
      </c>
      <c r="N13" s="11">
        <v>0.57359018549304397</v>
      </c>
      <c r="O13" s="11">
        <v>-2.3980274053225201E-2</v>
      </c>
      <c r="P13" s="11">
        <v>0.24270691151700899</v>
      </c>
      <c r="Q13" s="11">
        <v>0.94964028776978404</v>
      </c>
      <c r="R13" s="11">
        <v>1.0021536932288799</v>
      </c>
      <c r="S13" s="1" t="s">
        <v>16</v>
      </c>
    </row>
    <row r="14" spans="2:19" x14ac:dyDescent="0.25">
      <c r="B14" s="1">
        <v>12</v>
      </c>
      <c r="C14" s="21">
        <v>3.60024289039571E-4</v>
      </c>
      <c r="D14" s="21">
        <v>9.8512718892561704E-2</v>
      </c>
      <c r="E14" s="21">
        <v>0.35457645511584002</v>
      </c>
      <c r="F14" s="21">
        <v>1.2681770514024001E-2</v>
      </c>
      <c r="G14" s="21">
        <v>174.056892354692</v>
      </c>
      <c r="H14" s="21">
        <v>3.7474907356359999E-2</v>
      </c>
      <c r="I14" s="21">
        <v>1.4589370279836001E-2</v>
      </c>
      <c r="J14" s="11"/>
      <c r="K14" s="11">
        <v>6.4815483328745396</v>
      </c>
      <c r="L14" s="11">
        <v>0.46618366779363402</v>
      </c>
      <c r="M14" s="11">
        <v>2.1410211626005499E-2</v>
      </c>
      <c r="N14" s="11">
        <v>0.38931037616988301</v>
      </c>
      <c r="O14" s="11">
        <v>0.19271091774152699</v>
      </c>
      <c r="P14" s="11">
        <v>0.51860670590587998</v>
      </c>
      <c r="Q14" s="11">
        <v>0.84615384615384603</v>
      </c>
      <c r="R14" s="11">
        <v>0.85603372456252003</v>
      </c>
      <c r="S14" s="1" t="s">
        <v>16</v>
      </c>
    </row>
    <row r="15" spans="2:19" x14ac:dyDescent="0.25">
      <c r="B15" s="1">
        <v>13</v>
      </c>
      <c r="C15" s="21">
        <v>9.9180244914482293E-6</v>
      </c>
      <c r="D15" s="21">
        <v>8.2031689111094E-3</v>
      </c>
      <c r="E15" s="21">
        <v>0.47304907524304501</v>
      </c>
      <c r="F15" s="21">
        <v>1.8424016614729099E-2</v>
      </c>
      <c r="G15" s="21">
        <v>116.565051177077</v>
      </c>
      <c r="H15" s="21">
        <v>3.5630143627347101E-3</v>
      </c>
      <c r="I15" s="21">
        <v>2.2268839767092198E-3</v>
      </c>
      <c r="J15" s="11"/>
      <c r="K15" s="11">
        <v>2.6666666666666599</v>
      </c>
      <c r="L15" s="11">
        <v>1.85213113331903</v>
      </c>
      <c r="M15" s="11">
        <v>3.5535926874310899E-3</v>
      </c>
      <c r="N15" s="11">
        <v>0.62500000000000799</v>
      </c>
      <c r="O15" s="11">
        <v>-0.371681469282027</v>
      </c>
      <c r="P15" s="11">
        <v>-0.199999999999982</v>
      </c>
      <c r="Q15" s="11">
        <v>1</v>
      </c>
      <c r="R15" s="11">
        <v>1</v>
      </c>
      <c r="S15" s="1" t="s">
        <v>16</v>
      </c>
    </row>
    <row r="16" spans="2:19" x14ac:dyDescent="0.25">
      <c r="B16" s="1">
        <v>14</v>
      </c>
      <c r="C16" s="21">
        <v>7.63687885841514E-5</v>
      </c>
      <c r="D16" s="21">
        <v>3.8084932074620097E-2</v>
      </c>
      <c r="E16" s="21">
        <v>0.376512142977452</v>
      </c>
      <c r="F16" s="21">
        <v>2.33064780201768E-2</v>
      </c>
      <c r="G16" s="21">
        <v>144.883731246233</v>
      </c>
      <c r="H16" s="21">
        <v>1.7375275843935299E-2</v>
      </c>
      <c r="I16" s="21">
        <v>5.1295124992087396E-3</v>
      </c>
      <c r="J16" s="11"/>
      <c r="K16" s="11">
        <v>13.0185145540898</v>
      </c>
      <c r="L16" s="11">
        <v>0.66163640749613495</v>
      </c>
      <c r="M16" s="11">
        <v>9.8608195201443996E-3</v>
      </c>
      <c r="N16" s="11">
        <v>0.295219054090536</v>
      </c>
      <c r="O16" s="11">
        <v>-8.3395932278643697E-2</v>
      </c>
      <c r="P16" s="11">
        <v>0.167056545887937</v>
      </c>
      <c r="Q16" s="11">
        <v>0.96250000000000002</v>
      </c>
      <c r="R16" s="11">
        <v>1</v>
      </c>
      <c r="S16" s="1" t="s">
        <v>16</v>
      </c>
    </row>
    <row r="17" spans="2:19" x14ac:dyDescent="0.25">
      <c r="B17" s="1">
        <v>15</v>
      </c>
      <c r="C17" s="21">
        <v>8.9262220423034101E-5</v>
      </c>
      <c r="D17" s="21">
        <v>3.4731761050739399E-2</v>
      </c>
      <c r="E17" s="21">
        <v>0.41529835889933903</v>
      </c>
      <c r="F17" s="21">
        <v>3.0009569404892099E-2</v>
      </c>
      <c r="G17" s="21">
        <v>0.21956272753937001</v>
      </c>
      <c r="H17" s="21">
        <v>1.39500293755099E-2</v>
      </c>
      <c r="I17" s="21">
        <v>6.00965996175823E-3</v>
      </c>
      <c r="J17" s="11"/>
      <c r="K17" s="11">
        <v>4.5204841057687002</v>
      </c>
      <c r="L17" s="11">
        <v>0.92987364934557304</v>
      </c>
      <c r="M17" s="11">
        <v>1.0660778062293199E-2</v>
      </c>
      <c r="N17" s="11">
        <v>0.43079909009428402</v>
      </c>
      <c r="O17" s="11">
        <v>-0.26235531563820502</v>
      </c>
      <c r="P17" s="11">
        <v>-6.0801617906875501E-2</v>
      </c>
      <c r="Q17" s="11">
        <v>0.95744680851063801</v>
      </c>
      <c r="R17" s="11">
        <v>1.0052186379928301</v>
      </c>
      <c r="S17" s="1" t="s">
        <v>16</v>
      </c>
    </row>
    <row r="18" spans="2:19" x14ac:dyDescent="0.25">
      <c r="B18" s="1">
        <v>16</v>
      </c>
      <c r="C18" s="21">
        <v>4.4829470701346E-4</v>
      </c>
      <c r="D18" s="21">
        <v>0.110915567699039</v>
      </c>
      <c r="E18" s="21">
        <v>0.12827192427076001</v>
      </c>
      <c r="F18" s="21">
        <v>5.3992782407871302E-2</v>
      </c>
      <c r="G18" s="21">
        <v>94.208974974678895</v>
      </c>
      <c r="H18" s="21">
        <v>4.9952714883962697E-2</v>
      </c>
      <c r="I18" s="21">
        <v>1.01513475154754E-2</v>
      </c>
      <c r="J18" s="11"/>
      <c r="K18" s="11">
        <v>24.669148330478901</v>
      </c>
      <c r="L18" s="11">
        <v>0.45791878782265</v>
      </c>
      <c r="M18" s="11">
        <v>2.3891139543039799E-2</v>
      </c>
      <c r="N18" s="11">
        <v>0.20321913511720799</v>
      </c>
      <c r="O18" s="11">
        <v>-0.11159895180679499</v>
      </c>
      <c r="P18" s="11">
        <v>0.13114734614375601</v>
      </c>
      <c r="Q18" s="11">
        <v>0.93581780538302195</v>
      </c>
      <c r="R18" s="11">
        <v>0.97245292844764897</v>
      </c>
      <c r="S18" s="1" t="s">
        <v>16</v>
      </c>
    </row>
    <row r="19" spans="2:19" x14ac:dyDescent="0.25">
      <c r="B19" s="1">
        <v>17</v>
      </c>
      <c r="C19" s="21">
        <v>6.4467159194413502E-5</v>
      </c>
      <c r="D19" s="21">
        <v>3.8274151704717298E-2</v>
      </c>
      <c r="E19" s="21">
        <v>0.48852371705666398</v>
      </c>
      <c r="F19" s="21">
        <v>4.2608889983835101E-2</v>
      </c>
      <c r="G19" s="21">
        <v>146.166221119619</v>
      </c>
      <c r="H19" s="21">
        <v>1.7953656120173501E-2</v>
      </c>
      <c r="I19" s="21">
        <v>3.5997376453459902E-3</v>
      </c>
      <c r="J19" s="11"/>
      <c r="K19" s="11">
        <v>25.251386345483201</v>
      </c>
      <c r="L19" s="11">
        <v>0.55301543031413103</v>
      </c>
      <c r="M19" s="11">
        <v>9.0599192282858794E-3</v>
      </c>
      <c r="N19" s="11">
        <v>0.20050164831335701</v>
      </c>
      <c r="O19" s="11">
        <v>-0.21263682180151999</v>
      </c>
      <c r="P19" s="11">
        <v>2.5019345506625298E-3</v>
      </c>
      <c r="Q19" s="11">
        <v>0.87837837837837796</v>
      </c>
      <c r="R19" s="11">
        <v>1.00473563696919</v>
      </c>
      <c r="S19" s="1" t="s">
        <v>16</v>
      </c>
    </row>
    <row r="20" spans="2:19" x14ac:dyDescent="0.25">
      <c r="B20" s="1">
        <v>18</v>
      </c>
      <c r="C20" s="21">
        <v>2.3208177309988801E-4</v>
      </c>
      <c r="D20" s="21">
        <v>9.1453830797145502E-2</v>
      </c>
      <c r="E20" s="21">
        <v>0.43140536943691898</v>
      </c>
      <c r="F20" s="21">
        <v>4.3665410911976101E-2</v>
      </c>
      <c r="G20" s="21">
        <v>169.112047080975</v>
      </c>
      <c r="H20" s="21">
        <v>4.2353930210486598E-2</v>
      </c>
      <c r="I20" s="21">
        <v>5.8689074481838299E-3</v>
      </c>
      <c r="J20" s="11"/>
      <c r="K20" s="11">
        <v>57.994383798799497</v>
      </c>
      <c r="L20" s="11">
        <v>0.34869610334122603</v>
      </c>
      <c r="M20" s="11">
        <v>1.7189988107123001E-2</v>
      </c>
      <c r="N20" s="11">
        <v>0.13856818998891099</v>
      </c>
      <c r="O20" s="11">
        <v>-0.15879891335305699</v>
      </c>
      <c r="P20" s="11">
        <v>7.1050488593076805E-2</v>
      </c>
      <c r="Q20" s="11">
        <v>0.87969924812029998</v>
      </c>
      <c r="R20" s="11">
        <v>1</v>
      </c>
      <c r="S20" s="1" t="s">
        <v>16</v>
      </c>
    </row>
    <row r="21" spans="2:19" x14ac:dyDescent="0.25">
      <c r="B21" s="1">
        <v>19</v>
      </c>
      <c r="C21" s="21">
        <v>3.07458759234895E-5</v>
      </c>
      <c r="D21" s="21">
        <v>1.9116162103768899E-2</v>
      </c>
      <c r="E21" s="21">
        <v>9.5862712429558503E-2</v>
      </c>
      <c r="F21" s="21">
        <v>4.63250775212544E-2</v>
      </c>
      <c r="G21" s="21">
        <v>48.319277219335298</v>
      </c>
      <c r="H21" s="21">
        <v>7.6924595986114898E-3</v>
      </c>
      <c r="I21" s="21">
        <v>4.7988283821054599E-3</v>
      </c>
      <c r="J21" s="11"/>
      <c r="K21" s="11">
        <v>2.7517042620077699</v>
      </c>
      <c r="L21" s="11">
        <v>1.05729292223817</v>
      </c>
      <c r="M21" s="11">
        <v>6.2567455648529901E-3</v>
      </c>
      <c r="N21" s="11">
        <v>0.62383537028542402</v>
      </c>
      <c r="O21" s="11">
        <v>-5.7017889163831603E-2</v>
      </c>
      <c r="P21" s="11">
        <v>0.200642113494445</v>
      </c>
      <c r="Q21" s="11">
        <v>0.91176470588235303</v>
      </c>
      <c r="R21" s="11">
        <v>0.99051836415733197</v>
      </c>
      <c r="S21" s="1" t="s">
        <v>16</v>
      </c>
    </row>
    <row r="22" spans="2:19" x14ac:dyDescent="0.25">
      <c r="B22" s="1">
        <v>20</v>
      </c>
      <c r="C22" s="21">
        <v>8.9163040178119601E-4</v>
      </c>
      <c r="D22" s="21">
        <v>0.19780223416131201</v>
      </c>
      <c r="E22" s="21">
        <v>0.44985994980059402</v>
      </c>
      <c r="F22" s="21">
        <v>7.0374946787752898E-2</v>
      </c>
      <c r="G22" s="21">
        <v>149.60184608171801</v>
      </c>
      <c r="H22" s="21">
        <v>9.3262579836093401E-2</v>
      </c>
      <c r="I22" s="21">
        <v>1.25981925172529E-2</v>
      </c>
      <c r="J22" s="11"/>
      <c r="K22" s="11">
        <v>72.888140652287305</v>
      </c>
      <c r="L22" s="11">
        <v>0.28637318317379601</v>
      </c>
      <c r="M22" s="11">
        <v>3.3693606023041202E-2</v>
      </c>
      <c r="N22" s="11">
        <v>0.135083036941439</v>
      </c>
      <c r="O22" s="11">
        <v>3.4953121322685E-2</v>
      </c>
      <c r="P22" s="11">
        <v>0.31774324101513102</v>
      </c>
      <c r="Q22" s="11">
        <v>0.85782442748091603</v>
      </c>
      <c r="R22" s="11">
        <v>0.98034921306225997</v>
      </c>
      <c r="S22" s="1" t="s">
        <v>16</v>
      </c>
    </row>
    <row r="23" spans="2:19" x14ac:dyDescent="0.25">
      <c r="B23" s="1">
        <v>21</v>
      </c>
      <c r="C23" s="21">
        <v>1.58688391863171E-5</v>
      </c>
      <c r="D23" s="21">
        <v>1.13740915544227E-2</v>
      </c>
      <c r="E23" s="21">
        <v>0.137059745221735</v>
      </c>
      <c r="F23" s="21">
        <v>5.6765889029165399E-2</v>
      </c>
      <c r="G23" s="21">
        <v>116.000633778747</v>
      </c>
      <c r="H23" s="21">
        <v>4.4535518559900402E-3</v>
      </c>
      <c r="I23" s="21">
        <v>3.5584541747913801E-3</v>
      </c>
      <c r="J23" s="11"/>
      <c r="K23" s="11">
        <v>1.6425698268611599</v>
      </c>
      <c r="L23" s="11">
        <v>1.5414221080123101</v>
      </c>
      <c r="M23" s="11">
        <v>4.49497870752042E-3</v>
      </c>
      <c r="N23" s="11">
        <v>0.79901487393825898</v>
      </c>
      <c r="O23" s="11">
        <v>-0.21564510140524701</v>
      </c>
      <c r="P23" s="11">
        <v>-1.3283260024231601E-3</v>
      </c>
      <c r="Q23" s="11">
        <v>1</v>
      </c>
      <c r="R23" s="11">
        <v>1</v>
      </c>
      <c r="S23" s="1" t="s">
        <v>16</v>
      </c>
    </row>
    <row r="24" spans="2:19" x14ac:dyDescent="0.25">
      <c r="B24" s="1">
        <v>22</v>
      </c>
      <c r="C24" s="21">
        <v>1.4678676247343301E-4</v>
      </c>
      <c r="D24" s="21">
        <v>6.6086449650638396E-2</v>
      </c>
      <c r="E24" s="21">
        <v>0.222292691332205</v>
      </c>
      <c r="F24" s="21">
        <v>6.0810021237146503E-2</v>
      </c>
      <c r="G24" s="21">
        <v>178.029925308261</v>
      </c>
      <c r="H24" s="21">
        <v>3.09229008615611E-2</v>
      </c>
      <c r="I24" s="21">
        <v>5.6294616243311698E-3</v>
      </c>
      <c r="J24" s="11"/>
      <c r="K24" s="11">
        <v>32.0510306774394</v>
      </c>
      <c r="L24" s="11">
        <v>0.422349431416919</v>
      </c>
      <c r="M24" s="11">
        <v>1.3670944028296699E-2</v>
      </c>
      <c r="N24" s="11">
        <v>0.182048302956237</v>
      </c>
      <c r="O24" s="11">
        <v>-6.8570302866373001E-2</v>
      </c>
      <c r="P24" s="11">
        <v>0.18593312353122901</v>
      </c>
      <c r="Q24" s="11">
        <v>0.85549132947976803</v>
      </c>
      <c r="R24" s="11">
        <v>1.0027426573637299</v>
      </c>
      <c r="S24" s="1" t="s">
        <v>16</v>
      </c>
    </row>
    <row r="25" spans="2:19" x14ac:dyDescent="0.25">
      <c r="B25" s="1">
        <v>23</v>
      </c>
      <c r="C25" s="21">
        <v>5.3557332253820399E-5</v>
      </c>
      <c r="D25" s="21">
        <v>4.4129005417041199E-2</v>
      </c>
      <c r="E25" s="21">
        <v>0.34738215911415199</v>
      </c>
      <c r="F25" s="21">
        <v>6.0491265762073698E-2</v>
      </c>
      <c r="G25" s="21">
        <v>171.40233972802901</v>
      </c>
      <c r="H25" s="21">
        <v>2.1274253897667399E-2</v>
      </c>
      <c r="I25" s="21">
        <v>2.86268861859887E-3</v>
      </c>
      <c r="J25" s="11"/>
      <c r="K25" s="11">
        <v>66.589864196725401</v>
      </c>
      <c r="L25" s="11">
        <v>0.34560540147102298</v>
      </c>
      <c r="M25" s="11">
        <v>8.2578031785750499E-3</v>
      </c>
      <c r="N25" s="11">
        <v>0.13456117579346599</v>
      </c>
      <c r="O25" s="11">
        <v>-0.10690142889785401</v>
      </c>
      <c r="P25" s="11">
        <v>0.13712841807372</v>
      </c>
      <c r="Q25" s="11">
        <v>0.79411764705882304</v>
      </c>
      <c r="R25" s="11">
        <v>1</v>
      </c>
      <c r="S25" s="1" t="s">
        <v>16</v>
      </c>
    </row>
    <row r="26" spans="2:19" x14ac:dyDescent="0.25">
      <c r="B26" s="1">
        <v>24</v>
      </c>
      <c r="C26" s="21">
        <v>2.5786863677765401E-4</v>
      </c>
      <c r="D26" s="21">
        <v>7.2972052400597204E-2</v>
      </c>
      <c r="E26" s="21">
        <v>0.31592017512466303</v>
      </c>
      <c r="F26" s="21">
        <v>6.4507040292859294E-2</v>
      </c>
      <c r="G26" s="21">
        <v>174.70923239497799</v>
      </c>
      <c r="H26" s="21">
        <v>3.2375615344953403E-2</v>
      </c>
      <c r="I26" s="21">
        <v>8.6863458534834799E-3</v>
      </c>
      <c r="J26" s="11"/>
      <c r="K26" s="11">
        <v>14.8952895252621</v>
      </c>
      <c r="L26" s="11">
        <v>0.60854859733950295</v>
      </c>
      <c r="M26" s="11">
        <v>1.81198384565717E-2</v>
      </c>
      <c r="N26" s="11">
        <v>0.26829901952234098</v>
      </c>
      <c r="O26" s="11">
        <v>-0.143462255124152</v>
      </c>
      <c r="P26" s="11">
        <v>9.0577728334206603E-2</v>
      </c>
      <c r="Q26" s="11">
        <v>0.93189964157706096</v>
      </c>
      <c r="R26" s="11">
        <v>1.0037257925838901</v>
      </c>
      <c r="S26" s="1" t="s">
        <v>16</v>
      </c>
    </row>
    <row r="27" spans="2:19" x14ac:dyDescent="0.25">
      <c r="B27" s="1">
        <v>25</v>
      </c>
      <c r="C27" s="21">
        <v>3.9672097965792897E-5</v>
      </c>
      <c r="D27" s="21">
        <v>3.1890478920911097E-2</v>
      </c>
      <c r="E27" s="21">
        <v>0.41705500312611898</v>
      </c>
      <c r="F27" s="21">
        <v>7.5911927916633995E-2</v>
      </c>
      <c r="G27" s="21">
        <v>159.45482866007001</v>
      </c>
      <c r="H27" s="21">
        <v>1.5152723499727501E-2</v>
      </c>
      <c r="I27" s="21">
        <v>2.9136126275268901E-3</v>
      </c>
      <c r="J27" s="11"/>
      <c r="K27" s="11">
        <v>35.054333370230999</v>
      </c>
      <c r="L27" s="11">
        <v>0.49019959598302498</v>
      </c>
      <c r="M27" s="11">
        <v>7.1071853748621797E-3</v>
      </c>
      <c r="N27" s="11">
        <v>0.19228309865083101</v>
      </c>
      <c r="O27" s="11">
        <v>-0.125968222344363</v>
      </c>
      <c r="P27" s="11">
        <v>0.112851822666327</v>
      </c>
      <c r="Q27" s="11">
        <v>0.78431372549019596</v>
      </c>
      <c r="R27" s="11">
        <v>0.99715820373493202</v>
      </c>
      <c r="S27" s="1" t="s">
        <v>16</v>
      </c>
    </row>
    <row r="28" spans="2:19" x14ac:dyDescent="0.25">
      <c r="B28" s="1">
        <v>26</v>
      </c>
      <c r="C28" s="21">
        <v>1.8844246533751599E-5</v>
      </c>
      <c r="D28" s="21">
        <v>1.8103339136353799E-2</v>
      </c>
      <c r="E28" s="21">
        <v>2.5683550899622399E-3</v>
      </c>
      <c r="F28" s="21">
        <v>8.0510069758816402E-2</v>
      </c>
      <c r="G28" s="21">
        <v>35.9757785790095</v>
      </c>
      <c r="H28" s="21">
        <v>8.3458321321615396E-3</v>
      </c>
      <c r="I28" s="21">
        <v>2.41782474457451E-3</v>
      </c>
      <c r="J28" s="11"/>
      <c r="K28" s="11">
        <v>12.820798408644499</v>
      </c>
      <c r="L28" s="11">
        <v>0.72255559254446</v>
      </c>
      <c r="M28" s="11">
        <v>4.8982894848621497E-3</v>
      </c>
      <c r="N28" s="11">
        <v>0.28970445442548198</v>
      </c>
      <c r="O28" s="11">
        <v>-0.15898146535354499</v>
      </c>
      <c r="P28" s="11">
        <v>7.0818056167085794E-2</v>
      </c>
      <c r="Q28" s="11">
        <v>0.82608695652173902</v>
      </c>
      <c r="R28" s="11">
        <v>1</v>
      </c>
      <c r="S28" s="1" t="s">
        <v>16</v>
      </c>
    </row>
    <row r="29" spans="2:19" x14ac:dyDescent="0.25">
      <c r="B29" s="1">
        <v>27</v>
      </c>
      <c r="C29" s="21">
        <v>9.9180244914482293E-6</v>
      </c>
      <c r="D29" s="21">
        <v>8.2031689111094E-3</v>
      </c>
      <c r="E29" s="21">
        <v>7.9671423198828699E-4</v>
      </c>
      <c r="F29" s="21">
        <v>9.3115975863631101E-2</v>
      </c>
      <c r="G29" s="21">
        <v>90</v>
      </c>
      <c r="H29" s="21">
        <v>2.9876783699560698E-3</v>
      </c>
      <c r="I29" s="21">
        <v>1.9917855799707102E-3</v>
      </c>
      <c r="J29" s="11"/>
      <c r="K29" s="11">
        <v>1.87499999999999</v>
      </c>
      <c r="L29" s="11">
        <v>1.85213113331903</v>
      </c>
      <c r="M29" s="11">
        <v>3.5535926874310899E-3</v>
      </c>
      <c r="N29" s="11">
        <v>0.66666666666666596</v>
      </c>
      <c r="O29" s="11">
        <v>-0.52876110196153103</v>
      </c>
      <c r="P29" s="11">
        <v>-0.4</v>
      </c>
      <c r="Q29" s="11">
        <v>1</v>
      </c>
      <c r="R29" s="11">
        <v>1</v>
      </c>
      <c r="S29" s="1" t="s">
        <v>16</v>
      </c>
    </row>
    <row r="30" spans="2:19" x14ac:dyDescent="0.25">
      <c r="B30" s="1">
        <v>28</v>
      </c>
      <c r="C30" s="21">
        <v>6.4467159194413502E-5</v>
      </c>
      <c r="D30" s="21">
        <v>3.1766988214953003E-2</v>
      </c>
      <c r="E30" s="21">
        <v>0.22922387739955299</v>
      </c>
      <c r="F30" s="21">
        <v>9.6080672092279801E-2</v>
      </c>
      <c r="G30" s="21">
        <v>168.41003664077201</v>
      </c>
      <c r="H30" s="21">
        <v>1.4458542524015501E-2</v>
      </c>
      <c r="I30" s="21">
        <v>4.9027537630959303E-3</v>
      </c>
      <c r="J30" s="11"/>
      <c r="K30" s="11">
        <v>8.8217576395860906</v>
      </c>
      <c r="L30" s="11">
        <v>0.802779573113233</v>
      </c>
      <c r="M30" s="11">
        <v>9.0599192282858794E-3</v>
      </c>
      <c r="N30" s="11">
        <v>0.33909045499935297</v>
      </c>
      <c r="O30" s="11">
        <v>-0.136393412043532</v>
      </c>
      <c r="P30" s="11">
        <v>9.9578058879979794E-2</v>
      </c>
      <c r="Q30" s="11">
        <v>0.94202898550724601</v>
      </c>
      <c r="R30" s="11">
        <v>1</v>
      </c>
      <c r="S30" s="1" t="s">
        <v>16</v>
      </c>
    </row>
    <row r="31" spans="2:19" x14ac:dyDescent="0.25">
      <c r="B31" s="1">
        <v>29</v>
      </c>
      <c r="C31" s="21">
        <v>3.07458759234895E-5</v>
      </c>
      <c r="D31" s="21">
        <v>1.8539540178367401E-2</v>
      </c>
      <c r="E31" s="21">
        <v>2.22630226922533E-2</v>
      </c>
      <c r="F31" s="21">
        <v>0.11205400166028801</v>
      </c>
      <c r="G31" s="21">
        <v>33.704003017891203</v>
      </c>
      <c r="H31" s="21">
        <v>7.7341082758534702E-3</v>
      </c>
      <c r="I31" s="21">
        <v>4.9718643672511499E-3</v>
      </c>
      <c r="J31" s="11"/>
      <c r="K31" s="11">
        <v>2.6790202735322599</v>
      </c>
      <c r="L31" s="11">
        <v>1.1240841322813699</v>
      </c>
      <c r="M31" s="11">
        <v>6.2567455648529901E-3</v>
      </c>
      <c r="N31" s="11">
        <v>0.64284907709059602</v>
      </c>
      <c r="O31" s="11">
        <v>-1.7726265257952699E-2</v>
      </c>
      <c r="P31" s="11">
        <v>0.25066976282827202</v>
      </c>
      <c r="Q31" s="11">
        <v>0.939393939393939</v>
      </c>
      <c r="R31" s="11">
        <v>1.0097765363128399</v>
      </c>
      <c r="S31" s="1" t="s">
        <v>16</v>
      </c>
    </row>
    <row r="32" spans="2:19" x14ac:dyDescent="0.25">
      <c r="B32" s="1">
        <v>30</v>
      </c>
      <c r="C32" s="21">
        <v>4.6614715109806702E-5</v>
      </c>
      <c r="D32" s="21">
        <v>2.2558963478748299E-2</v>
      </c>
      <c r="E32" s="21">
        <v>4.04078202234485E-2</v>
      </c>
      <c r="F32" s="21">
        <v>0.12796162890896901</v>
      </c>
      <c r="G32" s="21">
        <v>116.55418147039001</v>
      </c>
      <c r="H32" s="21">
        <v>8.9075357465425095E-3</v>
      </c>
      <c r="I32" s="21">
        <v>6.2354440093757204E-3</v>
      </c>
      <c r="J32" s="11"/>
      <c r="K32" s="11">
        <v>2.3293703855510302</v>
      </c>
      <c r="L32" s="11">
        <v>1.15105113136007</v>
      </c>
      <c r="M32" s="11">
        <v>7.7040053637292801E-3</v>
      </c>
      <c r="N32" s="11">
        <v>0.70001897121726797</v>
      </c>
      <c r="O32" s="11">
        <v>-6.4181115659649193E-2</v>
      </c>
      <c r="P32" s="11">
        <v>0.19152161025207501</v>
      </c>
      <c r="Q32" s="11">
        <v>0.97916666666666596</v>
      </c>
      <c r="R32" s="11">
        <v>1</v>
      </c>
      <c r="S32" s="1" t="s">
        <v>16</v>
      </c>
    </row>
    <row r="33" spans="2:19" x14ac:dyDescent="0.25">
      <c r="B33" s="1">
        <v>31</v>
      </c>
      <c r="C33" s="21">
        <v>2.47950612286205E-5</v>
      </c>
      <c r="D33" s="21">
        <v>1.7073585991508999E-2</v>
      </c>
      <c r="E33" s="21">
        <v>0.109906728302784</v>
      </c>
      <c r="F33" s="21">
        <v>0.12572150580775099</v>
      </c>
      <c r="G33" s="21">
        <v>158.18641934507301</v>
      </c>
      <c r="H33" s="21">
        <v>7.5822776990071197E-3</v>
      </c>
      <c r="I33" s="21">
        <v>3.1438156676005299E-3</v>
      </c>
      <c r="J33" s="11"/>
      <c r="K33" s="11">
        <v>6.1391937953682199</v>
      </c>
      <c r="L33" s="11">
        <v>1.0688716458765299</v>
      </c>
      <c r="M33" s="11">
        <v>5.6187233844005296E-3</v>
      </c>
      <c r="N33" s="11">
        <v>0.41462681695398801</v>
      </c>
      <c r="O33" s="11">
        <v>-0.24494001241906599</v>
      </c>
      <c r="P33" s="11">
        <v>-3.8627765164714903E-2</v>
      </c>
      <c r="Q33" s="11">
        <v>0.89285714285714202</v>
      </c>
      <c r="R33" s="11">
        <v>1.0106159589360699</v>
      </c>
      <c r="S33" s="1" t="s">
        <v>16</v>
      </c>
    </row>
    <row r="34" spans="2:19" x14ac:dyDescent="0.25">
      <c r="B34" s="1">
        <v>32</v>
      </c>
      <c r="C34" s="21">
        <v>1.28934318388827E-5</v>
      </c>
      <c r="D34" s="21">
        <v>1.0064492535592001E-2</v>
      </c>
      <c r="E34" s="21">
        <v>5.0407496600797401E-2</v>
      </c>
      <c r="F34" s="21">
        <v>0.13421570523494999</v>
      </c>
      <c r="G34" s="21">
        <v>59.036243467926496</v>
      </c>
      <c r="H34" s="21">
        <v>3.5866782931584201E-3</v>
      </c>
      <c r="I34" s="21">
        <v>3.24508988428616E-3</v>
      </c>
      <c r="J34" s="11"/>
      <c r="K34" s="11">
        <v>1.2111801242236</v>
      </c>
      <c r="L34" s="11">
        <v>1.5995382449564099</v>
      </c>
      <c r="M34" s="11">
        <v>4.0517190530209302E-3</v>
      </c>
      <c r="N34" s="11">
        <v>0.904761904761897</v>
      </c>
      <c r="O34" s="11">
        <v>-0.29100935023624103</v>
      </c>
      <c r="P34" s="11">
        <v>-9.7285067873304598E-2</v>
      </c>
      <c r="Q34" s="11">
        <v>0.92857142857142805</v>
      </c>
      <c r="R34" s="11">
        <v>1.0090045517514299</v>
      </c>
      <c r="S34" s="1" t="s">
        <v>16</v>
      </c>
    </row>
    <row r="35" spans="2:19" x14ac:dyDescent="0.25">
      <c r="B35" s="1">
        <v>33</v>
      </c>
      <c r="C35" s="21">
        <v>5.0581924906385999E-5</v>
      </c>
      <c r="D35" s="21">
        <v>2.4239034615453601E-2</v>
      </c>
      <c r="E35" s="21">
        <v>0.21751470171856699</v>
      </c>
      <c r="F35" s="21">
        <v>0.13965931831324099</v>
      </c>
      <c r="G35" s="21">
        <v>103.47276524755399</v>
      </c>
      <c r="H35" s="21">
        <v>9.4124580078681006E-3</v>
      </c>
      <c r="I35" s="21">
        <v>5.8109195566285101E-3</v>
      </c>
      <c r="J35" s="11"/>
      <c r="K35" s="11">
        <v>2.8252780349438802</v>
      </c>
      <c r="L35" s="11">
        <v>1.0818687560664699</v>
      </c>
      <c r="M35" s="11">
        <v>8.0251421818952895E-3</v>
      </c>
      <c r="N35" s="11">
        <v>0.61736472574656098</v>
      </c>
      <c r="O35" s="11">
        <v>-0.15073652994879799</v>
      </c>
      <c r="P35" s="11">
        <v>8.1315833968196305E-2</v>
      </c>
      <c r="Q35" s="11">
        <v>0.94444444444444398</v>
      </c>
      <c r="R35" s="11">
        <v>1.0037388553350499</v>
      </c>
      <c r="S35" s="1" t="s">
        <v>16</v>
      </c>
    </row>
    <row r="36" spans="2:19" x14ac:dyDescent="0.25">
      <c r="B36" s="1">
        <v>34</v>
      </c>
      <c r="C36" s="21">
        <v>6.4467159194413502E-5</v>
      </c>
      <c r="D36" s="21">
        <v>2.9979360656929199E-2</v>
      </c>
      <c r="E36" s="21">
        <v>0.108245885557639</v>
      </c>
      <c r="F36" s="21">
        <v>0.14034427625024401</v>
      </c>
      <c r="G36" s="21">
        <v>170.05911248417701</v>
      </c>
      <c r="H36" s="21">
        <v>1.1649964286541799E-2</v>
      </c>
      <c r="I36" s="21">
        <v>5.7643192642853397E-3</v>
      </c>
      <c r="J36" s="11"/>
      <c r="K36" s="11">
        <v>3.9045563409023401</v>
      </c>
      <c r="L36" s="11">
        <v>0.90137117050320903</v>
      </c>
      <c r="M36" s="11">
        <v>9.0599192282858794E-3</v>
      </c>
      <c r="N36" s="11">
        <v>0.49479286996135602</v>
      </c>
      <c r="O36" s="11">
        <v>-0.18186688978188301</v>
      </c>
      <c r="P36" s="11">
        <v>4.16794287868767E-2</v>
      </c>
      <c r="Q36" s="11">
        <v>0.90277777777777701</v>
      </c>
      <c r="R36" s="11">
        <v>1</v>
      </c>
      <c r="S36" s="1" t="s">
        <v>16</v>
      </c>
    </row>
    <row r="37" spans="2:19" x14ac:dyDescent="0.25">
      <c r="B37" s="1">
        <v>35</v>
      </c>
      <c r="C37" s="21">
        <v>4.0663900414937699E-5</v>
      </c>
      <c r="D37" s="21">
        <v>3.0226342068845599E-2</v>
      </c>
      <c r="E37" s="21">
        <v>9.0164732595747601E-2</v>
      </c>
      <c r="F37" s="21">
        <v>0.145497507610056</v>
      </c>
      <c r="G37" s="21">
        <v>2.0413405470950101</v>
      </c>
      <c r="H37" s="21">
        <v>1.40045995041595E-2</v>
      </c>
      <c r="I37" s="21">
        <v>2.3452643196582102E-3</v>
      </c>
      <c r="J37" s="11"/>
      <c r="K37" s="11">
        <v>28.4073231262687</v>
      </c>
      <c r="L37" s="11">
        <v>0.55930372441597098</v>
      </c>
      <c r="M37" s="11">
        <v>7.1954767772171501E-3</v>
      </c>
      <c r="N37" s="11">
        <v>0.16746386206628899</v>
      </c>
      <c r="O37" s="11">
        <v>-0.36562897510664499</v>
      </c>
      <c r="P37" s="11">
        <v>-0.192293725071606</v>
      </c>
      <c r="Q37" s="11">
        <v>0.95348837209302295</v>
      </c>
      <c r="R37" s="11">
        <v>1</v>
      </c>
      <c r="S37" s="1" t="s">
        <v>16</v>
      </c>
    </row>
    <row r="38" spans="2:19" x14ac:dyDescent="0.25">
      <c r="B38" s="1">
        <v>36</v>
      </c>
      <c r="C38" s="21">
        <v>1.48770367371723E-5</v>
      </c>
      <c r="D38" s="21">
        <v>1.2683690573253499E-2</v>
      </c>
      <c r="E38" s="21">
        <v>0.16173298909362199</v>
      </c>
      <c r="F38" s="21">
        <v>0.14666181153850999</v>
      </c>
      <c r="G38" s="21">
        <v>27.0008775612806</v>
      </c>
      <c r="H38" s="21">
        <v>5.7931186100573604E-3</v>
      </c>
      <c r="I38" s="21">
        <v>2.2437584170398499E-3</v>
      </c>
      <c r="J38" s="11"/>
      <c r="K38" s="11">
        <v>6.5214860873263296</v>
      </c>
      <c r="L38" s="11">
        <v>1.1620773121024499</v>
      </c>
      <c r="M38" s="11">
        <v>4.3522444189458796E-3</v>
      </c>
      <c r="N38" s="11">
        <v>0.38731442735256399</v>
      </c>
      <c r="O38" s="11">
        <v>-0.31378222792999899</v>
      </c>
      <c r="P38" s="11">
        <v>-0.12628039630041399</v>
      </c>
      <c r="Q38" s="11">
        <v>1</v>
      </c>
      <c r="R38" s="11">
        <v>1</v>
      </c>
      <c r="S38" s="1" t="s">
        <v>16</v>
      </c>
    </row>
    <row r="39" spans="2:19" x14ac:dyDescent="0.25">
      <c r="B39" s="1">
        <v>37</v>
      </c>
      <c r="C39" s="21">
        <v>1.48770367371723E-5</v>
      </c>
      <c r="D39" s="21">
        <v>1.12834653105341E-2</v>
      </c>
      <c r="E39" s="21">
        <v>9.8261421945222104E-3</v>
      </c>
      <c r="F39" s="21">
        <v>0.15894448928166299</v>
      </c>
      <c r="G39" s="21">
        <v>21.856335529237398</v>
      </c>
      <c r="H39" s="21">
        <v>4.43873609049086E-3</v>
      </c>
      <c r="I39" s="21">
        <v>2.7729247485631199E-3</v>
      </c>
      <c r="J39" s="11"/>
      <c r="K39" s="11">
        <v>2.4889933549825498</v>
      </c>
      <c r="L39" s="11">
        <v>1.4683896116223401</v>
      </c>
      <c r="M39" s="11">
        <v>4.3522444189458796E-3</v>
      </c>
      <c r="N39" s="11">
        <v>0.62471043378847901</v>
      </c>
      <c r="O39" s="11">
        <v>-0.35021324564901901</v>
      </c>
      <c r="P39" s="11">
        <v>-0.172665808715218</v>
      </c>
      <c r="Q39" s="11">
        <v>0.9375</v>
      </c>
      <c r="R39" s="11">
        <v>1.0080317740511899</v>
      </c>
      <c r="S39" s="1" t="s">
        <v>16</v>
      </c>
    </row>
    <row r="40" spans="2:19" x14ac:dyDescent="0.25">
      <c r="B40" s="1">
        <v>38</v>
      </c>
      <c r="C40" s="21">
        <v>1.0909826940592999E-5</v>
      </c>
      <c r="D40" s="21">
        <v>9.6033941738288206E-3</v>
      </c>
      <c r="E40" s="21">
        <v>1.9736784383346199E-2</v>
      </c>
      <c r="F40" s="21">
        <v>0.15925231068947701</v>
      </c>
      <c r="G40" s="21">
        <v>53.130102354155902</v>
      </c>
      <c r="H40" s="21">
        <v>3.58521404394728E-3</v>
      </c>
      <c r="I40" s="21">
        <v>2.7884998119589899E-3</v>
      </c>
      <c r="J40" s="11"/>
      <c r="K40" s="11">
        <v>1.5681818181818099</v>
      </c>
      <c r="L40" s="11">
        <v>1.4865455310850699</v>
      </c>
      <c r="M40" s="11">
        <v>3.7270394533704702E-3</v>
      </c>
      <c r="N40" s="11">
        <v>0.77777777777777402</v>
      </c>
      <c r="O40" s="11">
        <v>-0.28028968299579798</v>
      </c>
      <c r="P40" s="11">
        <v>-8.3636363636370697E-2</v>
      </c>
      <c r="Q40" s="11">
        <v>0.91666666666666596</v>
      </c>
      <c r="R40" s="11">
        <v>1.00943689723115</v>
      </c>
      <c r="S40" s="1" t="s">
        <v>16</v>
      </c>
    </row>
    <row r="41" spans="2:19" x14ac:dyDescent="0.25">
      <c r="B41" s="1">
        <v>39</v>
      </c>
      <c r="C41" s="21">
        <v>4.3639307762372201E-5</v>
      </c>
      <c r="D41" s="21">
        <v>2.6504690712670299E-2</v>
      </c>
      <c r="E41" s="21">
        <v>6.5955263409484904E-2</v>
      </c>
      <c r="F41" s="21">
        <v>0.16169677481035</v>
      </c>
      <c r="G41" s="21">
        <v>41.144167331822601</v>
      </c>
      <c r="H41" s="21">
        <v>1.19916998026633E-2</v>
      </c>
      <c r="I41" s="21">
        <v>3.56039754549796E-3</v>
      </c>
      <c r="J41" s="11"/>
      <c r="K41" s="11">
        <v>11.037904602147</v>
      </c>
      <c r="L41" s="11">
        <v>0.78062460402552802</v>
      </c>
      <c r="M41" s="11">
        <v>7.45407890674095E-3</v>
      </c>
      <c r="N41" s="11">
        <v>0.29690515974283999</v>
      </c>
      <c r="O41" s="11">
        <v>-0.231593076299247</v>
      </c>
      <c r="P41" s="11">
        <v>-2.16339182959067E-2</v>
      </c>
      <c r="Q41" s="11">
        <v>0.93617021276595702</v>
      </c>
      <c r="R41" s="11">
        <v>1</v>
      </c>
      <c r="S41" s="1" t="s">
        <v>16</v>
      </c>
    </row>
    <row r="42" spans="2:19" x14ac:dyDescent="0.25">
      <c r="B42" s="1">
        <v>40</v>
      </c>
      <c r="C42" s="21">
        <v>5.5540937152110099E-5</v>
      </c>
      <c r="D42" s="21">
        <v>4.03077647818674E-2</v>
      </c>
      <c r="E42" s="21">
        <v>7.4336283252478597E-2</v>
      </c>
      <c r="F42" s="21">
        <v>0.165833933332383</v>
      </c>
      <c r="G42" s="21">
        <v>29.2745283565866</v>
      </c>
      <c r="H42" s="21">
        <v>1.79004243361192E-2</v>
      </c>
      <c r="I42" s="21">
        <v>6.0809285825571399E-3</v>
      </c>
      <c r="J42" s="11"/>
      <c r="K42" s="11">
        <v>12.2898828274834</v>
      </c>
      <c r="L42" s="11">
        <v>0.429581565483239</v>
      </c>
      <c r="M42" s="11">
        <v>8.4093351421926903E-3</v>
      </c>
      <c r="N42" s="11">
        <v>0.33970862748136699</v>
      </c>
      <c r="O42" s="11">
        <v>0.53925263970266002</v>
      </c>
      <c r="P42" s="11">
        <v>0.95983733020741302</v>
      </c>
      <c r="Q42" s="11">
        <v>0.67469879518072295</v>
      </c>
      <c r="R42" s="11">
        <v>0.96731234866827998</v>
      </c>
      <c r="S42" s="1" t="s">
        <v>16</v>
      </c>
    </row>
    <row r="43" spans="2:19" x14ac:dyDescent="0.25">
      <c r="B43" s="1">
        <v>41</v>
      </c>
      <c r="C43" s="21">
        <v>1.48770367371723E-5</v>
      </c>
      <c r="D43" s="21">
        <v>1.1439820478561799E-2</v>
      </c>
      <c r="E43" s="21">
        <v>0.194199094047145</v>
      </c>
      <c r="F43" s="21">
        <v>0.166314095927555</v>
      </c>
      <c r="G43" s="21">
        <v>180</v>
      </c>
      <c r="H43" s="21">
        <v>3.9835711599414299E-3</v>
      </c>
      <c r="I43" s="21">
        <v>1.9917855799707102E-3</v>
      </c>
      <c r="J43" s="11"/>
      <c r="K43" s="11">
        <v>3</v>
      </c>
      <c r="L43" s="11">
        <v>1.42852511761671</v>
      </c>
      <c r="M43" s="11">
        <v>4.3522444189458796E-3</v>
      </c>
      <c r="N43" s="11">
        <v>0.5</v>
      </c>
      <c r="O43" s="11">
        <v>-0.58112097952135999</v>
      </c>
      <c r="P43" s="11">
        <v>-0.46666666666666601</v>
      </c>
      <c r="Q43" s="11">
        <v>1</v>
      </c>
      <c r="R43" s="11">
        <v>1</v>
      </c>
      <c r="S43" s="1" t="s">
        <v>16</v>
      </c>
    </row>
    <row r="44" spans="2:19" x14ac:dyDescent="0.25">
      <c r="B44" s="1">
        <v>42</v>
      </c>
      <c r="C44" s="21">
        <v>8.4303208177309994E-5</v>
      </c>
      <c r="D44" s="21">
        <v>6.3856645693861194E-2</v>
      </c>
      <c r="E44" s="21">
        <v>0.15344950435809701</v>
      </c>
      <c r="F44" s="21">
        <v>0.17938958244077399</v>
      </c>
      <c r="G44" s="21">
        <v>141.879749714724</v>
      </c>
      <c r="H44" s="21">
        <v>2.97009626705786E-2</v>
      </c>
      <c r="I44" s="21">
        <v>3.24259979258631E-3</v>
      </c>
      <c r="J44" s="11"/>
      <c r="K44" s="11">
        <v>90.961167768673903</v>
      </c>
      <c r="L44" s="11">
        <v>0.25980156470802801</v>
      </c>
      <c r="M44" s="11">
        <v>1.0360414007142301E-2</v>
      </c>
      <c r="N44" s="11">
        <v>0.10917490549215</v>
      </c>
      <c r="O44" s="11">
        <v>-0.10275787393297101</v>
      </c>
      <c r="P44" s="11">
        <v>0.14240415611079199</v>
      </c>
      <c r="Q44" s="11">
        <v>0.77272727272727204</v>
      </c>
      <c r="R44" s="11">
        <v>0.954600748596381</v>
      </c>
      <c r="S44" s="1" t="s">
        <v>16</v>
      </c>
    </row>
    <row r="45" spans="2:19" x14ac:dyDescent="0.25">
      <c r="B45" s="1">
        <v>43</v>
      </c>
      <c r="C45" s="21">
        <v>3.9672097965792897E-5</v>
      </c>
      <c r="D45" s="21">
        <v>2.0813163417903999E-2</v>
      </c>
      <c r="E45" s="21">
        <v>0.28046830697962599</v>
      </c>
      <c r="F45" s="21">
        <v>0.19726146437635</v>
      </c>
      <c r="G45" s="21">
        <v>150.31000673949299</v>
      </c>
      <c r="H45" s="21">
        <v>8.0291406782818306E-3</v>
      </c>
      <c r="I45" s="21">
        <v>5.3122953780107996E-3</v>
      </c>
      <c r="J45" s="11"/>
      <c r="K45" s="11">
        <v>2.23961069310654</v>
      </c>
      <c r="L45" s="11">
        <v>1.1508503215745001</v>
      </c>
      <c r="M45" s="11">
        <v>7.1071853748621797E-3</v>
      </c>
      <c r="N45" s="11">
        <v>0.66162689020758103</v>
      </c>
      <c r="O45" s="11">
        <v>-0.155584890248955</v>
      </c>
      <c r="P45" s="11">
        <v>7.5142709906911798E-2</v>
      </c>
      <c r="Q45" s="11">
        <v>0.952380952380952</v>
      </c>
      <c r="R45" s="11">
        <v>1.0130628259725301</v>
      </c>
      <c r="S45" s="1" t="s">
        <v>16</v>
      </c>
    </row>
    <row r="46" spans="2:19" x14ac:dyDescent="0.25">
      <c r="B46" s="1">
        <v>44</v>
      </c>
      <c r="C46" s="21">
        <v>1.6860641635462001E-5</v>
      </c>
      <c r="D46" s="21">
        <v>1.27743168171422E-2</v>
      </c>
      <c r="E46" s="21">
        <v>5.2313662438642702E-2</v>
      </c>
      <c r="F46" s="21">
        <v>0.19777259170532699</v>
      </c>
      <c r="G46" s="21">
        <v>27.0650882411393</v>
      </c>
      <c r="H46" s="21">
        <v>5.7935647296840304E-3</v>
      </c>
      <c r="I46" s="21">
        <v>2.6799327744902999E-3</v>
      </c>
      <c r="J46" s="11"/>
      <c r="K46" s="11">
        <v>4.6636804062977202</v>
      </c>
      <c r="L46" s="11">
        <v>1.29840026639513</v>
      </c>
      <c r="M46" s="11">
        <v>4.6333179990022599E-3</v>
      </c>
      <c r="N46" s="11">
        <v>0.46257061058787202</v>
      </c>
      <c r="O46" s="11">
        <v>-0.27675482145599301</v>
      </c>
      <c r="P46" s="11">
        <v>-7.9135638138727704E-2</v>
      </c>
      <c r="Q46" s="11">
        <v>0.94444444444444398</v>
      </c>
      <c r="R46" s="11">
        <v>1.0141888204568399</v>
      </c>
      <c r="S46" s="1" t="s">
        <v>16</v>
      </c>
    </row>
    <row r="47" spans="2:19" x14ac:dyDescent="0.25">
      <c r="B47" s="1">
        <v>45</v>
      </c>
      <c r="C47" s="21">
        <v>4.5622912660661798E-5</v>
      </c>
      <c r="D47" s="21">
        <v>4.3577280811389299E-2</v>
      </c>
      <c r="E47" s="21">
        <v>0.26902095235561002</v>
      </c>
      <c r="F47" s="21">
        <v>0.211865366147754</v>
      </c>
      <c r="G47" s="21">
        <v>8.8520592238928497</v>
      </c>
      <c r="H47" s="21">
        <v>2.1277650898174402E-2</v>
      </c>
      <c r="I47" s="21">
        <v>2.0567922276212599E-3</v>
      </c>
      <c r="J47" s="11"/>
      <c r="K47" s="11">
        <v>107.16875611807301</v>
      </c>
      <c r="L47" s="11">
        <v>0.30190660737049202</v>
      </c>
      <c r="M47" s="11">
        <v>7.6216072153813602E-3</v>
      </c>
      <c r="N47" s="11">
        <v>9.6664440894541098E-2</v>
      </c>
      <c r="O47" s="11">
        <v>-0.24660805090204099</v>
      </c>
      <c r="P47" s="11">
        <v>-4.0751577723379E-2</v>
      </c>
      <c r="Q47" s="11">
        <v>0.75409836065573699</v>
      </c>
      <c r="R47" s="11">
        <v>1.0020796672532299</v>
      </c>
      <c r="S47" s="1" t="s">
        <v>16</v>
      </c>
    </row>
    <row r="48" spans="2:19" x14ac:dyDescent="0.25">
      <c r="B48" s="1">
        <v>46</v>
      </c>
      <c r="C48" s="21">
        <v>2.7572108086226099E-4</v>
      </c>
      <c r="D48" s="21">
        <v>0.10100942211705501</v>
      </c>
      <c r="E48" s="21">
        <v>0.28172980114094798</v>
      </c>
      <c r="F48" s="21">
        <v>0.22452888313132</v>
      </c>
      <c r="G48" s="21">
        <v>27.7225833089086</v>
      </c>
      <c r="H48" s="21">
        <v>4.6755020334222401E-2</v>
      </c>
      <c r="I48" s="21">
        <v>6.8592330712522196E-3</v>
      </c>
      <c r="J48" s="11"/>
      <c r="K48" s="11">
        <v>54.808086761399501</v>
      </c>
      <c r="L48" s="11">
        <v>0.33959091518064899</v>
      </c>
      <c r="M48" s="11">
        <v>1.87365680814537E-2</v>
      </c>
      <c r="N48" s="11">
        <v>0.14670580874994499</v>
      </c>
      <c r="O48" s="11">
        <v>-8.6468095609623805E-2</v>
      </c>
      <c r="P48" s="11">
        <v>0.16314494604704799</v>
      </c>
      <c r="Q48" s="11">
        <v>0.85802469135802395</v>
      </c>
      <c r="R48" s="11">
        <v>0.96868653008104399</v>
      </c>
      <c r="S48" s="1" t="s">
        <v>16</v>
      </c>
    </row>
    <row r="49" spans="2:19" x14ac:dyDescent="0.25">
      <c r="B49" s="1">
        <v>47</v>
      </c>
      <c r="C49" s="21">
        <v>1.48770367371723E-5</v>
      </c>
      <c r="D49" s="21">
        <v>1.08223669487709E-2</v>
      </c>
      <c r="E49" s="21">
        <v>0.20329491486234399</v>
      </c>
      <c r="F49" s="21">
        <v>0.21956116376543799</v>
      </c>
      <c r="G49" s="21">
        <v>165.96375653207301</v>
      </c>
      <c r="H49" s="21">
        <v>4.1061711649007203E-3</v>
      </c>
      <c r="I49" s="21">
        <v>3.3815527240358698E-3</v>
      </c>
      <c r="J49" s="11"/>
      <c r="K49" s="11">
        <v>1.2931034482758601</v>
      </c>
      <c r="L49" s="11">
        <v>1.59617972112658</v>
      </c>
      <c r="M49" s="11">
        <v>4.3522444189458796E-3</v>
      </c>
      <c r="N49" s="11">
        <v>0.82352941176470196</v>
      </c>
      <c r="O49" s="11">
        <v>-0.26696171416237602</v>
      </c>
      <c r="P49" s="11">
        <v>-6.6666666666660698E-2</v>
      </c>
      <c r="Q49" s="11">
        <v>0.9375</v>
      </c>
      <c r="R49" s="11">
        <v>1</v>
      </c>
      <c r="S49" s="1" t="s">
        <v>16</v>
      </c>
    </row>
    <row r="50" spans="2:19" x14ac:dyDescent="0.25">
      <c r="B50" s="1">
        <v>48</v>
      </c>
      <c r="C50" s="21">
        <v>2.7770468576054999E-5</v>
      </c>
      <c r="D50" s="21">
        <v>1.7914119506256598E-2</v>
      </c>
      <c r="E50" s="21">
        <v>0.22219079496566199</v>
      </c>
      <c r="F50" s="21">
        <v>0.221977389367808</v>
      </c>
      <c r="G50" s="21">
        <v>45</v>
      </c>
      <c r="H50" s="21">
        <v>7.7462279964678202E-3</v>
      </c>
      <c r="I50" s="21">
        <v>2.8168101805337701E-3</v>
      </c>
      <c r="J50" s="11"/>
      <c r="K50" s="11">
        <v>5.6675824175824099</v>
      </c>
      <c r="L50" s="11">
        <v>1.08743207181129</v>
      </c>
      <c r="M50" s="11">
        <v>5.9462979043147903E-3</v>
      </c>
      <c r="N50" s="11">
        <v>0.36363636363636598</v>
      </c>
      <c r="O50" s="11">
        <v>-0.38290144304485602</v>
      </c>
      <c r="P50" s="11">
        <v>-0.214285714285707</v>
      </c>
      <c r="Q50" s="11">
        <v>1</v>
      </c>
      <c r="R50" s="11">
        <v>1</v>
      </c>
      <c r="S50" s="1" t="s">
        <v>16</v>
      </c>
    </row>
    <row r="51" spans="2:19" x14ac:dyDescent="0.25">
      <c r="B51" s="1">
        <v>49</v>
      </c>
      <c r="C51" s="21">
        <v>2.9754073474344701E-5</v>
      </c>
      <c r="D51" s="21">
        <v>1.7781665765188501E-2</v>
      </c>
      <c r="E51" s="21">
        <v>0.29533372392669199</v>
      </c>
      <c r="F51" s="21">
        <v>0.22799076664526899</v>
      </c>
      <c r="G51" s="21">
        <v>3.1009276895265199</v>
      </c>
      <c r="H51" s="21">
        <v>6.1282259934881504E-3</v>
      </c>
      <c r="I51" s="21">
        <v>4.13935679673427E-3</v>
      </c>
      <c r="J51" s="11"/>
      <c r="K51" s="11">
        <v>2.0788455894323601</v>
      </c>
      <c r="L51" s="11">
        <v>1.1825279370754</v>
      </c>
      <c r="M51" s="11">
        <v>6.1550030840358799E-3</v>
      </c>
      <c r="N51" s="11">
        <v>0.67545759590666898</v>
      </c>
      <c r="O51" s="11">
        <v>-0.330406721637928</v>
      </c>
      <c r="P51" s="11">
        <v>-0.14744735910055101</v>
      </c>
      <c r="Q51" s="11">
        <v>0.9375</v>
      </c>
      <c r="R51" s="11">
        <v>1.0050966115933899</v>
      </c>
      <c r="S51" s="1" t="s">
        <v>16</v>
      </c>
    </row>
    <row r="52" spans="2:19" x14ac:dyDescent="0.25">
      <c r="B52" s="1">
        <v>50</v>
      </c>
      <c r="C52" s="21">
        <v>1.28934318388827E-5</v>
      </c>
      <c r="D52" s="21">
        <v>1.01551187794807E-2</v>
      </c>
      <c r="E52" s="21">
        <v>0.30773087210547601</v>
      </c>
      <c r="F52" s="21">
        <v>0.239014269596486</v>
      </c>
      <c r="G52" s="21">
        <v>14.8724406484711</v>
      </c>
      <c r="H52" s="21">
        <v>4.3613476189990801E-3</v>
      </c>
      <c r="I52" s="21">
        <v>2.43628755554288E-3</v>
      </c>
      <c r="J52" s="11"/>
      <c r="K52" s="11">
        <v>3.32417332780597</v>
      </c>
      <c r="L52" s="11">
        <v>1.5711164568798699</v>
      </c>
      <c r="M52" s="11">
        <v>4.0517190530209302E-3</v>
      </c>
      <c r="N52" s="11">
        <v>0.55860889073134701</v>
      </c>
      <c r="O52" s="11">
        <v>-0.35275217041144302</v>
      </c>
      <c r="P52" s="11">
        <v>-0.17589846812384299</v>
      </c>
      <c r="Q52" s="11">
        <v>1</v>
      </c>
      <c r="R52" s="11">
        <v>1</v>
      </c>
      <c r="S52" s="1" t="s">
        <v>16</v>
      </c>
    </row>
    <row r="53" spans="2:19" x14ac:dyDescent="0.25">
      <c r="B53" s="1">
        <v>51</v>
      </c>
      <c r="C53" s="21">
        <v>1.8546705799008201E-4</v>
      </c>
      <c r="D53" s="21">
        <v>8.9321624333786903E-2</v>
      </c>
      <c r="E53" s="21">
        <v>0.21144517295328899</v>
      </c>
      <c r="F53" s="21">
        <v>0.26007793753090702</v>
      </c>
      <c r="G53" s="21">
        <v>154.89123990290901</v>
      </c>
      <c r="H53" s="21">
        <v>4.2353724102280998E-2</v>
      </c>
      <c r="I53" s="21">
        <v>6.3955201972844301E-3</v>
      </c>
      <c r="J53" s="11"/>
      <c r="K53" s="11">
        <v>75.062498802636398</v>
      </c>
      <c r="L53" s="11">
        <v>0.29212143308414001</v>
      </c>
      <c r="M53" s="11">
        <v>1.53669773370907E-2</v>
      </c>
      <c r="N53" s="11">
        <v>0.151002546596368</v>
      </c>
      <c r="O53" s="11">
        <v>0.14707172976601299</v>
      </c>
      <c r="P53" s="11">
        <v>0.46049708698585401</v>
      </c>
      <c r="Q53" s="11">
        <v>0.75708502024291502</v>
      </c>
      <c r="R53" s="11">
        <v>0.98220537406622799</v>
      </c>
      <c r="S53" s="1" t="s">
        <v>16</v>
      </c>
    </row>
    <row r="54" spans="2:19" x14ac:dyDescent="0.25">
      <c r="B54" s="1">
        <v>52</v>
      </c>
      <c r="C54" s="21">
        <v>1.58688391863171E-5</v>
      </c>
      <c r="D54" s="21">
        <v>1.2016442403963301E-2</v>
      </c>
      <c r="E54" s="21">
        <v>0.25214760576441803</v>
      </c>
      <c r="F54" s="21">
        <v>0.26422280584299002</v>
      </c>
      <c r="G54" s="21">
        <v>113.68748075788</v>
      </c>
      <c r="H54" s="21">
        <v>4.8482497671000898E-3</v>
      </c>
      <c r="I54" s="21">
        <v>3.1360652868109001E-3</v>
      </c>
      <c r="J54" s="11"/>
      <c r="K54" s="11">
        <v>2.4391325189472202</v>
      </c>
      <c r="L54" s="11">
        <v>1.3810302922147599</v>
      </c>
      <c r="M54" s="11">
        <v>4.49497870752042E-3</v>
      </c>
      <c r="N54" s="11">
        <v>0.64684482802268894</v>
      </c>
      <c r="O54" s="11">
        <v>-0.247485620933656</v>
      </c>
      <c r="P54" s="11">
        <v>-4.1868934590904502E-2</v>
      </c>
      <c r="Q54" s="11">
        <v>1</v>
      </c>
      <c r="R54" s="11">
        <v>1</v>
      </c>
      <c r="S54" s="1" t="s">
        <v>16</v>
      </c>
    </row>
    <row r="55" spans="2:19" x14ac:dyDescent="0.25">
      <c r="B55" s="1">
        <v>53</v>
      </c>
      <c r="C55" s="21">
        <v>7.5376986135006598E-5</v>
      </c>
      <c r="D55" s="21">
        <v>3.7565076038247699E-2</v>
      </c>
      <c r="E55" s="21">
        <v>0.48788263627282702</v>
      </c>
      <c r="F55" s="21">
        <v>0.31058751195043399</v>
      </c>
      <c r="G55" s="21">
        <v>161.987653138236</v>
      </c>
      <c r="H55" s="21">
        <v>1.6361923076779701E-2</v>
      </c>
      <c r="I55" s="21">
        <v>5.0201435280347803E-3</v>
      </c>
      <c r="J55" s="11"/>
      <c r="K55" s="11">
        <v>11.769849499945</v>
      </c>
      <c r="L55" s="11">
        <v>0.67124349218504598</v>
      </c>
      <c r="M55" s="11">
        <v>9.7965789697242994E-3</v>
      </c>
      <c r="N55" s="11">
        <v>0.30681867311546002</v>
      </c>
      <c r="O55" s="11">
        <v>-0.14414223902825499</v>
      </c>
      <c r="P55" s="11">
        <v>8.9711945937719403E-2</v>
      </c>
      <c r="Q55" s="11">
        <v>0.88372093023255804</v>
      </c>
      <c r="R55" s="11">
        <v>0.99758748674443198</v>
      </c>
      <c r="S55" s="1" t="s">
        <v>16</v>
      </c>
    </row>
    <row r="56" spans="2:19" x14ac:dyDescent="0.25">
      <c r="B56" s="1">
        <v>54</v>
      </c>
      <c r="C56" s="21">
        <v>5.0581924906385999E-5</v>
      </c>
      <c r="D56" s="21">
        <v>3.0787029709607401E-2</v>
      </c>
      <c r="E56" s="21">
        <v>0.18816515537841</v>
      </c>
      <c r="F56" s="21">
        <v>0.31573706904457399</v>
      </c>
      <c r="G56" s="21">
        <v>121.400781351022</v>
      </c>
      <c r="H56" s="21">
        <v>1.43515067309666E-2</v>
      </c>
      <c r="I56" s="21">
        <v>3.5435840694461999E-3</v>
      </c>
      <c r="J56" s="11"/>
      <c r="K56" s="11">
        <v>16.646521844440901</v>
      </c>
      <c r="L56" s="11">
        <v>0.67060939730661195</v>
      </c>
      <c r="M56" s="11">
        <v>8.0251421818952895E-3</v>
      </c>
      <c r="N56" s="11">
        <v>0.246913730793165</v>
      </c>
      <c r="O56" s="11">
        <v>-0.21034976584045301</v>
      </c>
      <c r="P56" s="11">
        <v>5.4139046413157997E-3</v>
      </c>
      <c r="Q56" s="11">
        <v>0.89473684210526305</v>
      </c>
      <c r="R56" s="11">
        <v>0.99705634987384295</v>
      </c>
      <c r="S56" s="1" t="s">
        <v>16</v>
      </c>
    </row>
    <row r="57" spans="2:19" x14ac:dyDescent="0.25">
      <c r="B57" s="1">
        <v>55</v>
      </c>
      <c r="C57" s="21">
        <v>6.9723712174881098E-4</v>
      </c>
      <c r="D57" s="21">
        <v>0.122019772307376</v>
      </c>
      <c r="E57" s="21">
        <v>0.46753979066231599</v>
      </c>
      <c r="F57" s="21">
        <v>0.337198248953961</v>
      </c>
      <c r="G57" s="21">
        <v>43.678153289244598</v>
      </c>
      <c r="H57" s="21">
        <v>4.5186928752969001E-2</v>
      </c>
      <c r="I57" s="21">
        <v>2.4526815718327901E-2</v>
      </c>
      <c r="J57" s="11"/>
      <c r="K57" s="11">
        <v>3.9404817509319798</v>
      </c>
      <c r="L57" s="11">
        <v>0.58847761161172196</v>
      </c>
      <c r="M57" s="11">
        <v>2.9795131741073198E-2</v>
      </c>
      <c r="N57" s="11">
        <v>0.54278563281901204</v>
      </c>
      <c r="O57" s="11">
        <v>0.24842763150727601</v>
      </c>
      <c r="P57" s="11">
        <v>0.58954742917512204</v>
      </c>
      <c r="Q57" s="11">
        <v>0.86897404202719397</v>
      </c>
      <c r="R57" s="11">
        <v>0.92184324575793897</v>
      </c>
      <c r="S57" s="1" t="s">
        <v>16</v>
      </c>
    </row>
    <row r="58" spans="2:19" x14ac:dyDescent="0.25">
      <c r="B58" s="1">
        <v>56</v>
      </c>
      <c r="C58" s="21">
        <v>1.48770367371723E-5</v>
      </c>
      <c r="D58" s="21">
        <v>1.20413397237129E-2</v>
      </c>
      <c r="E58" s="21">
        <v>0.16764195298086801</v>
      </c>
      <c r="F58" s="21">
        <v>0.327051192231192</v>
      </c>
      <c r="G58" s="21">
        <v>154.713901098018</v>
      </c>
      <c r="H58" s="21">
        <v>5.35313093933611E-3</v>
      </c>
      <c r="I58" s="21">
        <v>2.2760334229718301E-3</v>
      </c>
      <c r="J58" s="11"/>
      <c r="K58" s="11">
        <v>4.9175669451023296</v>
      </c>
      <c r="L58" s="11">
        <v>1.28936738606183</v>
      </c>
      <c r="M58" s="11">
        <v>4.3522444189458796E-3</v>
      </c>
      <c r="N58" s="11">
        <v>0.42517798439171001</v>
      </c>
      <c r="O58" s="11">
        <v>-0.35677939576367101</v>
      </c>
      <c r="P58" s="11">
        <v>-0.18102609069785999</v>
      </c>
      <c r="Q58" s="11">
        <v>0.9375</v>
      </c>
      <c r="R58" s="11">
        <v>1.01505251840211</v>
      </c>
      <c r="S58" s="1" t="s">
        <v>16</v>
      </c>
    </row>
    <row r="59" spans="2:19" x14ac:dyDescent="0.25">
      <c r="B59" s="1">
        <v>57</v>
      </c>
      <c r="C59" s="21">
        <v>5.7524542050399703E-5</v>
      </c>
      <c r="D59" s="21">
        <v>2.7162975846850599E-2</v>
      </c>
      <c r="E59" s="21">
        <v>6.4492643434224298E-2</v>
      </c>
      <c r="F59" s="21">
        <v>0.330104118749457</v>
      </c>
      <c r="G59" s="21">
        <v>164.40588877785001</v>
      </c>
      <c r="H59" s="21">
        <v>1.13547261105208E-2</v>
      </c>
      <c r="I59" s="21">
        <v>6.4469225121076496E-3</v>
      </c>
      <c r="J59" s="11"/>
      <c r="K59" s="11">
        <v>3.59356030297735</v>
      </c>
      <c r="L59" s="11">
        <v>0.97973435937608899</v>
      </c>
      <c r="M59" s="11">
        <v>8.5581844880412393E-3</v>
      </c>
      <c r="N59" s="11">
        <v>0.56777437424353205</v>
      </c>
      <c r="O59" s="11">
        <v>-5.3906323380436703E-4</v>
      </c>
      <c r="P59" s="11">
        <v>0.27255318810876999</v>
      </c>
      <c r="Q59" s="11">
        <v>0.87878787878787801</v>
      </c>
      <c r="R59" s="11">
        <v>1.00667277726856</v>
      </c>
      <c r="S59" s="1" t="s">
        <v>16</v>
      </c>
    </row>
    <row r="60" spans="2:19" x14ac:dyDescent="0.25">
      <c r="B60" s="1">
        <v>58</v>
      </c>
      <c r="C60" s="21">
        <v>2.0034409472725401E-4</v>
      </c>
      <c r="D60" s="21">
        <v>6.2537087747130599E-2</v>
      </c>
      <c r="E60" s="21">
        <v>0.41946905220373398</v>
      </c>
      <c r="F60" s="21">
        <v>0.33367858624056701</v>
      </c>
      <c r="G60" s="21">
        <v>160.174576546281</v>
      </c>
      <c r="H60" s="21">
        <v>1.7953306456354502E-2</v>
      </c>
      <c r="I60" s="21">
        <v>1.6155993861149499E-2</v>
      </c>
      <c r="J60" s="11"/>
      <c r="K60" s="11">
        <v>1.5840109310244599</v>
      </c>
      <c r="L60" s="11">
        <v>0.64374090158150998</v>
      </c>
      <c r="M60" s="11">
        <v>1.5971412710242799E-2</v>
      </c>
      <c r="N60" s="11">
        <v>0.899889605317305</v>
      </c>
      <c r="O60" s="11">
        <v>0.137081147733327</v>
      </c>
      <c r="P60" s="11">
        <v>0.44777668286691702</v>
      </c>
      <c r="Q60" s="11">
        <v>0.834710743801652</v>
      </c>
      <c r="R60" s="11">
        <v>0.91623536905804603</v>
      </c>
      <c r="S60" s="1" t="s">
        <v>16</v>
      </c>
    </row>
    <row r="61" spans="2:19" x14ac:dyDescent="0.25">
      <c r="B61" s="1">
        <v>59</v>
      </c>
      <c r="C61" s="21">
        <v>1.19016293897378E-5</v>
      </c>
      <c r="D61" s="21">
        <v>9.6033941738288206E-3</v>
      </c>
      <c r="E61" s="21">
        <v>0.12581445580148301</v>
      </c>
      <c r="F61" s="21">
        <v>0.33528390596173702</v>
      </c>
      <c r="G61" s="21">
        <v>135</v>
      </c>
      <c r="H61" s="21">
        <v>4.2252152708005999E-3</v>
      </c>
      <c r="I61" s="21">
        <v>2.1126076354003299E-3</v>
      </c>
      <c r="J61" s="11"/>
      <c r="K61" s="11">
        <v>2.9999999999999898</v>
      </c>
      <c r="L61" s="11">
        <v>1.62168603391098</v>
      </c>
      <c r="M61" s="11">
        <v>3.8927657501828302E-3</v>
      </c>
      <c r="N61" s="11">
        <v>0.500000000000006</v>
      </c>
      <c r="O61" s="11">
        <v>-0.41095137745191201</v>
      </c>
      <c r="P61" s="11">
        <v>-0.249999999999997</v>
      </c>
      <c r="Q61" s="11">
        <v>1</v>
      </c>
      <c r="R61" s="11">
        <v>1</v>
      </c>
      <c r="S61" s="1" t="s">
        <v>16</v>
      </c>
    </row>
    <row r="62" spans="2:19" x14ac:dyDescent="0.25">
      <c r="B62" s="1">
        <v>60</v>
      </c>
      <c r="C62" s="21">
        <v>1.3885234288027499E-5</v>
      </c>
      <c r="D62" s="21">
        <v>1.07974696290212E-2</v>
      </c>
      <c r="E62" s="21">
        <v>0.486849303904271</v>
      </c>
      <c r="F62" s="21">
        <v>0.35048312687556099</v>
      </c>
      <c r="G62" s="21">
        <v>7.1613599891017703</v>
      </c>
      <c r="H62" s="21">
        <v>4.2007995322566102E-3</v>
      </c>
      <c r="I62" s="21">
        <v>2.3487039776418999E-3</v>
      </c>
      <c r="J62" s="11"/>
      <c r="K62" s="11">
        <v>3.0006377381593898</v>
      </c>
      <c r="L62" s="11">
        <v>1.4966460155363699</v>
      </c>
      <c r="M62" s="11">
        <v>4.20466757109634E-3</v>
      </c>
      <c r="N62" s="11">
        <v>0.55910879812448699</v>
      </c>
      <c r="O62" s="11">
        <v>-0.44191942099381198</v>
      </c>
      <c r="P62" s="11">
        <v>-0.28942973766062602</v>
      </c>
      <c r="Q62" s="11">
        <v>1</v>
      </c>
      <c r="R62" s="11">
        <v>1</v>
      </c>
      <c r="S62" s="1" t="s">
        <v>16</v>
      </c>
    </row>
    <row r="63" spans="2:19" x14ac:dyDescent="0.25">
      <c r="B63" s="1">
        <v>61</v>
      </c>
      <c r="C63" s="21">
        <v>6.4467159194413502E-5</v>
      </c>
      <c r="D63" s="21">
        <v>3.2993928132214898E-2</v>
      </c>
      <c r="E63" s="21">
        <v>0.30877272917807602</v>
      </c>
      <c r="F63" s="21">
        <v>0.364527403989718</v>
      </c>
      <c r="G63" s="21">
        <v>103.878900875437</v>
      </c>
      <c r="H63" s="21">
        <v>1.4252102205843E-2</v>
      </c>
      <c r="I63" s="21">
        <v>4.3675933088999598E-3</v>
      </c>
      <c r="J63" s="11"/>
      <c r="K63" s="11">
        <v>10.320080513192201</v>
      </c>
      <c r="L63" s="11">
        <v>0.74418403508004205</v>
      </c>
      <c r="M63" s="11">
        <v>9.0599192282858794E-3</v>
      </c>
      <c r="N63" s="11">
        <v>0.30645256719456798</v>
      </c>
      <c r="O63" s="11">
        <v>-0.24164515027769601</v>
      </c>
      <c r="P63" s="11">
        <v>-3.4432616391871902E-2</v>
      </c>
      <c r="Q63" s="11">
        <v>0.90277777777777701</v>
      </c>
      <c r="R63" s="11">
        <v>1.0027467552067599</v>
      </c>
      <c r="S63" s="1" t="s">
        <v>16</v>
      </c>
    </row>
    <row r="64" spans="2:19" x14ac:dyDescent="0.25">
      <c r="B64" s="1">
        <v>62</v>
      </c>
      <c r="C64" s="21">
        <v>2.3902439024390201E-4</v>
      </c>
      <c r="D64" s="21">
        <v>8.6422580422139503E-2</v>
      </c>
      <c r="E64" s="21">
        <v>0.435717558791893</v>
      </c>
      <c r="F64" s="21">
        <v>0.367434851481859</v>
      </c>
      <c r="G64" s="21">
        <v>154.10770912317901</v>
      </c>
      <c r="H64" s="21">
        <v>4.0107295600735199E-2</v>
      </c>
      <c r="I64" s="21">
        <v>7.7329962794001304E-3</v>
      </c>
      <c r="J64" s="11"/>
      <c r="K64" s="11">
        <v>29.664827427042699</v>
      </c>
      <c r="L64" s="11">
        <v>0.40215884428837501</v>
      </c>
      <c r="M64" s="11">
        <v>1.7445208677879E-2</v>
      </c>
      <c r="N64" s="11">
        <v>0.19280772147744499</v>
      </c>
      <c r="O64" s="11">
        <v>1.91047891304474E-2</v>
      </c>
      <c r="P64" s="11">
        <v>0.29756451774987402</v>
      </c>
      <c r="Q64" s="11">
        <v>0.85460992907801403</v>
      </c>
      <c r="R64" s="11">
        <v>0.978462531257562</v>
      </c>
      <c r="S64" s="1" t="s">
        <v>16</v>
      </c>
    </row>
    <row r="65" spans="2:19" x14ac:dyDescent="0.25">
      <c r="B65" s="1">
        <v>63</v>
      </c>
      <c r="C65" s="21">
        <v>9.6204837567047798E-5</v>
      </c>
      <c r="D65" s="21">
        <v>6.9101017125924105E-2</v>
      </c>
      <c r="E65" s="21">
        <v>0.24517443118402399</v>
      </c>
      <c r="F65" s="21">
        <v>0.36487663776587298</v>
      </c>
      <c r="G65" s="21">
        <v>7.7639300413027801</v>
      </c>
      <c r="H65" s="21">
        <v>3.32358811562843E-2</v>
      </c>
      <c r="I65" s="21">
        <v>3.6779801313520199E-3</v>
      </c>
      <c r="J65" s="11"/>
      <c r="K65" s="11">
        <v>116.56808237641999</v>
      </c>
      <c r="L65" s="11">
        <v>0.25318495481500197</v>
      </c>
      <c r="M65" s="11">
        <v>1.10676015281174E-2</v>
      </c>
      <c r="N65" s="11">
        <v>0.110662934256418</v>
      </c>
      <c r="O65" s="11">
        <v>-2.04824353184562E-3</v>
      </c>
      <c r="P65" s="11">
        <v>0.27063164007316798</v>
      </c>
      <c r="Q65" s="11">
        <v>0.75193798449612403</v>
      </c>
      <c r="R65" s="11">
        <v>0.99165537716542196</v>
      </c>
      <c r="S65" s="1" t="s">
        <v>16</v>
      </c>
    </row>
    <row r="66" spans="2:19" x14ac:dyDescent="0.25">
      <c r="B66" s="1">
        <v>64</v>
      </c>
      <c r="C66" s="21">
        <v>9.9180244914482293E-6</v>
      </c>
      <c r="D66" s="21">
        <v>8.2031689111094E-3</v>
      </c>
      <c r="E66" s="21">
        <v>0.31370622884538801</v>
      </c>
      <c r="F66" s="21">
        <v>0.36300292194966299</v>
      </c>
      <c r="G66" s="21">
        <v>63.434948822922003</v>
      </c>
      <c r="H66" s="21">
        <v>3.5630143627347101E-3</v>
      </c>
      <c r="I66" s="21">
        <v>2.22688397670916E-3</v>
      </c>
      <c r="J66" s="11"/>
      <c r="K66" s="11">
        <v>2.6666666666666599</v>
      </c>
      <c r="L66" s="11">
        <v>1.85213113331903</v>
      </c>
      <c r="M66" s="11">
        <v>3.5535926874310899E-3</v>
      </c>
      <c r="N66" s="11">
        <v>0.62499999999999201</v>
      </c>
      <c r="O66" s="11">
        <v>-0.37168146928204299</v>
      </c>
      <c r="P66" s="11">
        <v>-0.20000000000000201</v>
      </c>
      <c r="Q66" s="11">
        <v>1</v>
      </c>
      <c r="R66" s="11">
        <v>1</v>
      </c>
      <c r="S66" s="1" t="s">
        <v>16</v>
      </c>
    </row>
    <row r="67" spans="2:19" x14ac:dyDescent="0.25">
      <c r="B67" s="1">
        <v>65</v>
      </c>
      <c r="C67" s="21">
        <v>5.8516344499544499E-5</v>
      </c>
      <c r="D67" s="21">
        <v>5.0133243047862999E-2</v>
      </c>
      <c r="E67" s="21">
        <v>0.280672971387738</v>
      </c>
      <c r="F67" s="21">
        <v>0.37032020202523402</v>
      </c>
      <c r="G67" s="21">
        <v>166.48563687761001</v>
      </c>
      <c r="H67" s="21">
        <v>2.2466639919607401E-2</v>
      </c>
      <c r="I67" s="21">
        <v>3.4826142551970599E-3</v>
      </c>
      <c r="J67" s="11"/>
      <c r="K67" s="11">
        <v>43.2793899015428</v>
      </c>
      <c r="L67" s="11">
        <v>0.29257381401511001</v>
      </c>
      <c r="M67" s="11">
        <v>8.6316466465076094E-3</v>
      </c>
      <c r="N67" s="11">
        <v>0.155012688486526</v>
      </c>
      <c r="O67" s="11">
        <v>5.0161739163192297E-2</v>
      </c>
      <c r="P67" s="11">
        <v>0.33710745467042902</v>
      </c>
      <c r="Q67" s="11">
        <v>0.72839506172839497</v>
      </c>
      <c r="R67" s="11">
        <v>0.94036551450139005</v>
      </c>
      <c r="S67" s="1" t="s">
        <v>16</v>
      </c>
    </row>
    <row r="68" spans="2:19" x14ac:dyDescent="0.25">
      <c r="B68" s="1">
        <v>66</v>
      </c>
      <c r="C68" s="21">
        <v>1.78524440846068E-5</v>
      </c>
      <c r="D68" s="21">
        <v>1.2107068647852E-2</v>
      </c>
      <c r="E68" s="21">
        <v>0.23479637072125401</v>
      </c>
      <c r="F68" s="21">
        <v>0.370999355233957</v>
      </c>
      <c r="G68" s="21">
        <v>179.37731786661499</v>
      </c>
      <c r="H68" s="21">
        <v>4.0049819196086196E-3</v>
      </c>
      <c r="I68" s="21">
        <v>3.01997094542188E-3</v>
      </c>
      <c r="J68" s="11"/>
      <c r="K68" s="11">
        <v>1.5350439044783999</v>
      </c>
      <c r="L68" s="11">
        <v>1.5304866147873499</v>
      </c>
      <c r="M68" s="11">
        <v>4.7676448880652504E-3</v>
      </c>
      <c r="N68" s="11">
        <v>0.75405357777919901</v>
      </c>
      <c r="O68" s="11">
        <v>-0.467897224333506</v>
      </c>
      <c r="P68" s="11">
        <v>-0.322505704158077</v>
      </c>
      <c r="Q68" s="11">
        <v>1</v>
      </c>
      <c r="R68" s="11">
        <v>1</v>
      </c>
      <c r="S68" s="1" t="s">
        <v>16</v>
      </c>
    </row>
    <row r="69" spans="2:19" x14ac:dyDescent="0.25">
      <c r="B69" s="1">
        <v>67</v>
      </c>
      <c r="C69" s="21">
        <v>1.1167695577370699E-3</v>
      </c>
      <c r="D69" s="21">
        <v>0.28585309929507702</v>
      </c>
      <c r="E69" s="21">
        <v>0.30036000255206002</v>
      </c>
      <c r="F69" s="21">
        <v>0.40072055721675398</v>
      </c>
      <c r="G69" s="21">
        <v>161.76793027172101</v>
      </c>
      <c r="H69" s="21">
        <v>0.132580912289678</v>
      </c>
      <c r="I69" s="21">
        <v>1.22080937089439E-2</v>
      </c>
      <c r="J69" s="11"/>
      <c r="K69" s="11">
        <v>156.285387340911</v>
      </c>
      <c r="L69" s="11">
        <v>0.17174639121740201</v>
      </c>
      <c r="M69" s="11">
        <v>3.7708290378472897E-2</v>
      </c>
      <c r="N69" s="11">
        <v>9.2080326633069504E-2</v>
      </c>
      <c r="O69" s="11">
        <v>0.13829590053079399</v>
      </c>
      <c r="P69" s="11">
        <v>0.44932335416573099</v>
      </c>
      <c r="Q69" s="11">
        <v>0.79632248939179595</v>
      </c>
      <c r="R69" s="11">
        <v>0.94934711112349801</v>
      </c>
      <c r="S69" s="1" t="s">
        <v>16</v>
      </c>
    </row>
    <row r="70" spans="2:19" x14ac:dyDescent="0.25">
      <c r="B70" s="1">
        <v>68</v>
      </c>
      <c r="C70" s="21">
        <v>9.2237627770468602E-5</v>
      </c>
      <c r="D70" s="21">
        <v>5.8287613212263098E-2</v>
      </c>
      <c r="E70" s="21">
        <v>4.73423873604868E-2</v>
      </c>
      <c r="F70" s="21">
        <v>0.408123290450774</v>
      </c>
      <c r="G70" s="21">
        <v>154.38872528033099</v>
      </c>
      <c r="H70" s="21">
        <v>2.5820861475074199E-2</v>
      </c>
      <c r="I70" s="21">
        <v>5.4253310984451299E-3</v>
      </c>
      <c r="J70" s="11"/>
      <c r="K70" s="11">
        <v>35.098372030303103</v>
      </c>
      <c r="L70" s="11">
        <v>0.34116576539236398</v>
      </c>
      <c r="M70" s="11">
        <v>1.08370012083566E-2</v>
      </c>
      <c r="N70" s="11">
        <v>0.210114256012812</v>
      </c>
      <c r="O70" s="11">
        <v>0.192830490366798</v>
      </c>
      <c r="P70" s="11">
        <v>0.51875895050084198</v>
      </c>
      <c r="Q70" s="11">
        <v>0.73228346456692905</v>
      </c>
      <c r="R70" s="11">
        <v>0.92524945325314301</v>
      </c>
      <c r="S70" s="1" t="s">
        <v>16</v>
      </c>
    </row>
    <row r="71" spans="2:19" x14ac:dyDescent="0.25">
      <c r="B71" s="1">
        <v>69</v>
      </c>
      <c r="C71" s="21">
        <v>2.18196538811861E-5</v>
      </c>
      <c r="D71" s="21">
        <v>1.7073585991508999E-2</v>
      </c>
      <c r="E71" s="21">
        <v>8.0576780280633593E-3</v>
      </c>
      <c r="F71" s="21">
        <v>0.40673166900083801</v>
      </c>
      <c r="G71" s="21">
        <v>147.62381281803701</v>
      </c>
      <c r="H71" s="21">
        <v>7.7128734337018898E-3</v>
      </c>
      <c r="I71" s="21">
        <v>2.6663826205579298E-3</v>
      </c>
      <c r="J71" s="11"/>
      <c r="K71" s="11">
        <v>8.7839672941338804</v>
      </c>
      <c r="L71" s="11">
        <v>0.94060704837135101</v>
      </c>
      <c r="M71" s="11">
        <v>5.2708297424561299E-3</v>
      </c>
      <c r="N71" s="11">
        <v>0.34570548103473397</v>
      </c>
      <c r="O71" s="11">
        <v>-0.25974610901704598</v>
      </c>
      <c r="P71" s="11">
        <v>-5.7479472856431499E-2</v>
      </c>
      <c r="Q71" s="11">
        <v>0.84615384615384603</v>
      </c>
      <c r="R71" s="11">
        <v>1.00530797946803</v>
      </c>
      <c r="S71" s="1" t="s">
        <v>16</v>
      </c>
    </row>
    <row r="72" spans="2:19" x14ac:dyDescent="0.25">
      <c r="B72" s="1">
        <v>70</v>
      </c>
      <c r="C72" s="21">
        <v>2.11253921667847E-4</v>
      </c>
      <c r="D72" s="21">
        <v>0.110899633414399</v>
      </c>
      <c r="E72" s="21">
        <v>9.0320899401172203E-2</v>
      </c>
      <c r="F72" s="21">
        <v>0.42088684156381201</v>
      </c>
      <c r="G72" s="21">
        <v>165.38824171359701</v>
      </c>
      <c r="H72" s="21">
        <v>5.3879995938267998E-2</v>
      </c>
      <c r="I72" s="21">
        <v>5.9058310986243598E-3</v>
      </c>
      <c r="J72" s="11"/>
      <c r="K72" s="11">
        <v>134.679663114813</v>
      </c>
      <c r="L72" s="11">
        <v>0.21585117779375601</v>
      </c>
      <c r="M72" s="11">
        <v>1.6400513621465801E-2</v>
      </c>
      <c r="N72" s="11">
        <v>0.109610830434932</v>
      </c>
      <c r="O72" s="11">
        <v>0.183024334987929</v>
      </c>
      <c r="P72" s="11">
        <v>0.50627336569064996</v>
      </c>
      <c r="Q72" s="11">
        <v>0.75800711743772198</v>
      </c>
      <c r="R72" s="11">
        <v>0.99747658431890196</v>
      </c>
      <c r="S72" s="1" t="s">
        <v>16</v>
      </c>
    </row>
    <row r="73" spans="2:19" x14ac:dyDescent="0.25">
      <c r="B73" s="1">
        <v>71</v>
      </c>
      <c r="C73" s="21">
        <v>2.9654893229430197E-4</v>
      </c>
      <c r="D73" s="21">
        <v>9.6957134354604596E-2</v>
      </c>
      <c r="E73" s="21">
        <v>0.29974690727224801</v>
      </c>
      <c r="F73" s="21">
        <v>0.42565669064935002</v>
      </c>
      <c r="G73" s="21">
        <v>152.14133325597999</v>
      </c>
      <c r="H73" s="21">
        <v>4.3746404464052702E-2</v>
      </c>
      <c r="I73" s="21">
        <v>1.01002883494007E-2</v>
      </c>
      <c r="J73" s="11"/>
      <c r="K73" s="11">
        <v>23.1710213747326</v>
      </c>
      <c r="L73" s="11">
        <v>0.39641190305146301</v>
      </c>
      <c r="M73" s="11">
        <v>1.9431361958084498E-2</v>
      </c>
      <c r="N73" s="11">
        <v>0.230882708490941</v>
      </c>
      <c r="O73" s="11">
        <v>0.17022575771481499</v>
      </c>
      <c r="P73" s="11">
        <v>0.48997771099017201</v>
      </c>
      <c r="Q73" s="11">
        <v>0.88200589970501397</v>
      </c>
      <c r="R73" s="11">
        <v>0.971116612056657</v>
      </c>
      <c r="S73" s="1" t="s">
        <v>16</v>
      </c>
    </row>
    <row r="74" spans="2:19" x14ac:dyDescent="0.25">
      <c r="B74" s="1">
        <v>72</v>
      </c>
      <c r="C74" s="21">
        <v>3.6696690618358402E-5</v>
      </c>
      <c r="D74" s="21">
        <v>4.4327188082248302E-2</v>
      </c>
      <c r="E74" s="21">
        <v>7.96445071774778E-2</v>
      </c>
      <c r="F74" s="21">
        <v>0.42893371624882898</v>
      </c>
      <c r="G74" s="21">
        <v>157.24897129679101</v>
      </c>
      <c r="H74" s="21">
        <v>2.1834380008116799E-2</v>
      </c>
      <c r="I74" s="21">
        <v>1.77756765122312E-3</v>
      </c>
      <c r="J74" s="11"/>
      <c r="K74" s="11">
        <v>172.796440651583</v>
      </c>
      <c r="L74" s="11">
        <v>0.23469098057794499</v>
      </c>
      <c r="M74" s="11">
        <v>6.8354720141483903E-3</v>
      </c>
      <c r="N74" s="11">
        <v>8.1411409463530704E-2</v>
      </c>
      <c r="O74" s="11">
        <v>-0.169327211943334</v>
      </c>
      <c r="P74" s="11">
        <v>5.7645442489156699E-2</v>
      </c>
      <c r="Q74" s="11">
        <v>0.71153846153846101</v>
      </c>
      <c r="R74" s="11">
        <v>0.99795551561446805</v>
      </c>
      <c r="S74" s="1" t="s">
        <v>16</v>
      </c>
    </row>
    <row r="75" spans="2:19" x14ac:dyDescent="0.25">
      <c r="B75" s="1">
        <v>73</v>
      </c>
      <c r="C75" s="21">
        <v>2.7770468576054999E-5</v>
      </c>
      <c r="D75" s="21">
        <v>1.9667886709420799E-2</v>
      </c>
      <c r="E75" s="21">
        <v>0.44683575430664502</v>
      </c>
      <c r="F75" s="21">
        <v>0.46913663928238902</v>
      </c>
      <c r="G75" s="21">
        <v>161.95954167151501</v>
      </c>
      <c r="H75" s="21">
        <v>8.8091283770578999E-3</v>
      </c>
      <c r="I75" s="21">
        <v>3.1492148753226399E-3</v>
      </c>
      <c r="J75" s="11"/>
      <c r="K75" s="11">
        <v>8.7731472404954598</v>
      </c>
      <c r="L75" s="11">
        <v>0.90214776128564</v>
      </c>
      <c r="M75" s="11">
        <v>5.9462979043147903E-3</v>
      </c>
      <c r="N75" s="11">
        <v>0.35749449213662399</v>
      </c>
      <c r="O75" s="11">
        <v>-0.21541155663549399</v>
      </c>
      <c r="P75" s="11">
        <v>-1.0309675661070599E-3</v>
      </c>
      <c r="Q75" s="11">
        <v>0.875</v>
      </c>
      <c r="R75" s="11">
        <v>1.0092156564889301</v>
      </c>
      <c r="S75" s="1" t="s">
        <v>16</v>
      </c>
    </row>
    <row r="76" spans="2:19" x14ac:dyDescent="0.25">
      <c r="B76" s="1">
        <v>74</v>
      </c>
      <c r="C76" s="21">
        <v>8.2319603279020295E-5</v>
      </c>
      <c r="D76" s="21">
        <v>3.3290704183630601E-2</v>
      </c>
      <c r="E76" s="21">
        <v>0.27651023307485001</v>
      </c>
      <c r="F76" s="21">
        <v>0.48588769313803698</v>
      </c>
      <c r="G76" s="21">
        <v>145.05858646774399</v>
      </c>
      <c r="H76" s="21">
        <v>1.3867574509407E-2</v>
      </c>
      <c r="I76" s="21">
        <v>6.5202330198555801E-3</v>
      </c>
      <c r="J76" s="11"/>
      <c r="K76" s="11">
        <v>4.3118708983648402</v>
      </c>
      <c r="L76" s="11">
        <v>0.93339865212837203</v>
      </c>
      <c r="M76" s="11">
        <v>1.0237801238633101E-2</v>
      </c>
      <c r="N76" s="11">
        <v>0.47017832970232598</v>
      </c>
      <c r="O76" s="11">
        <v>-0.13731899144571999</v>
      </c>
      <c r="P76" s="11">
        <v>9.8399574583321298E-2</v>
      </c>
      <c r="Q76" s="11">
        <v>0.95402298850574696</v>
      </c>
      <c r="R76" s="11">
        <v>1</v>
      </c>
      <c r="S76" s="1" t="s">
        <v>16</v>
      </c>
    </row>
    <row r="77" spans="2:19" x14ac:dyDescent="0.25">
      <c r="B77" s="1">
        <v>75</v>
      </c>
      <c r="C77" s="21">
        <v>8.6286813075599599E-5</v>
      </c>
      <c r="D77" s="21">
        <v>4.8362545667268997E-2</v>
      </c>
      <c r="E77" s="21">
        <v>0.248915962278524</v>
      </c>
      <c r="F77" s="21">
        <v>0.48543477637826599</v>
      </c>
      <c r="G77" s="21">
        <v>164.37945263704901</v>
      </c>
      <c r="H77" s="21">
        <v>2.2977547092119101E-2</v>
      </c>
      <c r="I77" s="21">
        <v>4.2181280667922399E-3</v>
      </c>
      <c r="J77" s="11"/>
      <c r="K77" s="11">
        <v>32.166039535476301</v>
      </c>
      <c r="L77" s="11">
        <v>0.46359205814165599</v>
      </c>
      <c r="M77" s="11">
        <v>1.0481592560151499E-2</v>
      </c>
      <c r="N77" s="11">
        <v>0.18357608189774799</v>
      </c>
      <c r="O77" s="11">
        <v>-0.117796292789092</v>
      </c>
      <c r="P77" s="11">
        <v>0.123256646532888</v>
      </c>
      <c r="Q77" s="11">
        <v>0.869999999999999</v>
      </c>
      <c r="R77" s="11">
        <v>1</v>
      </c>
      <c r="S77" s="1" t="s">
        <v>16</v>
      </c>
    </row>
    <row r="78" spans="2:19" x14ac:dyDescent="0.25">
      <c r="B78" s="1">
        <v>76</v>
      </c>
      <c r="C78" s="21">
        <v>9.9180244914482293E-6</v>
      </c>
      <c r="D78" s="21">
        <v>8.2031689111094E-3</v>
      </c>
      <c r="E78" s="21">
        <v>5.8259728214143498E-2</v>
      </c>
      <c r="F78" s="21">
        <v>0.48380471737488701</v>
      </c>
      <c r="G78" s="21">
        <v>180</v>
      </c>
      <c r="H78" s="21">
        <v>2.9876783699560698E-3</v>
      </c>
      <c r="I78" s="21">
        <v>1.9917855799707102E-3</v>
      </c>
      <c r="J78" s="11"/>
      <c r="K78" s="11">
        <v>1.87499999999999</v>
      </c>
      <c r="L78" s="11">
        <v>1.85213113331903</v>
      </c>
      <c r="M78" s="11">
        <v>3.5535926874310899E-3</v>
      </c>
      <c r="N78" s="11">
        <v>0.66666666666666596</v>
      </c>
      <c r="O78" s="11">
        <v>-0.52876110196153103</v>
      </c>
      <c r="P78" s="11">
        <v>-0.4</v>
      </c>
      <c r="Q78" s="11">
        <v>1</v>
      </c>
      <c r="R78" s="11">
        <v>1</v>
      </c>
      <c r="S78" s="1" t="s">
        <v>16</v>
      </c>
    </row>
    <row r="79" spans="2:19" x14ac:dyDescent="0.25">
      <c r="B79" s="1">
        <v>77</v>
      </c>
      <c r="C79" s="21">
        <v>3.3721283270924002E-5</v>
      </c>
      <c r="D79" s="21">
        <v>2.49969090286325E-2</v>
      </c>
      <c r="E79" s="21">
        <v>0.64885344363987296</v>
      </c>
      <c r="F79" s="21">
        <v>5.6941634815633503E-2</v>
      </c>
      <c r="G79" s="21">
        <v>150.676124609456</v>
      </c>
      <c r="H79" s="21">
        <v>1.16092492441971E-2</v>
      </c>
      <c r="I79" s="21">
        <v>3.09258732103113E-3</v>
      </c>
      <c r="J79" s="11"/>
      <c r="K79" s="11">
        <v>16.676915836446501</v>
      </c>
      <c r="L79" s="11">
        <v>0.67817431610325496</v>
      </c>
      <c r="M79" s="11">
        <v>6.5525011529763699E-3</v>
      </c>
      <c r="N79" s="11">
        <v>0.26638994959789902</v>
      </c>
      <c r="O79" s="11">
        <v>-0.163796666883399</v>
      </c>
      <c r="P79" s="11">
        <v>6.4687151163405995E-2</v>
      </c>
      <c r="Q79" s="11">
        <v>0.87179487179487103</v>
      </c>
      <c r="R79" s="11">
        <v>0.989123505976095</v>
      </c>
      <c r="S79" s="1" t="s">
        <v>16</v>
      </c>
    </row>
    <row r="80" spans="2:19" x14ac:dyDescent="0.25">
      <c r="B80" s="1">
        <v>78</v>
      </c>
      <c r="C80" s="21">
        <v>5.6532739601254901E-5</v>
      </c>
      <c r="D80" s="21">
        <v>2.97572765647625E-2</v>
      </c>
      <c r="E80" s="21">
        <v>0.70975706679956596</v>
      </c>
      <c r="F80" s="21">
        <v>6.5571677909035994E-2</v>
      </c>
      <c r="G80" s="21">
        <v>157.511813562116</v>
      </c>
      <c r="H80" s="21">
        <v>1.3327494033738301E-2</v>
      </c>
      <c r="I80" s="21">
        <v>4.2841783954598103E-3</v>
      </c>
      <c r="J80" s="11"/>
      <c r="K80" s="11">
        <v>9.40008459632325</v>
      </c>
      <c r="L80" s="11">
        <v>0.80227550655373903</v>
      </c>
      <c r="M80" s="11">
        <v>8.4840862579616295E-3</v>
      </c>
      <c r="N80" s="11">
        <v>0.32145415969532398</v>
      </c>
      <c r="O80" s="11">
        <v>-0.206757649287167</v>
      </c>
      <c r="P80" s="11">
        <v>9.9875294862569203E-3</v>
      </c>
      <c r="Q80" s="11">
        <v>0.91935483870967705</v>
      </c>
      <c r="R80" s="11">
        <v>1.0060910307898201</v>
      </c>
      <c r="S80" s="1" t="s">
        <v>16</v>
      </c>
    </row>
    <row r="81" spans="2:19" x14ac:dyDescent="0.25">
      <c r="B81" s="1">
        <v>79</v>
      </c>
      <c r="C81" s="21">
        <v>3.2729480821779098E-5</v>
      </c>
      <c r="D81" s="21">
        <v>3.0244268139065299E-2</v>
      </c>
      <c r="E81" s="21">
        <v>0.56750799744468705</v>
      </c>
      <c r="F81" s="21">
        <v>7.62612448573637E-2</v>
      </c>
      <c r="G81" s="21">
        <v>131.81680996828399</v>
      </c>
      <c r="H81" s="21">
        <v>1.4804539992336999E-2</v>
      </c>
      <c r="I81" s="21">
        <v>2.0702447293512202E-3</v>
      </c>
      <c r="J81" s="11"/>
      <c r="K81" s="11">
        <v>52.060431386597401</v>
      </c>
      <c r="L81" s="11">
        <v>0.449637806776025</v>
      </c>
      <c r="M81" s="11">
        <v>6.4554216950514004E-3</v>
      </c>
      <c r="N81" s="11">
        <v>0.139838504298195</v>
      </c>
      <c r="O81" s="11">
        <v>-0.26452592243358097</v>
      </c>
      <c r="P81" s="11">
        <v>-6.3565320314819498E-2</v>
      </c>
      <c r="Q81" s="11">
        <v>0.891891891891891</v>
      </c>
      <c r="R81" s="11">
        <v>1</v>
      </c>
      <c r="S81" s="1" t="s">
        <v>16</v>
      </c>
    </row>
    <row r="82" spans="2:19" x14ac:dyDescent="0.25">
      <c r="B82" s="1">
        <v>80</v>
      </c>
      <c r="C82" s="21">
        <v>2.1522113146442599E-4</v>
      </c>
      <c r="D82" s="21">
        <v>7.6983508558658195E-2</v>
      </c>
      <c r="E82" s="21">
        <v>0.65931774191187398</v>
      </c>
      <c r="F82" s="21">
        <v>0.110778157440859</v>
      </c>
      <c r="G82" s="21">
        <v>12.5263897765242</v>
      </c>
      <c r="H82" s="21">
        <v>3.3053962742662701E-2</v>
      </c>
      <c r="I82" s="21">
        <v>8.2098785476207806E-3</v>
      </c>
      <c r="J82" s="11"/>
      <c r="K82" s="11">
        <v>18.901442345631398</v>
      </c>
      <c r="L82" s="11">
        <v>0.45635138561230798</v>
      </c>
      <c r="M82" s="11">
        <v>1.6553792781207301E-2</v>
      </c>
      <c r="N82" s="11">
        <v>0.24837804203803601</v>
      </c>
      <c r="O82" s="11">
        <v>-9.7035166855797203E-3</v>
      </c>
      <c r="P82" s="11">
        <v>0.260884643568085</v>
      </c>
      <c r="Q82" s="11">
        <v>0.86454183266932205</v>
      </c>
      <c r="R82" s="11">
        <v>0.95132016403410002</v>
      </c>
      <c r="S82" s="1" t="s">
        <v>16</v>
      </c>
    </row>
    <row r="83" spans="2:19" x14ac:dyDescent="0.25">
      <c r="B83" s="1">
        <v>81</v>
      </c>
      <c r="C83" s="21">
        <v>2.3803258779475701E-5</v>
      </c>
      <c r="D83" s="21">
        <v>1.9223718525087301E-2</v>
      </c>
      <c r="E83" s="21">
        <v>0.61288902117015598</v>
      </c>
      <c r="F83" s="21">
        <v>0.10834483644382301</v>
      </c>
      <c r="G83" s="21">
        <v>139.29194996157199</v>
      </c>
      <c r="H83" s="21">
        <v>9.1816619142428592E-3</v>
      </c>
      <c r="I83" s="21">
        <v>2.3701909015152399E-3</v>
      </c>
      <c r="J83" s="11"/>
      <c r="K83" s="11">
        <v>14.423161206143</v>
      </c>
      <c r="L83" s="11">
        <v>0.80941543974860597</v>
      </c>
      <c r="M83" s="11">
        <v>5.5052021190500301E-3</v>
      </c>
      <c r="N83" s="11">
        <v>0.258143996550182</v>
      </c>
      <c r="O83" s="11">
        <v>-0.28194437756302199</v>
      </c>
      <c r="P83" s="11">
        <v>-8.5743186193818904E-2</v>
      </c>
      <c r="Q83" s="11">
        <v>0.96</v>
      </c>
      <c r="R83" s="11">
        <v>1</v>
      </c>
      <c r="S83" s="1" t="s">
        <v>16</v>
      </c>
    </row>
    <row r="84" spans="2:19" x14ac:dyDescent="0.25">
      <c r="B84" s="1">
        <v>82</v>
      </c>
      <c r="C84" s="21">
        <v>1.2992612083797099E-4</v>
      </c>
      <c r="D84" s="21">
        <v>6.0041380415427302E-2</v>
      </c>
      <c r="E84" s="21">
        <v>0.82090454387938205</v>
      </c>
      <c r="F84" s="21">
        <v>0.109533002428313</v>
      </c>
      <c r="G84" s="21">
        <v>173.68424163187501</v>
      </c>
      <c r="H84" s="21">
        <v>2.8153980160357101E-2</v>
      </c>
      <c r="I84" s="21">
        <v>5.1645082432375897E-3</v>
      </c>
      <c r="J84" s="11"/>
      <c r="K84" s="11">
        <v>34.2757745730243</v>
      </c>
      <c r="L84" s="11">
        <v>0.452902792979541</v>
      </c>
      <c r="M84" s="11">
        <v>1.28618457052222E-2</v>
      </c>
      <c r="N84" s="11">
        <v>0.18343794425590901</v>
      </c>
      <c r="O84" s="11">
        <v>-0.121054019322395</v>
      </c>
      <c r="P84" s="11">
        <v>0.119108780284754</v>
      </c>
      <c r="Q84" s="11">
        <v>0.85620915032679701</v>
      </c>
      <c r="R84" s="11">
        <v>0.99849060359269504</v>
      </c>
      <c r="S84" s="1" t="s">
        <v>16</v>
      </c>
    </row>
    <row r="85" spans="2:19" x14ac:dyDescent="0.25">
      <c r="B85" s="1">
        <v>83</v>
      </c>
      <c r="C85" s="21">
        <v>1.3885234288027499E-5</v>
      </c>
      <c r="D85" s="21">
        <v>1.1464717798311401E-2</v>
      </c>
      <c r="E85" s="21">
        <v>0.70231782253753205</v>
      </c>
      <c r="F85" s="21">
        <v>0.10969047729695799</v>
      </c>
      <c r="G85" s="21">
        <v>1.0839451396105499</v>
      </c>
      <c r="H85" s="21">
        <v>4.9974124716107796E-3</v>
      </c>
      <c r="I85" s="21">
        <v>2.0479479118793199E-3</v>
      </c>
      <c r="J85" s="11"/>
      <c r="K85" s="11">
        <v>3.9403782552596098</v>
      </c>
      <c r="L85" s="11">
        <v>1.3275055267663101</v>
      </c>
      <c r="M85" s="11">
        <v>4.20466757109634E-3</v>
      </c>
      <c r="N85" s="11">
        <v>0.40980165706018201</v>
      </c>
      <c r="O85" s="11">
        <v>-0.42110370231251398</v>
      </c>
      <c r="P85" s="11">
        <v>-0.26292634148351401</v>
      </c>
      <c r="Q85" s="11">
        <v>0.93333333333333302</v>
      </c>
      <c r="R85" s="11">
        <v>1.0079047949965201</v>
      </c>
      <c r="S85" s="1" t="s">
        <v>16</v>
      </c>
    </row>
    <row r="86" spans="2:19" x14ac:dyDescent="0.25">
      <c r="B86" s="1">
        <v>84</v>
      </c>
      <c r="C86" s="21">
        <v>3.8680295516648101E-5</v>
      </c>
      <c r="D86" s="21">
        <v>2.7632041350933698E-2</v>
      </c>
      <c r="E86" s="21">
        <v>0.75624012757477999</v>
      </c>
      <c r="F86" s="21">
        <v>0.110569635400938</v>
      </c>
      <c r="G86" s="21">
        <v>178.03252332755801</v>
      </c>
      <c r="H86" s="21">
        <v>1.3007356315373199E-2</v>
      </c>
      <c r="I86" s="21">
        <v>2.3325232572733298E-3</v>
      </c>
      <c r="J86" s="11"/>
      <c r="K86" s="11">
        <v>23.325999088711299</v>
      </c>
      <c r="L86" s="11">
        <v>0.63661036769855694</v>
      </c>
      <c r="M86" s="11">
        <v>7.01778325782711E-3</v>
      </c>
      <c r="N86" s="11">
        <v>0.17932339214207199</v>
      </c>
      <c r="O86" s="11">
        <v>-0.38395119727244198</v>
      </c>
      <c r="P86" s="11">
        <v>-0.215622302880522</v>
      </c>
      <c r="Q86" s="11">
        <v>0.97499999999999998</v>
      </c>
      <c r="R86" s="11">
        <v>1.0032797520363199</v>
      </c>
      <c r="S86" s="1" t="s">
        <v>16</v>
      </c>
    </row>
    <row r="87" spans="2:19" x14ac:dyDescent="0.25">
      <c r="B87" s="1">
        <v>85</v>
      </c>
      <c r="C87" s="21">
        <v>9.3229430219613404E-5</v>
      </c>
      <c r="D87" s="21">
        <v>3.57455799109445E-2</v>
      </c>
      <c r="E87" s="21">
        <v>0.701786578815215</v>
      </c>
      <c r="F87" s="21">
        <v>0.119761405297813</v>
      </c>
      <c r="G87" s="21">
        <v>96.243545954790903</v>
      </c>
      <c r="H87" s="21">
        <v>1.22047536203544E-2</v>
      </c>
      <c r="I87" s="21">
        <v>1.01164739068966E-2</v>
      </c>
      <c r="J87" s="11"/>
      <c r="K87" s="11">
        <v>1.7881147392966401</v>
      </c>
      <c r="L87" s="11">
        <v>0.91689203432507804</v>
      </c>
      <c r="M87" s="11">
        <v>1.0895108869980999E-2</v>
      </c>
      <c r="N87" s="11">
        <v>0.82889620074140202</v>
      </c>
      <c r="O87" s="11">
        <v>4.01477494370805E-2</v>
      </c>
      <c r="P87" s="11">
        <v>0.324357246950572</v>
      </c>
      <c r="Q87" s="11">
        <v>0.91262135922330001</v>
      </c>
      <c r="R87" s="11">
        <v>0.947232050817708</v>
      </c>
      <c r="S87" s="1" t="s">
        <v>16</v>
      </c>
    </row>
    <row r="88" spans="2:19" x14ac:dyDescent="0.25">
      <c r="B88" s="1">
        <v>86</v>
      </c>
      <c r="C88" s="21">
        <v>2.7770468576054999E-5</v>
      </c>
      <c r="D88" s="21">
        <v>2.2213388680623398E-2</v>
      </c>
      <c r="E88" s="21">
        <v>0.53468772542321097</v>
      </c>
      <c r="F88" s="21">
        <v>0.12288605676426401</v>
      </c>
      <c r="G88" s="21">
        <v>137.49116852597601</v>
      </c>
      <c r="H88" s="21">
        <v>1.05836638415582E-2</v>
      </c>
      <c r="I88" s="21">
        <v>2.3860870575854402E-3</v>
      </c>
      <c r="J88" s="11"/>
      <c r="K88" s="11">
        <v>17.8635285458423</v>
      </c>
      <c r="L88" s="11">
        <v>0.70723450346261096</v>
      </c>
      <c r="M88" s="11">
        <v>5.9462979043147903E-3</v>
      </c>
      <c r="N88" s="11">
        <v>0.225450004205173</v>
      </c>
      <c r="O88" s="11">
        <v>-0.28578495231677398</v>
      </c>
      <c r="P88" s="11">
        <v>-9.0633157844807702E-2</v>
      </c>
      <c r="Q88" s="11">
        <v>0.96551724137931005</v>
      </c>
      <c r="R88" s="11">
        <v>0.99148173055368705</v>
      </c>
      <c r="S88" s="1" t="s">
        <v>16</v>
      </c>
    </row>
    <row r="89" spans="2:19" x14ac:dyDescent="0.25">
      <c r="B89" s="1">
        <v>87</v>
      </c>
      <c r="C89" s="21">
        <v>2.8762271025199801E-5</v>
      </c>
      <c r="D89" s="21">
        <v>2.04665927269891E-2</v>
      </c>
      <c r="E89" s="21">
        <v>0.59729528607639104</v>
      </c>
      <c r="F89" s="21">
        <v>0.122357448645442</v>
      </c>
      <c r="G89" s="21">
        <v>175.83080904976401</v>
      </c>
      <c r="H89" s="21">
        <v>8.1632689155108594E-3</v>
      </c>
      <c r="I89" s="21">
        <v>3.0521754296606702E-3</v>
      </c>
      <c r="J89" s="11"/>
      <c r="K89" s="11">
        <v>8.3377993967360595</v>
      </c>
      <c r="L89" s="11">
        <v>0.86286319232386299</v>
      </c>
      <c r="M89" s="11">
        <v>6.0515502861394803E-3</v>
      </c>
      <c r="N89" s="11">
        <v>0.37389132481735299</v>
      </c>
      <c r="O89" s="11">
        <v>-0.319637603384962</v>
      </c>
      <c r="P89" s="11">
        <v>-0.13373569187894499</v>
      </c>
      <c r="Q89" s="11">
        <v>0.90625</v>
      </c>
      <c r="R89" s="11">
        <v>1</v>
      </c>
      <c r="S89" s="1" t="s">
        <v>16</v>
      </c>
    </row>
    <row r="90" spans="2:19" x14ac:dyDescent="0.25">
      <c r="B90" s="1">
        <v>88</v>
      </c>
      <c r="C90" s="21">
        <v>9.9180244914482293E-6</v>
      </c>
      <c r="D90" s="21">
        <v>8.2031689111094E-3</v>
      </c>
      <c r="E90" s="21">
        <v>0.56616505110667603</v>
      </c>
      <c r="F90" s="21">
        <v>0.123490705958184</v>
      </c>
      <c r="G90" s="21">
        <v>153.434948822922</v>
      </c>
      <c r="H90" s="21">
        <v>3.5630143627347101E-3</v>
      </c>
      <c r="I90" s="21">
        <v>2.22688397670916E-3</v>
      </c>
      <c r="J90" s="11"/>
      <c r="K90" s="11">
        <v>2.6666666666666599</v>
      </c>
      <c r="L90" s="11">
        <v>1.85213113331903</v>
      </c>
      <c r="M90" s="11">
        <v>3.5535926874310899E-3</v>
      </c>
      <c r="N90" s="11">
        <v>0.62499999999999201</v>
      </c>
      <c r="O90" s="11">
        <v>-0.37168146928204299</v>
      </c>
      <c r="P90" s="11">
        <v>-0.20000000000000201</v>
      </c>
      <c r="Q90" s="11">
        <v>1</v>
      </c>
      <c r="R90" s="11">
        <v>1</v>
      </c>
      <c r="S90" s="1" t="s">
        <v>16</v>
      </c>
    </row>
    <row r="91" spans="2:19" x14ac:dyDescent="0.25">
      <c r="B91" s="1">
        <v>89</v>
      </c>
      <c r="C91" s="21">
        <v>6.2483554296123803E-5</v>
      </c>
      <c r="D91" s="21">
        <v>2.8785285201736802E-2</v>
      </c>
      <c r="E91" s="21">
        <v>0.65985010856458504</v>
      </c>
      <c r="F91" s="21">
        <v>0.13164754214282601</v>
      </c>
      <c r="G91" s="21">
        <v>77.849030054372605</v>
      </c>
      <c r="H91" s="21">
        <v>1.17575119389962E-2</v>
      </c>
      <c r="I91" s="21">
        <v>5.4967772738266701E-3</v>
      </c>
      <c r="J91" s="11"/>
      <c r="K91" s="11">
        <v>4.7156766203667102</v>
      </c>
      <c r="L91" s="11">
        <v>0.94762065067259904</v>
      </c>
      <c r="M91" s="11">
        <v>8.9194468564721806E-3</v>
      </c>
      <c r="N91" s="11">
        <v>0.46751194490353598</v>
      </c>
      <c r="O91" s="11">
        <v>-0.18764150956342601</v>
      </c>
      <c r="P91" s="11">
        <v>3.4326954525207301E-2</v>
      </c>
      <c r="Q91" s="11">
        <v>0.94029850746268595</v>
      </c>
      <c r="R91" s="11">
        <v>1.00629670633822</v>
      </c>
      <c r="S91" s="1" t="s">
        <v>16</v>
      </c>
    </row>
    <row r="92" spans="2:19" x14ac:dyDescent="0.25">
      <c r="B92" s="1">
        <v>90</v>
      </c>
      <c r="C92" s="21">
        <v>1.8844246533751599E-5</v>
      </c>
      <c r="D92" s="21">
        <v>1.3416667666682701E-2</v>
      </c>
      <c r="E92" s="21">
        <v>0.73528337146918998</v>
      </c>
      <c r="F92" s="21">
        <v>0.13622765058799699</v>
      </c>
      <c r="G92" s="21">
        <v>129.977920505962</v>
      </c>
      <c r="H92" s="21">
        <v>5.6119931054435402E-3</v>
      </c>
      <c r="I92" s="21">
        <v>3.4458500608504201E-3</v>
      </c>
      <c r="J92" s="11"/>
      <c r="K92" s="11">
        <v>2.59647644851304</v>
      </c>
      <c r="L92" s="11">
        <v>1.31552563886808</v>
      </c>
      <c r="M92" s="11">
        <v>4.8982894848621497E-3</v>
      </c>
      <c r="N92" s="11">
        <v>0.61401537673095197</v>
      </c>
      <c r="O92" s="11">
        <v>-0.19401936201161399</v>
      </c>
      <c r="P92" s="11">
        <v>2.6206420577688499E-2</v>
      </c>
      <c r="Q92" s="11">
        <v>0.95</v>
      </c>
      <c r="R92" s="11">
        <v>0.99324524940617498</v>
      </c>
      <c r="S92" s="1" t="s">
        <v>16</v>
      </c>
    </row>
    <row r="93" spans="2:19" x14ac:dyDescent="0.25">
      <c r="B93" s="1">
        <v>91</v>
      </c>
      <c r="C93" s="21">
        <v>7.2401578787572096E-5</v>
      </c>
      <c r="D93" s="21">
        <v>3.3973886637560499E-2</v>
      </c>
      <c r="E93" s="21">
        <v>0.67129995228506201</v>
      </c>
      <c r="F93" s="21">
        <v>0.15299914574911999</v>
      </c>
      <c r="G93" s="21">
        <v>172.101793739285</v>
      </c>
      <c r="H93" s="21">
        <v>1.44944829976231E-2</v>
      </c>
      <c r="I93" s="21">
        <v>5.0405752719148798E-3</v>
      </c>
      <c r="J93" s="11"/>
      <c r="K93" s="11">
        <v>8.6544241039797303</v>
      </c>
      <c r="L93" s="11">
        <v>0.788256269952477</v>
      </c>
      <c r="M93" s="11">
        <v>9.6012787280442598E-3</v>
      </c>
      <c r="N93" s="11">
        <v>0.34775819687679999</v>
      </c>
      <c r="O93" s="11">
        <v>-0.207453634800118</v>
      </c>
      <c r="P93" s="11">
        <v>9.1013732086057293E-3</v>
      </c>
      <c r="Q93" s="11">
        <v>0.924050632911392</v>
      </c>
      <c r="R93" s="11">
        <v>1.00266752652869</v>
      </c>
      <c r="S93" s="1" t="s">
        <v>16</v>
      </c>
    </row>
    <row r="94" spans="2:19" x14ac:dyDescent="0.25">
      <c r="B94" s="1">
        <v>92</v>
      </c>
      <c r="C94" s="21">
        <v>6.34753567452687E-5</v>
      </c>
      <c r="D94" s="21">
        <v>4.1205064185644201E-2</v>
      </c>
      <c r="E94" s="21">
        <v>0.55184909225063705</v>
      </c>
      <c r="F94" s="21">
        <v>0.15458123399554</v>
      </c>
      <c r="G94" s="21">
        <v>2.6624428035337</v>
      </c>
      <c r="H94" s="21">
        <v>1.9040320133302101E-2</v>
      </c>
      <c r="I94" s="21">
        <v>3.1232359405746301E-3</v>
      </c>
      <c r="J94" s="11"/>
      <c r="K94" s="11">
        <v>39.301252755600103</v>
      </c>
      <c r="L94" s="11">
        <v>0.46980087838204398</v>
      </c>
      <c r="M94" s="11">
        <v>8.9899574150408505E-3</v>
      </c>
      <c r="N94" s="11">
        <v>0.164032743079355</v>
      </c>
      <c r="O94" s="11">
        <v>-0.26419324462891203</v>
      </c>
      <c r="P94" s="11">
        <v>-6.3141741778259E-2</v>
      </c>
      <c r="Q94" s="11">
        <v>0.90140845070422504</v>
      </c>
      <c r="R94" s="11">
        <v>1.0021993957703901</v>
      </c>
      <c r="S94" s="1" t="s">
        <v>16</v>
      </c>
    </row>
    <row r="95" spans="2:19" x14ac:dyDescent="0.25">
      <c r="B95" s="1">
        <v>93</v>
      </c>
      <c r="C95" s="21">
        <v>9.8188442465337497E-5</v>
      </c>
      <c r="D95" s="21">
        <v>6.92603599723218E-2</v>
      </c>
      <c r="E95" s="21">
        <v>0.86276506086751803</v>
      </c>
      <c r="F95" s="21">
        <v>0.16992546473164299</v>
      </c>
      <c r="G95" s="21">
        <v>48.6289123743041</v>
      </c>
      <c r="H95" s="21">
        <v>3.3823090660227297E-2</v>
      </c>
      <c r="I95" s="21">
        <v>3.1677373504035498E-3</v>
      </c>
      <c r="J95" s="11"/>
      <c r="K95" s="11">
        <v>129.29589796865201</v>
      </c>
      <c r="L95" s="11">
        <v>0.25721763821133697</v>
      </c>
      <c r="M95" s="11">
        <v>1.1181118360111399E-2</v>
      </c>
      <c r="N95" s="11">
        <v>9.3656058289448299E-2</v>
      </c>
      <c r="O95" s="11">
        <v>-0.14297801009748301</v>
      </c>
      <c r="P95" s="11">
        <v>9.1194288251503594E-2</v>
      </c>
      <c r="Q95" s="11">
        <v>0.83193277310924296</v>
      </c>
      <c r="R95" s="11">
        <v>0.99595950881430995</v>
      </c>
      <c r="S95" s="1" t="s">
        <v>16</v>
      </c>
    </row>
    <row r="96" spans="2:19" x14ac:dyDescent="0.25">
      <c r="B96" s="1">
        <v>94</v>
      </c>
      <c r="C96" s="21">
        <v>4.6614715109806702E-5</v>
      </c>
      <c r="D96" s="21">
        <v>5.17067536560398E-2</v>
      </c>
      <c r="E96" s="21">
        <v>0.55356806677377701</v>
      </c>
      <c r="F96" s="21">
        <v>0.164407067180774</v>
      </c>
      <c r="G96" s="21">
        <v>159.09377038251199</v>
      </c>
      <c r="H96" s="21">
        <v>2.4595929542074201E-2</v>
      </c>
      <c r="I96" s="21">
        <v>2.57140564540003E-3</v>
      </c>
      <c r="J96" s="11"/>
      <c r="K96" s="11">
        <v>130.476408280562</v>
      </c>
      <c r="L96" s="11">
        <v>0.219097970325806</v>
      </c>
      <c r="M96" s="11">
        <v>7.7040053637292801E-3</v>
      </c>
      <c r="N96" s="11">
        <v>0.104545983553959</v>
      </c>
      <c r="O96" s="11">
        <v>6.5615871540869702E-2</v>
      </c>
      <c r="P96" s="11">
        <v>0.35678426714326</v>
      </c>
      <c r="Q96" s="11">
        <v>0.68115942028985499</v>
      </c>
      <c r="R96" s="11">
        <v>0.96702619414483804</v>
      </c>
      <c r="S96" s="1" t="s">
        <v>16</v>
      </c>
    </row>
    <row r="97" spans="2:19" x14ac:dyDescent="0.25">
      <c r="B97" s="1">
        <v>95</v>
      </c>
      <c r="C97" s="21">
        <v>1.6265560165975101E-4</v>
      </c>
      <c r="D97" s="21">
        <v>6.5032795078833902E-2</v>
      </c>
      <c r="E97" s="21">
        <v>0.79905215103794802</v>
      </c>
      <c r="F97" s="21">
        <v>0.16744358409180601</v>
      </c>
      <c r="G97" s="21">
        <v>23.194665647620401</v>
      </c>
      <c r="H97" s="21">
        <v>2.8899419158722701E-2</v>
      </c>
      <c r="I97" s="21">
        <v>5.8846193612312097E-3</v>
      </c>
      <c r="J97" s="11"/>
      <c r="K97" s="11">
        <v>27.118058270820999</v>
      </c>
      <c r="L97" s="11">
        <v>0.48329694300327802</v>
      </c>
      <c r="M97" s="11">
        <v>1.43909535544343E-2</v>
      </c>
      <c r="N97" s="11">
        <v>0.20362413960334</v>
      </c>
      <c r="O97" s="11">
        <v>-0.17883893872460099</v>
      </c>
      <c r="P97" s="11">
        <v>4.5534735812531701E-2</v>
      </c>
      <c r="Q97" s="11">
        <v>0.86315789473684201</v>
      </c>
      <c r="R97" s="11">
        <v>1</v>
      </c>
      <c r="S97" s="1" t="s">
        <v>16</v>
      </c>
    </row>
    <row r="98" spans="2:19" x14ac:dyDescent="0.25">
      <c r="B98" s="1">
        <v>96</v>
      </c>
      <c r="C98" s="21">
        <v>7.1409776338427294E-5</v>
      </c>
      <c r="D98" s="21">
        <v>4.3767496334276498E-2</v>
      </c>
      <c r="E98" s="21">
        <v>0.97009776405883696</v>
      </c>
      <c r="F98" s="21">
        <v>0.16947009420567699</v>
      </c>
      <c r="G98" s="21">
        <v>46.869104864747499</v>
      </c>
      <c r="H98" s="21">
        <v>1.5438276320590799E-2</v>
      </c>
      <c r="I98" s="21">
        <v>8.4459344785118903E-3</v>
      </c>
      <c r="J98" s="11"/>
      <c r="K98" s="11">
        <v>5.4000007964543597</v>
      </c>
      <c r="L98" s="11">
        <v>0.46845095512040702</v>
      </c>
      <c r="M98" s="11">
        <v>9.5352897761305008E-3</v>
      </c>
      <c r="N98" s="11">
        <v>0.54707755601233299</v>
      </c>
      <c r="O98" s="11">
        <v>0.43409765722909799</v>
      </c>
      <c r="P98" s="11">
        <v>0.82594984819614004</v>
      </c>
      <c r="Q98" s="11">
        <v>0.69902912621359203</v>
      </c>
      <c r="R98" s="11">
        <v>0.84625011377082004</v>
      </c>
      <c r="S98" s="1" t="s">
        <v>16</v>
      </c>
    </row>
    <row r="99" spans="2:19" x14ac:dyDescent="0.25">
      <c r="B99" s="1">
        <v>97</v>
      </c>
      <c r="C99" s="21">
        <v>4.4631110211517003E-5</v>
      </c>
      <c r="D99" s="21">
        <v>2.5342483826757401E-2</v>
      </c>
      <c r="E99" s="21">
        <v>0.72436815353357298</v>
      </c>
      <c r="F99" s="21">
        <v>0.18204920200932301</v>
      </c>
      <c r="G99" s="21">
        <v>85.604858826841195</v>
      </c>
      <c r="H99" s="21">
        <v>1.01586003926585E-2</v>
      </c>
      <c r="I99" s="21">
        <v>4.8885008928926197E-3</v>
      </c>
      <c r="J99" s="11"/>
      <c r="K99" s="11">
        <v>4.7983540905578304</v>
      </c>
      <c r="L99" s="11">
        <v>0.87327132181450795</v>
      </c>
      <c r="M99" s="11">
        <v>7.5383084605723603E-3</v>
      </c>
      <c r="N99" s="11">
        <v>0.48121795364895398</v>
      </c>
      <c r="O99" s="11">
        <v>-0.12609994451409201</v>
      </c>
      <c r="P99" s="11">
        <v>0.112684108790909</v>
      </c>
      <c r="Q99" s="11">
        <v>0.88235294117647001</v>
      </c>
      <c r="R99" s="11">
        <v>1.0035760600463699</v>
      </c>
      <c r="S99" s="1" t="s">
        <v>16</v>
      </c>
    </row>
    <row r="100" spans="2:19" x14ac:dyDescent="0.25">
      <c r="B100" s="1">
        <v>98</v>
      </c>
      <c r="C100" s="21">
        <v>9.6204837567047798E-5</v>
      </c>
      <c r="D100" s="21">
        <v>5.14597722441235E-2</v>
      </c>
      <c r="E100" s="21">
        <v>0.94614098458458495</v>
      </c>
      <c r="F100" s="21">
        <v>0.180952649087877</v>
      </c>
      <c r="G100" s="21">
        <v>4.6096709113413601</v>
      </c>
      <c r="H100" s="21">
        <v>1.9853428060118201E-2</v>
      </c>
      <c r="I100" s="21">
        <v>6.2283660659481904E-3</v>
      </c>
      <c r="J100" s="11"/>
      <c r="K100" s="11">
        <v>13.2890406633152</v>
      </c>
      <c r="L100" s="11">
        <v>0.45653182233609202</v>
      </c>
      <c r="M100" s="11">
        <v>1.10676015281174E-2</v>
      </c>
      <c r="N100" s="11">
        <v>0.31371741177836099</v>
      </c>
      <c r="O100" s="11">
        <v>9.4913618966124599E-3</v>
      </c>
      <c r="P100" s="11">
        <v>0.28532432203532199</v>
      </c>
      <c r="Q100" s="11">
        <v>0.76377952755905498</v>
      </c>
      <c r="R100" s="11">
        <v>0.91020281777364898</v>
      </c>
      <c r="S100" s="1" t="s">
        <v>16</v>
      </c>
    </row>
    <row r="101" spans="2:19" x14ac:dyDescent="0.25">
      <c r="B101" s="1">
        <v>99</v>
      </c>
      <c r="C101" s="21">
        <v>2.7076206861653598E-4</v>
      </c>
      <c r="D101" s="21">
        <v>0.125094093350061</v>
      </c>
      <c r="E101" s="21">
        <v>0.84380938187367505</v>
      </c>
      <c r="F101" s="21">
        <v>0.20207503739358601</v>
      </c>
      <c r="G101" s="21">
        <v>36.4484689824776</v>
      </c>
      <c r="H101" s="21">
        <v>6.0343610528557301E-2</v>
      </c>
      <c r="I101" s="21">
        <v>4.9060788357477604E-3</v>
      </c>
      <c r="J101" s="11"/>
      <c r="K101" s="11">
        <v>171.66630569809499</v>
      </c>
      <c r="L101" s="11">
        <v>0.21743231000839799</v>
      </c>
      <c r="M101" s="11">
        <v>1.85673092551632E-2</v>
      </c>
      <c r="N101" s="11">
        <v>8.13023747298975E-2</v>
      </c>
      <c r="O101" s="11">
        <v>-0.14124778113407299</v>
      </c>
      <c r="P101" s="11">
        <v>9.3397284189163196E-2</v>
      </c>
      <c r="Q101" s="11">
        <v>0.83486238532110002</v>
      </c>
      <c r="R101" s="11">
        <v>0.994801369317729</v>
      </c>
      <c r="S101" s="1" t="s">
        <v>16</v>
      </c>
    </row>
    <row r="102" spans="2:19" x14ac:dyDescent="0.25">
      <c r="B102" s="1">
        <v>100</v>
      </c>
      <c r="C102" s="21">
        <v>3.6696690618358402E-5</v>
      </c>
      <c r="D102" s="21">
        <v>3.1445314843787701E-2</v>
      </c>
      <c r="E102" s="21">
        <v>0.73838721372076599</v>
      </c>
      <c r="F102" s="21">
        <v>0.191184499655838</v>
      </c>
      <c r="G102" s="21">
        <v>4.8745641013618597</v>
      </c>
      <c r="H102" s="21">
        <v>1.5053612626396E-2</v>
      </c>
      <c r="I102" s="21">
        <v>2.3230838806209699E-3</v>
      </c>
      <c r="J102" s="11"/>
      <c r="K102" s="11">
        <v>43.3276334484895</v>
      </c>
      <c r="L102" s="11">
        <v>0.46636384005084203</v>
      </c>
      <c r="M102" s="11">
        <v>6.8354720141483903E-3</v>
      </c>
      <c r="N102" s="11">
        <v>0.154320689543154</v>
      </c>
      <c r="O102" s="11">
        <v>-0.25153997733634698</v>
      </c>
      <c r="P102" s="11">
        <v>-4.7031101491261502E-2</v>
      </c>
      <c r="Q102" s="11">
        <v>0.90243902439024404</v>
      </c>
      <c r="R102" s="11">
        <v>1</v>
      </c>
      <c r="S102" s="1" t="s">
        <v>16</v>
      </c>
    </row>
    <row r="103" spans="2:19" x14ac:dyDescent="0.25">
      <c r="B103" s="1">
        <v>101</v>
      </c>
      <c r="C103" s="21">
        <v>1.0711466450764E-4</v>
      </c>
      <c r="D103" s="21">
        <v>4.2226850188169199E-2</v>
      </c>
      <c r="E103" s="21">
        <v>0.87679138928674005</v>
      </c>
      <c r="F103" s="21">
        <v>0.20324512022284499</v>
      </c>
      <c r="G103" s="21">
        <v>73.252986102885302</v>
      </c>
      <c r="H103" s="21">
        <v>1.72671941269135E-2</v>
      </c>
      <c r="I103" s="21">
        <v>7.3509328123222903E-3</v>
      </c>
      <c r="J103" s="11"/>
      <c r="K103" s="11">
        <v>6.0077915793964998</v>
      </c>
      <c r="L103" s="11">
        <v>0.75488608671666402</v>
      </c>
      <c r="M103" s="11">
        <v>1.16782972505484E-2</v>
      </c>
      <c r="N103" s="11">
        <v>0.42571669480826302</v>
      </c>
      <c r="O103" s="11">
        <v>-6.9309728215037905E-2</v>
      </c>
      <c r="P103" s="11">
        <v>0.18499165793693001</v>
      </c>
      <c r="Q103" s="11">
        <v>0.85714285714285698</v>
      </c>
      <c r="R103" s="11">
        <v>0.99570764840451798</v>
      </c>
      <c r="S103" s="1" t="s">
        <v>16</v>
      </c>
    </row>
    <row r="104" spans="2:19" x14ac:dyDescent="0.25">
      <c r="B104" s="1">
        <v>102</v>
      </c>
      <c r="C104" s="21">
        <v>4.6614715109806702E-5</v>
      </c>
      <c r="D104" s="21">
        <v>2.64957276775604E-2</v>
      </c>
      <c r="E104" s="21">
        <v>0.97080476736104704</v>
      </c>
      <c r="F104" s="21">
        <v>0.199348071663452</v>
      </c>
      <c r="G104" s="21">
        <v>28.121645065928199</v>
      </c>
      <c r="H104" s="21">
        <v>1.2069129435874499E-2</v>
      </c>
      <c r="I104" s="21">
        <v>3.7552734570752101E-3</v>
      </c>
      <c r="J104" s="11"/>
      <c r="K104" s="11">
        <v>9.3353286574289793</v>
      </c>
      <c r="L104" s="11">
        <v>0.83441325695093105</v>
      </c>
      <c r="M104" s="11">
        <v>7.7040053637292801E-3</v>
      </c>
      <c r="N104" s="11">
        <v>0.311147003354936</v>
      </c>
      <c r="O104" s="11">
        <v>-0.236367577411462</v>
      </c>
      <c r="P104" s="11">
        <v>-2.77130019183606E-2</v>
      </c>
      <c r="Q104" s="11">
        <v>0.94</v>
      </c>
      <c r="R104" s="11">
        <v>1.0068408193948499</v>
      </c>
      <c r="S104" s="1" t="s">
        <v>16</v>
      </c>
    </row>
    <row r="105" spans="2:19" x14ac:dyDescent="0.25">
      <c r="B105" s="1">
        <v>103</v>
      </c>
      <c r="C105" s="21">
        <v>4.85983200080963E-5</v>
      </c>
      <c r="D105" s="21">
        <v>4.1205064185644201E-2</v>
      </c>
      <c r="E105" s="21">
        <v>0.73553796060347199</v>
      </c>
      <c r="F105" s="21">
        <v>0.198304611263003</v>
      </c>
      <c r="G105" s="21">
        <v>176.724363219286</v>
      </c>
      <c r="H105" s="21">
        <v>1.9999123728428402E-2</v>
      </c>
      <c r="I105" s="21">
        <v>2.3299603549660599E-3</v>
      </c>
      <c r="J105" s="11"/>
      <c r="K105" s="11">
        <v>73.883561927241104</v>
      </c>
      <c r="L105" s="11">
        <v>0.35969129751125201</v>
      </c>
      <c r="M105" s="11">
        <v>7.86621273816074E-3</v>
      </c>
      <c r="N105" s="11">
        <v>0.116503122167</v>
      </c>
      <c r="O105" s="11">
        <v>-0.24694252527003999</v>
      </c>
      <c r="P105" s="11">
        <v>-4.1177443715414597E-2</v>
      </c>
      <c r="Q105" s="11">
        <v>0.89090909090908998</v>
      </c>
      <c r="R105" s="11">
        <v>1</v>
      </c>
      <c r="S105" s="1" t="s">
        <v>16</v>
      </c>
    </row>
    <row r="106" spans="2:19" x14ac:dyDescent="0.25">
      <c r="B106" s="1">
        <v>104</v>
      </c>
      <c r="C106" s="21">
        <v>2.3406537799817799E-4</v>
      </c>
      <c r="D106" s="21">
        <v>8.7904468893637705E-2</v>
      </c>
      <c r="E106" s="21">
        <v>0.80907849416903799</v>
      </c>
      <c r="F106" s="21">
        <v>0.209707170331874</v>
      </c>
      <c r="G106" s="21">
        <v>17.0746083177321</v>
      </c>
      <c r="H106" s="21">
        <v>4.1221635891244397E-2</v>
      </c>
      <c r="I106" s="21">
        <v>5.9296283584475999E-3</v>
      </c>
      <c r="J106" s="11"/>
      <c r="K106" s="11">
        <v>50.552120675368201</v>
      </c>
      <c r="L106" s="11">
        <v>0.38064938699392997</v>
      </c>
      <c r="M106" s="11">
        <v>1.7263293293015201E-2</v>
      </c>
      <c r="N106" s="11">
        <v>0.14384747791406899</v>
      </c>
      <c r="O106" s="11">
        <v>-0.179827129805188</v>
      </c>
      <c r="P106" s="11">
        <v>4.4276531850973598E-2</v>
      </c>
      <c r="Q106" s="11">
        <v>0.87732342007434905</v>
      </c>
      <c r="R106" s="11">
        <v>1</v>
      </c>
      <c r="S106" s="1" t="s">
        <v>16</v>
      </c>
    </row>
    <row r="107" spans="2:19" x14ac:dyDescent="0.25">
      <c r="B107" s="1">
        <v>105</v>
      </c>
      <c r="C107" s="21">
        <v>1.5075397227001301E-4</v>
      </c>
      <c r="D107" s="21">
        <v>5.7859379312569403E-2</v>
      </c>
      <c r="E107" s="21">
        <v>0.981596486908069</v>
      </c>
      <c r="F107" s="21">
        <v>0.22562213234168299</v>
      </c>
      <c r="G107" s="21">
        <v>116.589629090708</v>
      </c>
      <c r="H107" s="21">
        <v>2.4942435603386499E-2</v>
      </c>
      <c r="I107" s="21">
        <v>6.2444450225939202E-3</v>
      </c>
      <c r="J107" s="11"/>
      <c r="K107" s="11">
        <v>16.531774047519001</v>
      </c>
      <c r="L107" s="11">
        <v>0.56588878563365397</v>
      </c>
      <c r="M107" s="11">
        <v>1.38544548438431E-2</v>
      </c>
      <c r="N107" s="11">
        <v>0.25035426058175703</v>
      </c>
      <c r="O107" s="11">
        <v>-0.18856483821031</v>
      </c>
      <c r="P107" s="11">
        <v>3.3151335979207303E-2</v>
      </c>
      <c r="Q107" s="11">
        <v>0.85875706214689196</v>
      </c>
      <c r="R107" s="11">
        <v>0.99060208613033096</v>
      </c>
      <c r="S107" s="1" t="s">
        <v>16</v>
      </c>
    </row>
    <row r="108" spans="2:19" x14ac:dyDescent="0.25">
      <c r="B108" s="1">
        <v>106</v>
      </c>
      <c r="C108" s="21">
        <v>2.9754073474344701E-5</v>
      </c>
      <c r="D108" s="21">
        <v>2.5087535272521101E-2</v>
      </c>
      <c r="E108" s="21">
        <v>0.72919270082728005</v>
      </c>
      <c r="F108" s="21">
        <v>0.219859931602434</v>
      </c>
      <c r="G108" s="21">
        <v>133.82529043421599</v>
      </c>
      <c r="H108" s="21">
        <v>9.1671459945054205E-3</v>
      </c>
      <c r="I108" s="21">
        <v>4.2243272576902996E-3</v>
      </c>
      <c r="J108" s="11"/>
      <c r="K108" s="11">
        <v>6.1477541600109102</v>
      </c>
      <c r="L108" s="11">
        <v>0.59407366799983097</v>
      </c>
      <c r="M108" s="11">
        <v>6.1550030840358799E-3</v>
      </c>
      <c r="N108" s="11">
        <v>0.46081160485741901</v>
      </c>
      <c r="O108" s="11">
        <v>2.2198298427303201E-2</v>
      </c>
      <c r="P108" s="11">
        <v>0.30150329611863702</v>
      </c>
      <c r="Q108" s="11">
        <v>0.75</v>
      </c>
      <c r="R108" s="11">
        <v>0.85522607280377905</v>
      </c>
      <c r="S108" s="1" t="s">
        <v>16</v>
      </c>
    </row>
    <row r="109" spans="2:19" x14ac:dyDescent="0.25">
      <c r="B109" s="1">
        <v>107</v>
      </c>
      <c r="C109" s="21">
        <v>1.0909826940592999E-5</v>
      </c>
      <c r="D109" s="21">
        <v>8.8455197606499593E-3</v>
      </c>
      <c r="E109" s="21">
        <v>0.81228637379533097</v>
      </c>
      <c r="F109" s="21">
        <v>0.220001770878584</v>
      </c>
      <c r="G109" s="21">
        <v>164.92930722396201</v>
      </c>
      <c r="H109" s="21">
        <v>3.4028048464792601E-3</v>
      </c>
      <c r="I109" s="21">
        <v>2.4411650375108299E-3</v>
      </c>
      <c r="J109" s="11"/>
      <c r="K109" s="11">
        <v>2.0075989654451099</v>
      </c>
      <c r="L109" s="11">
        <v>1.75218924989648</v>
      </c>
      <c r="M109" s="11">
        <v>3.7270394533704702E-3</v>
      </c>
      <c r="N109" s="11">
        <v>0.71739789604349502</v>
      </c>
      <c r="O109" s="11">
        <v>-0.40199308790538102</v>
      </c>
      <c r="P109" s="11">
        <v>-0.23859395149616699</v>
      </c>
      <c r="Q109" s="11">
        <v>1</v>
      </c>
      <c r="R109" s="11">
        <v>1</v>
      </c>
      <c r="S109" s="1" t="s">
        <v>16</v>
      </c>
    </row>
    <row r="110" spans="2:19" x14ac:dyDescent="0.25">
      <c r="B110" s="1">
        <v>108</v>
      </c>
      <c r="C110" s="21">
        <v>4.9590122457241102E-5</v>
      </c>
      <c r="D110" s="21">
        <v>3.0235305103955501E-2</v>
      </c>
      <c r="E110" s="21">
        <v>0.85616903155041302</v>
      </c>
      <c r="F110" s="21">
        <v>0.23991057310747299</v>
      </c>
      <c r="G110" s="21">
        <v>32.125182937949901</v>
      </c>
      <c r="H110" s="21">
        <v>1.38280264969264E-2</v>
      </c>
      <c r="I110" s="21">
        <v>3.8051669169729698E-3</v>
      </c>
      <c r="J110" s="11"/>
      <c r="K110" s="11">
        <v>13.880205167059399</v>
      </c>
      <c r="L110" s="11">
        <v>0.68167337874139899</v>
      </c>
      <c r="M110" s="11">
        <v>7.9460748134420802E-3</v>
      </c>
      <c r="N110" s="11">
        <v>0.27517787283808998</v>
      </c>
      <c r="O110" s="11">
        <v>-0.166647743103228</v>
      </c>
      <c r="P110" s="11">
        <v>6.1057048175266103E-2</v>
      </c>
      <c r="Q110" s="11">
        <v>0.87719298245613997</v>
      </c>
      <c r="R110" s="11">
        <v>1</v>
      </c>
      <c r="S110" s="1" t="s">
        <v>16</v>
      </c>
    </row>
    <row r="111" spans="2:19" x14ac:dyDescent="0.25">
      <c r="B111" s="1">
        <v>109</v>
      </c>
      <c r="C111" s="21">
        <v>3.3721283270924002E-5</v>
      </c>
      <c r="D111" s="21">
        <v>2.6833335333365502E-2</v>
      </c>
      <c r="E111" s="21">
        <v>0.97663886271230904</v>
      </c>
      <c r="F111" s="21">
        <v>0.24145873371735899</v>
      </c>
      <c r="G111" s="21">
        <v>8.1368716041903006</v>
      </c>
      <c r="H111" s="21">
        <v>1.2253273957110299E-2</v>
      </c>
      <c r="I111" s="21">
        <v>3.3804717076608699E-3</v>
      </c>
      <c r="J111" s="11"/>
      <c r="K111" s="11">
        <v>12.8930382245054</v>
      </c>
      <c r="L111" s="11">
        <v>0.58852462791466698</v>
      </c>
      <c r="M111" s="11">
        <v>6.5525011529763699E-3</v>
      </c>
      <c r="N111" s="11">
        <v>0.27588314106853501</v>
      </c>
      <c r="O111" s="11">
        <v>-3.5249000963482602E-2</v>
      </c>
      <c r="P111" s="11">
        <v>0.228359122796048</v>
      </c>
      <c r="Q111" s="11">
        <v>0.82926829268292601</v>
      </c>
      <c r="R111" s="11">
        <v>0.97513361045130598</v>
      </c>
      <c r="S111" s="1" t="s">
        <v>16</v>
      </c>
    </row>
    <row r="112" spans="2:19" x14ac:dyDescent="0.25">
      <c r="B112" s="1">
        <v>110</v>
      </c>
      <c r="C112" s="21">
        <v>1.3091792328711601E-4</v>
      </c>
      <c r="D112" s="21">
        <v>4.2432999995696198E-2</v>
      </c>
      <c r="E112" s="21">
        <v>0.94912442935178298</v>
      </c>
      <c r="F112" s="21">
        <v>0.24662628735559899</v>
      </c>
      <c r="G112" s="21">
        <v>43.716989133915902</v>
      </c>
      <c r="H112" s="21">
        <v>1.55831782598496E-2</v>
      </c>
      <c r="I112" s="21">
        <v>9.9825057365265802E-3</v>
      </c>
      <c r="J112" s="11"/>
      <c r="K112" s="11">
        <v>2.5734832247837902</v>
      </c>
      <c r="L112" s="11">
        <v>0.91369552323737502</v>
      </c>
      <c r="M112" s="11">
        <v>1.2910843390102801E-2</v>
      </c>
      <c r="N112" s="11">
        <v>0.64059497812758204</v>
      </c>
      <c r="O112" s="11">
        <v>-6.6774964796297798E-2</v>
      </c>
      <c r="P112" s="11">
        <v>0.18821901895821699</v>
      </c>
      <c r="Q112" s="11">
        <v>0.92957746478873204</v>
      </c>
      <c r="R112" s="11">
        <v>0.97594348479158799</v>
      </c>
      <c r="S112" s="1" t="s">
        <v>16</v>
      </c>
    </row>
    <row r="113" spans="2:19" x14ac:dyDescent="0.25">
      <c r="B113" s="1">
        <v>111</v>
      </c>
      <c r="C113" s="21">
        <v>2.47950612286205E-5</v>
      </c>
      <c r="D113" s="21">
        <v>2.64130685759917E-2</v>
      </c>
      <c r="E113" s="21">
        <v>0.92502505905000099</v>
      </c>
      <c r="F113" s="21">
        <v>0.25339496148387403</v>
      </c>
      <c r="G113" s="21">
        <v>1.5321787972107801</v>
      </c>
      <c r="H113" s="21">
        <v>1.2968605971066499E-2</v>
      </c>
      <c r="I113" s="21">
        <v>1.2618222993480901E-3</v>
      </c>
      <c r="J113" s="11"/>
      <c r="K113" s="11">
        <v>59.464929589418503</v>
      </c>
      <c r="L113" s="11">
        <v>0.446619140302915</v>
      </c>
      <c r="M113" s="11">
        <v>5.6187233844005296E-3</v>
      </c>
      <c r="N113" s="11">
        <v>9.7298221733566601E-2</v>
      </c>
      <c r="O113" s="11">
        <v>-0.481658251246535</v>
      </c>
      <c r="P113" s="11">
        <v>-0.34002678779991002</v>
      </c>
      <c r="Q113" s="11">
        <v>0.96153846153846101</v>
      </c>
      <c r="R113" s="11">
        <v>1</v>
      </c>
      <c r="S113" s="1" t="s">
        <v>16</v>
      </c>
    </row>
    <row r="114" spans="2:19" x14ac:dyDescent="0.25">
      <c r="B114" s="1">
        <v>112</v>
      </c>
      <c r="C114" s="21">
        <v>2.8563910535370901E-4</v>
      </c>
      <c r="D114" s="21">
        <v>0.103602726942176</v>
      </c>
      <c r="E114" s="21">
        <v>0.906715431787677</v>
      </c>
      <c r="F114" s="21">
        <v>0.26623879715049498</v>
      </c>
      <c r="G114" s="21">
        <v>18.922519946998801</v>
      </c>
      <c r="H114" s="21">
        <v>4.7237632408733903E-2</v>
      </c>
      <c r="I114" s="21">
        <v>6.9724311791423202E-3</v>
      </c>
      <c r="J114" s="11"/>
      <c r="K114" s="11">
        <v>55.346472850213701</v>
      </c>
      <c r="L114" s="11">
        <v>0.33441454227242701</v>
      </c>
      <c r="M114" s="11">
        <v>1.9070579552261002E-2</v>
      </c>
      <c r="N114" s="11">
        <v>0.147603315907364</v>
      </c>
      <c r="O114" s="11">
        <v>-9.4382980427485094E-2</v>
      </c>
      <c r="P114" s="11">
        <v>0.153067401704923</v>
      </c>
      <c r="Q114" s="11">
        <v>0.83236994219653104</v>
      </c>
      <c r="R114" s="11">
        <v>0.982908776314524</v>
      </c>
      <c r="S114" s="1" t="s">
        <v>16</v>
      </c>
    </row>
    <row r="115" spans="2:19" x14ac:dyDescent="0.25">
      <c r="B115" s="1">
        <v>113</v>
      </c>
      <c r="C115" s="21">
        <v>1.4281955267685399E-4</v>
      </c>
      <c r="D115" s="21">
        <v>5.2892861968912401E-2</v>
      </c>
      <c r="E115" s="21">
        <v>0.96841583127277697</v>
      </c>
      <c r="F115" s="21">
        <v>0.276159687478509</v>
      </c>
      <c r="G115" s="21">
        <v>58.708368697822799</v>
      </c>
      <c r="H115" s="21">
        <v>2.3744892522648501E-2</v>
      </c>
      <c r="I115" s="21">
        <v>8.9437044788265203E-3</v>
      </c>
      <c r="J115" s="11"/>
      <c r="K115" s="11">
        <v>7.0024472019271</v>
      </c>
      <c r="L115" s="11">
        <v>0.64150995312038905</v>
      </c>
      <c r="M115" s="11">
        <v>1.34849361225612E-2</v>
      </c>
      <c r="N115" s="11">
        <v>0.37665803162914901</v>
      </c>
      <c r="O115" s="11">
        <v>0.16785752034172299</v>
      </c>
      <c r="P115" s="11">
        <v>0.48696237751543098</v>
      </c>
      <c r="Q115" s="11">
        <v>0.87804878048780499</v>
      </c>
      <c r="R115" s="11">
        <v>1</v>
      </c>
      <c r="S115" s="1" t="s">
        <v>16</v>
      </c>
    </row>
    <row r="116" spans="2:19" x14ac:dyDescent="0.25">
      <c r="B116" s="1">
        <v>114</v>
      </c>
      <c r="C116" s="21">
        <v>1.48770367371723E-5</v>
      </c>
      <c r="D116" s="21">
        <v>1.26587932535039E-2</v>
      </c>
      <c r="E116" s="21">
        <v>0.844317907349587</v>
      </c>
      <c r="F116" s="21">
        <v>0.27068366031801999</v>
      </c>
      <c r="G116" s="21">
        <v>171.188851385665</v>
      </c>
      <c r="H116" s="21">
        <v>5.2257972542728796E-3</v>
      </c>
      <c r="I116" s="21">
        <v>2.2733776875150601E-3</v>
      </c>
      <c r="J116" s="11"/>
      <c r="K116" s="11">
        <v>5.7169469044363703</v>
      </c>
      <c r="L116" s="11">
        <v>1.1666529556362699</v>
      </c>
      <c r="M116" s="11">
        <v>4.3522444189458796E-3</v>
      </c>
      <c r="N116" s="11">
        <v>0.435029829306186</v>
      </c>
      <c r="O116" s="11">
        <v>-0.37281220926716202</v>
      </c>
      <c r="P116" s="11">
        <v>-0.201439702863869</v>
      </c>
      <c r="Q116" s="11">
        <v>0.9375</v>
      </c>
      <c r="R116" s="11">
        <v>1</v>
      </c>
      <c r="S116" s="1" t="s">
        <v>16</v>
      </c>
    </row>
    <row r="117" spans="2:19" x14ac:dyDescent="0.25">
      <c r="B117" s="1">
        <v>115</v>
      </c>
      <c r="C117" s="21">
        <v>3.57048881692136E-5</v>
      </c>
      <c r="D117" s="21">
        <v>2.66939103427675E-2</v>
      </c>
      <c r="E117" s="21">
        <v>0.78213546809044598</v>
      </c>
      <c r="F117" s="21">
        <v>0.27575164807150099</v>
      </c>
      <c r="G117" s="21">
        <v>44.160775042735203</v>
      </c>
      <c r="H117" s="21">
        <v>1.26742861100406E-2</v>
      </c>
      <c r="I117" s="21">
        <v>3.4896922687627798E-3</v>
      </c>
      <c r="J117" s="11"/>
      <c r="K117" s="11">
        <v>17.562826931786599</v>
      </c>
      <c r="L117" s="11">
        <v>0.62967020877345403</v>
      </c>
      <c r="M117" s="11">
        <v>6.7424680612806296E-3</v>
      </c>
      <c r="N117" s="11">
        <v>0.27533639673781801</v>
      </c>
      <c r="O117" s="11">
        <v>-2.7089608195914501E-2</v>
      </c>
      <c r="P117" s="11">
        <v>0.238747984328742</v>
      </c>
      <c r="Q117" s="11">
        <v>0.87804878048780499</v>
      </c>
      <c r="R117" s="11">
        <v>0.996604984330697</v>
      </c>
      <c r="S117" s="1" t="s">
        <v>16</v>
      </c>
    </row>
    <row r="118" spans="2:19" x14ac:dyDescent="0.25">
      <c r="B118" s="1">
        <v>116</v>
      </c>
      <c r="C118" s="21">
        <v>6.7442566541848004E-5</v>
      </c>
      <c r="D118" s="21">
        <v>4.5932567259704703E-2</v>
      </c>
      <c r="E118" s="21">
        <v>0.91805205206223905</v>
      </c>
      <c r="F118" s="21">
        <v>0.27189337714820799</v>
      </c>
      <c r="G118" s="21">
        <v>179.77703743544001</v>
      </c>
      <c r="H118" s="21">
        <v>2.1917226364783101E-2</v>
      </c>
      <c r="I118" s="21">
        <v>2.0731547002140302E-3</v>
      </c>
      <c r="J118" s="11"/>
      <c r="K118" s="11">
        <v>64.822953708941299</v>
      </c>
      <c r="L118" s="11">
        <v>0.40170063089934699</v>
      </c>
      <c r="M118" s="11">
        <v>9.2666359980045302E-3</v>
      </c>
      <c r="N118" s="11">
        <v>9.4590194293252702E-2</v>
      </c>
      <c r="O118" s="11">
        <v>-0.47085695030223901</v>
      </c>
      <c r="P118" s="11">
        <v>-0.32627414430304702</v>
      </c>
      <c r="Q118" s="11">
        <v>1</v>
      </c>
      <c r="R118" s="11">
        <v>1</v>
      </c>
      <c r="S118" s="1" t="s">
        <v>16</v>
      </c>
    </row>
    <row r="119" spans="2:19" x14ac:dyDescent="0.25">
      <c r="B119" s="1">
        <v>117</v>
      </c>
      <c r="C119" s="21">
        <v>2.67786661269102E-5</v>
      </c>
      <c r="D119" s="21">
        <v>1.67937401175231E-2</v>
      </c>
      <c r="E119" s="21">
        <v>0.80958706842180195</v>
      </c>
      <c r="F119" s="21">
        <v>0.28648515925245499</v>
      </c>
      <c r="G119" s="21">
        <v>40.008596254767497</v>
      </c>
      <c r="H119" s="21">
        <v>7.1378605099259298E-3</v>
      </c>
      <c r="I119" s="21">
        <v>3.8140104295018799E-3</v>
      </c>
      <c r="J119" s="11"/>
      <c r="K119" s="11">
        <v>3.0262297561223201</v>
      </c>
      <c r="L119" s="11">
        <v>1.1931744585614601</v>
      </c>
      <c r="M119" s="11">
        <v>5.8391486252742401E-3</v>
      </c>
      <c r="N119" s="11">
        <v>0.53433524292021495</v>
      </c>
      <c r="O119" s="11">
        <v>-0.20154421150350901</v>
      </c>
      <c r="P119" s="11">
        <v>1.6625484636426699E-2</v>
      </c>
      <c r="Q119" s="11">
        <v>0.93103448275862</v>
      </c>
      <c r="R119" s="11">
        <v>1.0161892901618901</v>
      </c>
      <c r="S119" s="1" t="s">
        <v>16</v>
      </c>
    </row>
    <row r="120" spans="2:19" x14ac:dyDescent="0.25">
      <c r="B120" s="1">
        <v>118</v>
      </c>
      <c r="C120" s="21">
        <v>9.9180244914482293E-6</v>
      </c>
      <c r="D120" s="21">
        <v>8.2031689111094E-3</v>
      </c>
      <c r="E120" s="21">
        <v>0.77331075142363104</v>
      </c>
      <c r="F120" s="21">
        <v>0.28582123072579801</v>
      </c>
      <c r="G120" s="21">
        <v>153.434948822922</v>
      </c>
      <c r="H120" s="21">
        <v>3.5630143627347101E-3</v>
      </c>
      <c r="I120" s="21">
        <v>2.2268839767092198E-3</v>
      </c>
      <c r="J120" s="11"/>
      <c r="K120" s="11">
        <v>2.6666666666666599</v>
      </c>
      <c r="L120" s="11">
        <v>1.85213113331903</v>
      </c>
      <c r="M120" s="11">
        <v>3.5535926874310899E-3</v>
      </c>
      <c r="N120" s="11">
        <v>0.62500000000000799</v>
      </c>
      <c r="O120" s="11">
        <v>-0.371681469282027</v>
      </c>
      <c r="P120" s="11">
        <v>-0.199999999999982</v>
      </c>
      <c r="Q120" s="11">
        <v>1</v>
      </c>
      <c r="R120" s="11">
        <v>1</v>
      </c>
      <c r="S120" s="1" t="s">
        <v>16</v>
      </c>
    </row>
    <row r="121" spans="2:19" x14ac:dyDescent="0.25">
      <c r="B121" s="1">
        <v>119</v>
      </c>
      <c r="C121" s="21">
        <v>2.3803258779475701E-5</v>
      </c>
      <c r="D121" s="21">
        <v>1.6035865704344201E-2</v>
      </c>
      <c r="E121" s="21">
        <v>0.85928949562570101</v>
      </c>
      <c r="F121" s="21">
        <v>0.286734132449951</v>
      </c>
      <c r="G121" s="21">
        <v>177.17972528392099</v>
      </c>
      <c r="H121" s="21">
        <v>5.12043611819934E-3</v>
      </c>
      <c r="I121" s="21">
        <v>4.1257495647137703E-3</v>
      </c>
      <c r="J121" s="11"/>
      <c r="K121" s="11">
        <v>1.32453407531344</v>
      </c>
      <c r="L121" s="11">
        <v>1.16321892979694</v>
      </c>
      <c r="M121" s="11">
        <v>5.5052021190500301E-3</v>
      </c>
      <c r="N121" s="11">
        <v>0.80574182930430405</v>
      </c>
      <c r="O121" s="11">
        <v>-0.30295104878248003</v>
      </c>
      <c r="P121" s="11">
        <v>-0.11248971069368199</v>
      </c>
      <c r="Q121" s="11">
        <v>0.92307692307692302</v>
      </c>
      <c r="R121" s="11">
        <v>0.96404173394609305</v>
      </c>
      <c r="S121" s="1" t="s">
        <v>16</v>
      </c>
    </row>
    <row r="122" spans="2:19" x14ac:dyDescent="0.25">
      <c r="B122" s="1">
        <v>120</v>
      </c>
      <c r="C122" s="21">
        <v>2.3803258779475701E-5</v>
      </c>
      <c r="D122" s="21">
        <v>2.24185425953604E-2</v>
      </c>
      <c r="E122" s="21">
        <v>0.91559893379279</v>
      </c>
      <c r="F122" s="21">
        <v>0.28544777092955298</v>
      </c>
      <c r="G122" s="21">
        <v>177.15042214357101</v>
      </c>
      <c r="H122" s="21">
        <v>1.0045633283059E-2</v>
      </c>
      <c r="I122" s="21">
        <v>2.0388325541822799E-3</v>
      </c>
      <c r="J122" s="11"/>
      <c r="K122" s="11">
        <v>28.664689415498898</v>
      </c>
      <c r="L122" s="11">
        <v>0.59515697783031996</v>
      </c>
      <c r="M122" s="11">
        <v>5.5052021190500301E-3</v>
      </c>
      <c r="N122" s="11">
        <v>0.20295709555917901</v>
      </c>
      <c r="O122" s="11">
        <v>-0.32420909472951998</v>
      </c>
      <c r="P122" s="11">
        <v>-0.13955629543725101</v>
      </c>
      <c r="Q122" s="11">
        <v>0.85714285714285698</v>
      </c>
      <c r="R122" s="11">
        <v>1</v>
      </c>
      <c r="S122" s="1" t="s">
        <v>16</v>
      </c>
    </row>
    <row r="123" spans="2:19" x14ac:dyDescent="0.25">
      <c r="B123" s="1">
        <v>121</v>
      </c>
      <c r="C123" s="21">
        <v>1.3984414532941999E-4</v>
      </c>
      <c r="D123" s="21">
        <v>4.1609396658378303E-2</v>
      </c>
      <c r="E123" s="21">
        <v>0.97354523830086503</v>
      </c>
      <c r="F123" s="21">
        <v>0.29156350617443699</v>
      </c>
      <c r="G123" s="21">
        <v>20.436717572393</v>
      </c>
      <c r="H123" s="21">
        <v>1.50413613247448E-2</v>
      </c>
      <c r="I123" s="21">
        <v>1.0850778157884201E-2</v>
      </c>
      <c r="J123" s="11"/>
      <c r="K123" s="11">
        <v>1.95365791156124</v>
      </c>
      <c r="L123" s="11">
        <v>1.0150123256010499</v>
      </c>
      <c r="M123" s="11">
        <v>1.33437287117622E-2</v>
      </c>
      <c r="N123" s="11">
        <v>0.72139601752890703</v>
      </c>
      <c r="O123" s="11">
        <v>-8.3370941606183899E-2</v>
      </c>
      <c r="P123" s="11">
        <v>0.167088365000363</v>
      </c>
      <c r="Q123" s="11">
        <v>0.94</v>
      </c>
      <c r="R123" s="11">
        <v>0.99545247839927198</v>
      </c>
      <c r="S123" s="1" t="s">
        <v>16</v>
      </c>
    </row>
    <row r="124" spans="2:19" x14ac:dyDescent="0.25">
      <c r="B124" s="1">
        <v>122</v>
      </c>
      <c r="C124" s="21">
        <v>1.13065479202509E-4</v>
      </c>
      <c r="D124" s="21">
        <v>4.1922106994433703E-2</v>
      </c>
      <c r="E124" s="21">
        <v>0.89909899952011496</v>
      </c>
      <c r="F124" s="21">
        <v>0.29301961369902502</v>
      </c>
      <c r="G124" s="21">
        <v>168.67115691127</v>
      </c>
      <c r="H124" s="21">
        <v>1.7774105741399999E-2</v>
      </c>
      <c r="I124" s="21">
        <v>7.4239958391045004E-3</v>
      </c>
      <c r="J124" s="11"/>
      <c r="K124" s="11">
        <v>5.6703138465796297</v>
      </c>
      <c r="L124" s="11">
        <v>0.80845097222706896</v>
      </c>
      <c r="M124" s="11">
        <v>1.1998309850352501E-2</v>
      </c>
      <c r="N124" s="11">
        <v>0.41768603985584901</v>
      </c>
      <c r="O124" s="11">
        <v>-8.3388433981086904E-2</v>
      </c>
      <c r="P124" s="11">
        <v>0.167066093016905</v>
      </c>
      <c r="Q124" s="11">
        <v>0.92682926829268297</v>
      </c>
      <c r="R124" s="11">
        <v>1</v>
      </c>
      <c r="S124" s="1" t="s">
        <v>16</v>
      </c>
    </row>
    <row r="125" spans="2:19" x14ac:dyDescent="0.25">
      <c r="B125" s="1">
        <v>123</v>
      </c>
      <c r="C125" s="21">
        <v>3.4713085720068797E-5</v>
      </c>
      <c r="D125" s="21">
        <v>2.5186128658729701E-2</v>
      </c>
      <c r="E125" s="21">
        <v>0.80129533882222004</v>
      </c>
      <c r="F125" s="21">
        <v>0.29745894932876998</v>
      </c>
      <c r="G125" s="21">
        <v>22.916983501631201</v>
      </c>
      <c r="H125" s="21">
        <v>1.20291451999394E-2</v>
      </c>
      <c r="I125" s="21">
        <v>2.89355266734731E-3</v>
      </c>
      <c r="J125" s="11"/>
      <c r="K125" s="11">
        <v>17.753984641517601</v>
      </c>
      <c r="L125" s="11">
        <v>0.68767027120056701</v>
      </c>
      <c r="M125" s="11">
        <v>6.6481631642562001E-3</v>
      </c>
      <c r="N125" s="11">
        <v>0.240545160878255</v>
      </c>
      <c r="O125" s="11">
        <v>-0.21247777435780099</v>
      </c>
      <c r="P125" s="11">
        <v>2.70444004549444E-3</v>
      </c>
      <c r="Q125" s="11">
        <v>0.89743589743589702</v>
      </c>
      <c r="R125" s="11">
        <v>1.00359826018189</v>
      </c>
      <c r="S125" s="1" t="s">
        <v>16</v>
      </c>
    </row>
    <row r="126" spans="2:19" x14ac:dyDescent="0.25">
      <c r="B126" s="1">
        <v>124</v>
      </c>
      <c r="C126" s="21">
        <v>1.7852444084606801E-4</v>
      </c>
      <c r="D126" s="21">
        <v>5.9011627270582401E-2</v>
      </c>
      <c r="E126" s="21">
        <v>0.932410157361515</v>
      </c>
      <c r="F126" s="21">
        <v>0.30266288435199501</v>
      </c>
      <c r="G126" s="21">
        <v>1.1630587860325801</v>
      </c>
      <c r="H126" s="21">
        <v>2.39975749638053E-2</v>
      </c>
      <c r="I126" s="21">
        <v>7.9250720273649801E-3</v>
      </c>
      <c r="J126" s="11"/>
      <c r="K126" s="11">
        <v>10.081640825054601</v>
      </c>
      <c r="L126" s="11">
        <v>0.64421727166109699</v>
      </c>
      <c r="M126" s="11">
        <v>1.50766169211447E-2</v>
      </c>
      <c r="N126" s="11">
        <v>0.33024470344682999</v>
      </c>
      <c r="O126" s="11">
        <v>-0.16331347454950301</v>
      </c>
      <c r="P126" s="11">
        <v>6.5302370750635705E-2</v>
      </c>
      <c r="Q126" s="11">
        <v>0.9</v>
      </c>
      <c r="R126" s="11">
        <v>0.98087925069614301</v>
      </c>
      <c r="S126" s="1" t="s">
        <v>16</v>
      </c>
    </row>
    <row r="127" spans="2:19" x14ac:dyDescent="0.25">
      <c r="B127" s="1">
        <v>125</v>
      </c>
      <c r="C127" s="21">
        <v>1.78524440846068E-5</v>
      </c>
      <c r="D127" s="21">
        <v>1.3532191230321001E-2</v>
      </c>
      <c r="E127" s="21">
        <v>0.70426218465131296</v>
      </c>
      <c r="F127" s="21">
        <v>0.304023937831641</v>
      </c>
      <c r="G127" s="21">
        <v>152.89053693094601</v>
      </c>
      <c r="H127" s="21">
        <v>5.3400484753487404E-3</v>
      </c>
      <c r="I127" s="21">
        <v>3.9997465956999202E-3</v>
      </c>
      <c r="J127" s="11"/>
      <c r="K127" s="11">
        <v>1.74325848240073</v>
      </c>
      <c r="L127" s="11">
        <v>1.2250993028580099</v>
      </c>
      <c r="M127" s="11">
        <v>4.7676448880652504E-3</v>
      </c>
      <c r="N127" s="11">
        <v>0.74900941708000301</v>
      </c>
      <c r="O127" s="11">
        <v>-6.0341867671005897E-2</v>
      </c>
      <c r="P127" s="11">
        <v>0.196409892613261</v>
      </c>
      <c r="Q127" s="11">
        <v>0.9</v>
      </c>
      <c r="R127" s="11">
        <v>1.00669708566382</v>
      </c>
      <c r="S127" s="1" t="s">
        <v>16</v>
      </c>
    </row>
    <row r="128" spans="2:19" x14ac:dyDescent="0.25">
      <c r="B128" s="1">
        <v>126</v>
      </c>
      <c r="C128" s="21">
        <v>1.19016293897378E-5</v>
      </c>
      <c r="D128" s="21">
        <v>1.0064492535592001E-2</v>
      </c>
      <c r="E128" s="21">
        <v>0.78484650957429503</v>
      </c>
      <c r="F128" s="21">
        <v>0.30482618480135198</v>
      </c>
      <c r="G128" s="21">
        <v>17.993397822178601</v>
      </c>
      <c r="H128" s="21">
        <v>4.4040204409332004E-3</v>
      </c>
      <c r="I128" s="21">
        <v>2.2020102204665399E-3</v>
      </c>
      <c r="J128" s="11"/>
      <c r="K128" s="11">
        <v>4.2858414238643903</v>
      </c>
      <c r="L128" s="11">
        <v>1.47649684149822</v>
      </c>
      <c r="M128" s="11">
        <v>3.8927657501828302E-3</v>
      </c>
      <c r="N128" s="11">
        <v>0.49999999999998701</v>
      </c>
      <c r="O128" s="11">
        <v>-0.36004105267377501</v>
      </c>
      <c r="P128" s="11">
        <v>-0.18517896125716399</v>
      </c>
      <c r="Q128" s="11">
        <v>0.92307692307692302</v>
      </c>
      <c r="R128" s="11">
        <v>1.0090045517514299</v>
      </c>
      <c r="S128" s="1" t="s">
        <v>16</v>
      </c>
    </row>
    <row r="129" spans="2:19" x14ac:dyDescent="0.25">
      <c r="B129" s="1">
        <v>127</v>
      </c>
      <c r="C129" s="21">
        <v>2.6580305637081199E-4</v>
      </c>
      <c r="D129" s="21">
        <v>6.2924490042434902E-2</v>
      </c>
      <c r="E129" s="21">
        <v>0.78190961678193804</v>
      </c>
      <c r="F129" s="21">
        <v>0.31510716758353902</v>
      </c>
      <c r="G129" s="21">
        <v>156.96841626851099</v>
      </c>
      <c r="H129" s="21">
        <v>2.6671807205445899E-2</v>
      </c>
      <c r="I129" s="21">
        <v>1.2946272013069899E-2</v>
      </c>
      <c r="J129" s="11"/>
      <c r="K129" s="11">
        <v>4.4362189739349498</v>
      </c>
      <c r="L129" s="11">
        <v>0.84358806210606097</v>
      </c>
      <c r="M129" s="11">
        <v>1.8396493211554898E-2</v>
      </c>
      <c r="N129" s="11">
        <v>0.48539163144620101</v>
      </c>
      <c r="O129" s="11">
        <v>2.0298109335732499E-2</v>
      </c>
      <c r="P129" s="11">
        <v>0.29908390022477499</v>
      </c>
      <c r="Q129" s="11">
        <v>0.94366197183098599</v>
      </c>
      <c r="R129" s="11">
        <v>0.99987338566725703</v>
      </c>
      <c r="S129" s="1" t="s">
        <v>16</v>
      </c>
    </row>
    <row r="130" spans="2:19" x14ac:dyDescent="0.25">
      <c r="B130" s="1">
        <v>128</v>
      </c>
      <c r="C130" s="21">
        <v>1.9538508248153E-4</v>
      </c>
      <c r="D130" s="21">
        <v>6.2422560076282302E-2</v>
      </c>
      <c r="E130" s="21">
        <v>0.90856765265435901</v>
      </c>
      <c r="F130" s="21">
        <v>0.31568284854530798</v>
      </c>
      <c r="G130" s="21">
        <v>27.615418955733102</v>
      </c>
      <c r="H130" s="21">
        <v>2.5794856087755599E-2</v>
      </c>
      <c r="I130" s="21">
        <v>9.9109440648638397E-3</v>
      </c>
      <c r="J130" s="11"/>
      <c r="K130" s="11">
        <v>7.6451150126349603</v>
      </c>
      <c r="L130" s="11">
        <v>0.63011252825525699</v>
      </c>
      <c r="M130" s="11">
        <v>1.5772508153962798E-2</v>
      </c>
      <c r="N130" s="11">
        <v>0.38422172355396</v>
      </c>
      <c r="O130" s="11">
        <v>2.76532809469354E-2</v>
      </c>
      <c r="P130" s="11">
        <v>0.30844879557847199</v>
      </c>
      <c r="Q130" s="11">
        <v>0.87168141592920301</v>
      </c>
      <c r="R130" s="11">
        <v>0.95355775366943196</v>
      </c>
      <c r="S130" s="1" t="s">
        <v>16</v>
      </c>
    </row>
    <row r="131" spans="2:19" x14ac:dyDescent="0.25">
      <c r="B131" s="1">
        <v>129</v>
      </c>
      <c r="C131" s="21">
        <v>4.6317174375063201E-4</v>
      </c>
      <c r="D131" s="21">
        <v>0.12763561175010299</v>
      </c>
      <c r="E131" s="21">
        <v>0.68625134244158503</v>
      </c>
      <c r="F131" s="21">
        <v>0.32691142530315498</v>
      </c>
      <c r="G131" s="21">
        <v>152.53001388618401</v>
      </c>
      <c r="H131" s="21">
        <v>4.8031388305245198E-2</v>
      </c>
      <c r="I131" s="21">
        <v>1.86964583062951E-2</v>
      </c>
      <c r="J131" s="11"/>
      <c r="K131" s="11">
        <v>11.849898269373901</v>
      </c>
      <c r="L131" s="11">
        <v>0.357279577747324</v>
      </c>
      <c r="M131" s="11">
        <v>2.4284327871020899E-2</v>
      </c>
      <c r="N131" s="11">
        <v>0.38925500523692802</v>
      </c>
      <c r="O131" s="11">
        <v>0.52276297787410797</v>
      </c>
      <c r="P131" s="11">
        <v>0.93884204068798904</v>
      </c>
      <c r="Q131" s="11">
        <v>0.69910179640718495</v>
      </c>
      <c r="R131" s="11">
        <v>0.853919258438538</v>
      </c>
      <c r="S131" s="1" t="s">
        <v>16</v>
      </c>
    </row>
    <row r="132" spans="2:19" x14ac:dyDescent="0.25">
      <c r="B132" s="1">
        <v>130</v>
      </c>
      <c r="C132" s="21">
        <v>1.78524440846068E-5</v>
      </c>
      <c r="D132" s="21">
        <v>1.26587932535039E-2</v>
      </c>
      <c r="E132" s="21">
        <v>0.70094254201802897</v>
      </c>
      <c r="F132" s="21">
        <v>0.320345514111957</v>
      </c>
      <c r="G132" s="21">
        <v>162.703855656245</v>
      </c>
      <c r="H132" s="21">
        <v>4.6917058141958904E-3</v>
      </c>
      <c r="I132" s="21">
        <v>3.4447569839822301E-3</v>
      </c>
      <c r="J132" s="11"/>
      <c r="K132" s="11">
        <v>1.9550438834455299</v>
      </c>
      <c r="L132" s="11">
        <v>1.39998354676353</v>
      </c>
      <c r="M132" s="11">
        <v>4.7676448880652504E-3</v>
      </c>
      <c r="N132" s="11">
        <v>0.73422271566117403</v>
      </c>
      <c r="O132" s="11">
        <v>-0.28898041790511297</v>
      </c>
      <c r="P132" s="11">
        <v>-9.4701750995720896E-2</v>
      </c>
      <c r="Q132" s="11">
        <v>0.94736842105263097</v>
      </c>
      <c r="R132" s="11">
        <v>1.0071591534891</v>
      </c>
      <c r="S132" s="1" t="s">
        <v>16</v>
      </c>
    </row>
    <row r="133" spans="2:19" x14ac:dyDescent="0.25">
      <c r="B133" s="1">
        <v>131</v>
      </c>
      <c r="C133" s="21">
        <v>5.0581924906385999E-5</v>
      </c>
      <c r="D133" s="21">
        <v>2.8233560596084901E-2</v>
      </c>
      <c r="E133" s="21">
        <v>0.91327274303578898</v>
      </c>
      <c r="F133" s="21">
        <v>0.32800021947811903</v>
      </c>
      <c r="G133" s="21">
        <v>6.3018735813828402</v>
      </c>
      <c r="H133" s="21">
        <v>1.30870066309908E-2</v>
      </c>
      <c r="I133" s="21">
        <v>4.5060797915843498E-3</v>
      </c>
      <c r="J133" s="11"/>
      <c r="K133" s="11">
        <v>7.58851108088483</v>
      </c>
      <c r="L133" s="11">
        <v>0.79739574459134499</v>
      </c>
      <c r="M133" s="11">
        <v>8.0251421818952895E-3</v>
      </c>
      <c r="N133" s="11">
        <v>0.344317071018645</v>
      </c>
      <c r="O133" s="11">
        <v>-8.4341082989527999E-2</v>
      </c>
      <c r="P133" s="11">
        <v>0.16585314262710499</v>
      </c>
      <c r="Q133" s="11">
        <v>0.94444444444444398</v>
      </c>
      <c r="R133" s="11">
        <v>1.0128395061728299</v>
      </c>
      <c r="S133" s="1" t="s">
        <v>16</v>
      </c>
    </row>
    <row r="134" spans="2:19" x14ac:dyDescent="0.25">
      <c r="B134" s="1">
        <v>132</v>
      </c>
      <c r="C134" s="21">
        <v>2.6679485881995698E-4</v>
      </c>
      <c r="D134" s="21">
        <v>0.119555933544952</v>
      </c>
      <c r="E134" s="21">
        <v>0.73719020121734102</v>
      </c>
      <c r="F134" s="21">
        <v>0.34018809177016601</v>
      </c>
      <c r="G134" s="21">
        <v>12.4880215163084</v>
      </c>
      <c r="H134" s="21">
        <v>5.7034715547788502E-2</v>
      </c>
      <c r="I134" s="21">
        <v>6.2777539498490801E-3</v>
      </c>
      <c r="J134" s="11"/>
      <c r="K134" s="11">
        <v>112.92083950728301</v>
      </c>
      <c r="L134" s="11">
        <v>0.23455519187771601</v>
      </c>
      <c r="M134" s="11">
        <v>1.8430783070222601E-2</v>
      </c>
      <c r="N134" s="11">
        <v>0.110068997268673</v>
      </c>
      <c r="O134" s="11">
        <v>5.4037336392242903E-2</v>
      </c>
      <c r="P134" s="11">
        <v>0.34204201832192199</v>
      </c>
      <c r="Q134" s="11">
        <v>0.76420454545454497</v>
      </c>
      <c r="R134" s="11">
        <v>0.994418945597214</v>
      </c>
      <c r="S134" s="1" t="s">
        <v>16</v>
      </c>
    </row>
    <row r="135" spans="2:19" x14ac:dyDescent="0.25">
      <c r="B135" s="1">
        <v>133</v>
      </c>
      <c r="C135" s="21">
        <v>2.08278514320412E-5</v>
      </c>
      <c r="D135" s="21">
        <v>2.3152515581579599E-2</v>
      </c>
      <c r="E135" s="21">
        <v>0.52896134188079502</v>
      </c>
      <c r="F135" s="21">
        <v>0.352166659925299</v>
      </c>
      <c r="G135" s="21">
        <v>37.785511369206702</v>
      </c>
      <c r="H135" s="21">
        <v>1.13549110069709E-2</v>
      </c>
      <c r="I135" s="21">
        <v>1.6536988211147199E-3</v>
      </c>
      <c r="J135" s="11"/>
      <c r="K135" s="11">
        <v>47.627941149518797</v>
      </c>
      <c r="L135" s="11">
        <v>0.48826766533258897</v>
      </c>
      <c r="M135" s="11">
        <v>5.1496450436067697E-3</v>
      </c>
      <c r="N135" s="11">
        <v>0.145637321164339</v>
      </c>
      <c r="O135" s="11">
        <v>-0.291914727018936</v>
      </c>
      <c r="P135" s="11">
        <v>-9.8437829395917206E-2</v>
      </c>
      <c r="Q135" s="11">
        <v>0.84</v>
      </c>
      <c r="R135" s="11">
        <v>1</v>
      </c>
      <c r="S135" s="1" t="s">
        <v>16</v>
      </c>
    </row>
    <row r="136" spans="2:19" x14ac:dyDescent="0.25">
      <c r="B136" s="1">
        <v>134</v>
      </c>
      <c r="C136" s="21">
        <v>3.2729480821779098E-5</v>
      </c>
      <c r="D136" s="21">
        <v>2.9180654639360998E-2</v>
      </c>
      <c r="E136" s="21">
        <v>0.77018726949140404</v>
      </c>
      <c r="F136" s="21">
        <v>0.35227444053027501</v>
      </c>
      <c r="G136" s="21">
        <v>162.255030361742</v>
      </c>
      <c r="H136" s="21">
        <v>1.3848284325534499E-2</v>
      </c>
      <c r="I136" s="21">
        <v>2.5040792903152599E-3</v>
      </c>
      <c r="J136" s="11"/>
      <c r="K136" s="11">
        <v>33.907572261667298</v>
      </c>
      <c r="L136" s="11">
        <v>0.48301311048767598</v>
      </c>
      <c r="M136" s="11">
        <v>6.4554216950514004E-3</v>
      </c>
      <c r="N136" s="11">
        <v>0.18082234820222701</v>
      </c>
      <c r="O136" s="11">
        <v>-0.167863037612905</v>
      </c>
      <c r="P136" s="11">
        <v>5.9509687147045597E-2</v>
      </c>
      <c r="Q136" s="11">
        <v>0.78571428571428503</v>
      </c>
      <c r="R136" s="11">
        <v>0.99689430394866996</v>
      </c>
      <c r="S136" s="1" t="s">
        <v>16</v>
      </c>
    </row>
    <row r="137" spans="2:19" x14ac:dyDescent="0.25">
      <c r="B137" s="1">
        <v>135</v>
      </c>
      <c r="C137" s="21">
        <v>1.6166379921060599E-4</v>
      </c>
      <c r="D137" s="21">
        <v>9.8924022614825705E-2</v>
      </c>
      <c r="E137" s="21">
        <v>0.73202396904126299</v>
      </c>
      <c r="F137" s="21">
        <v>0.35942565060894899</v>
      </c>
      <c r="G137" s="21">
        <v>158.31547791581301</v>
      </c>
      <c r="H137" s="21">
        <v>3.8466665377359197E-2</v>
      </c>
      <c r="I137" s="21">
        <v>8.8424166009048993E-3</v>
      </c>
      <c r="J137" s="11"/>
      <c r="K137" s="11">
        <v>32.711641336879303</v>
      </c>
      <c r="L137" s="11">
        <v>0.20759606095392799</v>
      </c>
      <c r="M137" s="11">
        <v>1.4347011608940301E-2</v>
      </c>
      <c r="N137" s="11">
        <v>0.229872189704007</v>
      </c>
      <c r="O137" s="11">
        <v>0.65246630427762797</v>
      </c>
      <c r="P137" s="11">
        <v>1.1039854449486399</v>
      </c>
      <c r="Q137" s="11">
        <v>0.60594795539033397</v>
      </c>
      <c r="R137" s="11">
        <v>0.82192042846212698</v>
      </c>
      <c r="S137" s="1" t="s">
        <v>16</v>
      </c>
    </row>
    <row r="138" spans="2:19" x14ac:dyDescent="0.25">
      <c r="B138" s="1">
        <v>136</v>
      </c>
      <c r="C138" s="21">
        <v>1.47778564922578E-4</v>
      </c>
      <c r="D138" s="21">
        <v>9.9880079693211596E-2</v>
      </c>
      <c r="E138" s="21">
        <v>0.72142741060308502</v>
      </c>
      <c r="F138" s="21">
        <v>0.369736895009463</v>
      </c>
      <c r="G138" s="21">
        <v>153.94601595593099</v>
      </c>
      <c r="H138" s="21">
        <v>3.6980693935489799E-2</v>
      </c>
      <c r="I138" s="21">
        <v>1.06369737908371E-2</v>
      </c>
      <c r="J138" s="11"/>
      <c r="K138" s="11">
        <v>21.530527013690101</v>
      </c>
      <c r="L138" s="11">
        <v>0.18615021769141701</v>
      </c>
      <c r="M138" s="11">
        <v>1.37170518962217E-2</v>
      </c>
      <c r="N138" s="11">
        <v>0.28763586236084598</v>
      </c>
      <c r="O138" s="11">
        <v>1.0906030615771101</v>
      </c>
      <c r="P138" s="11">
        <v>1.6618384903443799</v>
      </c>
      <c r="Q138" s="11">
        <v>0.53597122302158196</v>
      </c>
      <c r="R138" s="11">
        <v>0.79492880788098697</v>
      </c>
      <c r="S138" s="1" t="s">
        <v>16</v>
      </c>
    </row>
    <row r="139" spans="2:19" x14ac:dyDescent="0.25">
      <c r="B139" s="1">
        <v>137</v>
      </c>
      <c r="C139" s="21">
        <v>1.3885234288027499E-5</v>
      </c>
      <c r="D139" s="21">
        <v>1.01551187794807E-2</v>
      </c>
      <c r="E139" s="21">
        <v>0.72646548672547395</v>
      </c>
      <c r="F139" s="21">
        <v>0.364037118308494</v>
      </c>
      <c r="G139" s="21">
        <v>45</v>
      </c>
      <c r="H139" s="21">
        <v>4.2252152708006597E-3</v>
      </c>
      <c r="I139" s="21">
        <v>2.8168101805337701E-3</v>
      </c>
      <c r="J139" s="11"/>
      <c r="K139" s="11">
        <v>1.7692307692307601</v>
      </c>
      <c r="L139" s="11">
        <v>1.6919715689475501</v>
      </c>
      <c r="M139" s="11">
        <v>4.20466757109634E-3</v>
      </c>
      <c r="N139" s="11">
        <v>0.66666666666666596</v>
      </c>
      <c r="O139" s="11">
        <v>-0.32680157423074702</v>
      </c>
      <c r="P139" s="11">
        <v>-0.142857142857129</v>
      </c>
      <c r="Q139" s="11">
        <v>1</v>
      </c>
      <c r="R139" s="11">
        <v>1</v>
      </c>
      <c r="S139" s="1" t="s">
        <v>16</v>
      </c>
    </row>
    <row r="140" spans="2:19" x14ac:dyDescent="0.25">
      <c r="B140" s="1">
        <v>138</v>
      </c>
      <c r="C140" s="21">
        <v>8.9262220423034101E-5</v>
      </c>
      <c r="D140" s="21">
        <v>4.3882024005124899E-2</v>
      </c>
      <c r="E140" s="21">
        <v>0.77708407855013095</v>
      </c>
      <c r="F140" s="21">
        <v>0.37845032566988002</v>
      </c>
      <c r="G140" s="21">
        <v>168.42285051651399</v>
      </c>
      <c r="H140" s="21">
        <v>1.8760548680186E-2</v>
      </c>
      <c r="I140" s="21">
        <v>5.9011565537527696E-3</v>
      </c>
      <c r="J140" s="11"/>
      <c r="K140" s="11">
        <v>14.176806516811901</v>
      </c>
      <c r="L140" s="11">
        <v>0.58251115777213403</v>
      </c>
      <c r="M140" s="11">
        <v>1.0660778062293199E-2</v>
      </c>
      <c r="N140" s="11">
        <v>0.31455138409599198</v>
      </c>
      <c r="O140" s="11">
        <v>-2.5897029578150599E-2</v>
      </c>
      <c r="P140" s="11">
        <v>0.24026642258508499</v>
      </c>
      <c r="Q140" s="11">
        <v>0.81818181818181801</v>
      </c>
      <c r="R140" s="11">
        <v>0.97635204139527398</v>
      </c>
      <c r="S140" s="1" t="s">
        <v>16</v>
      </c>
    </row>
    <row r="141" spans="2:19" x14ac:dyDescent="0.25">
      <c r="B141" s="1">
        <v>139</v>
      </c>
      <c r="C141" s="21">
        <v>1.1604088654994401E-4</v>
      </c>
      <c r="D141" s="21">
        <v>5.7628332185292799E-2</v>
      </c>
      <c r="E141" s="21">
        <v>0.72162221324255404</v>
      </c>
      <c r="F141" s="21">
        <v>0.39429693769651097</v>
      </c>
      <c r="G141" s="21">
        <v>160.87255204832701</v>
      </c>
      <c r="H141" s="21">
        <v>2.6459712315252199E-2</v>
      </c>
      <c r="I141" s="21">
        <v>4.3401705931117602E-3</v>
      </c>
      <c r="J141" s="11"/>
      <c r="K141" s="11">
        <v>37.349441643086799</v>
      </c>
      <c r="L141" s="11">
        <v>0.43908520155741698</v>
      </c>
      <c r="M141" s="11">
        <v>1.2155157159062799E-2</v>
      </c>
      <c r="N141" s="11">
        <v>0.16402939462837399</v>
      </c>
      <c r="O141" s="11">
        <v>-0.22273204826502499</v>
      </c>
      <c r="P141" s="11">
        <v>-1.03517069957282E-2</v>
      </c>
      <c r="Q141" s="11">
        <v>0.86029411764705799</v>
      </c>
      <c r="R141" s="11">
        <v>1.00157259876265</v>
      </c>
      <c r="S141" s="1" t="s">
        <v>16</v>
      </c>
    </row>
    <row r="142" spans="2:19" x14ac:dyDescent="0.25">
      <c r="B142" s="1">
        <v>140</v>
      </c>
      <c r="C142" s="21">
        <v>4.0663900414937699E-5</v>
      </c>
      <c r="D142" s="21">
        <v>2.9583991219305002E-2</v>
      </c>
      <c r="E142" s="21">
        <v>0.787484006129886</v>
      </c>
      <c r="F142" s="21">
        <v>0.39745838347635198</v>
      </c>
      <c r="G142" s="21">
        <v>178.94024401144</v>
      </c>
      <c r="H142" s="21">
        <v>1.3958533402714E-2</v>
      </c>
      <c r="I142" s="21">
        <v>2.19405622817086E-3</v>
      </c>
      <c r="J142" s="11"/>
      <c r="K142" s="11">
        <v>26.717908555129299</v>
      </c>
      <c r="L142" s="11">
        <v>0.58385548875255</v>
      </c>
      <c r="M142" s="11">
        <v>7.1954767772171501E-3</v>
      </c>
      <c r="N142" s="11">
        <v>0.15718386487109401</v>
      </c>
      <c r="O142" s="11">
        <v>-0.40848141861848603</v>
      </c>
      <c r="P142" s="11">
        <v>-0.246855150739411</v>
      </c>
      <c r="Q142" s="11">
        <v>0.97619047619047605</v>
      </c>
      <c r="R142" s="11">
        <v>1</v>
      </c>
      <c r="S142" s="1" t="s">
        <v>16</v>
      </c>
    </row>
    <row r="143" spans="2:19" x14ac:dyDescent="0.25">
      <c r="B143" s="1">
        <v>141</v>
      </c>
      <c r="C143" s="21">
        <v>2.3803258779475701E-5</v>
      </c>
      <c r="D143" s="21">
        <v>1.6801707259843E-2</v>
      </c>
      <c r="E143" s="21">
        <v>0.74940932446398301</v>
      </c>
      <c r="F143" s="21">
        <v>0.40333657994407002</v>
      </c>
      <c r="G143" s="21">
        <v>15.609201382173101</v>
      </c>
      <c r="H143" s="21">
        <v>7.2500841373428597E-3</v>
      </c>
      <c r="I143" s="21">
        <v>3.5686851851698602E-3</v>
      </c>
      <c r="J143" s="11"/>
      <c r="K143" s="11">
        <v>4.4434062083800301</v>
      </c>
      <c r="L143" s="11">
        <v>1.0595939133082299</v>
      </c>
      <c r="M143" s="11">
        <v>5.5052021190500301E-3</v>
      </c>
      <c r="N143" s="11">
        <v>0.49222672696840902</v>
      </c>
      <c r="O143" s="11">
        <v>-0.146301048925852</v>
      </c>
      <c r="P143" s="11">
        <v>8.6963263806532895E-2</v>
      </c>
      <c r="Q143" s="11">
        <v>0.88888888888888895</v>
      </c>
      <c r="R143" s="11">
        <v>1.0107877422796501</v>
      </c>
      <c r="S143" s="1" t="s">
        <v>16</v>
      </c>
    </row>
    <row r="144" spans="2:19" x14ac:dyDescent="0.25">
      <c r="B144" s="1">
        <v>142</v>
      </c>
      <c r="C144" s="21">
        <v>3.9672097965792897E-5</v>
      </c>
      <c r="D144" s="21">
        <v>2.99136317327902E-2</v>
      </c>
      <c r="E144" s="21">
        <v>0.66331439276974802</v>
      </c>
      <c r="F144" s="21">
        <v>0.40856501709149301</v>
      </c>
      <c r="G144" s="21">
        <v>14.056287736282799</v>
      </c>
      <c r="H144" s="21">
        <v>1.37683410325538E-2</v>
      </c>
      <c r="I144" s="21">
        <v>2.8982200866836702E-3</v>
      </c>
      <c r="J144" s="11"/>
      <c r="K144" s="11">
        <v>25.452810027250798</v>
      </c>
      <c r="L144" s="11">
        <v>0.55713025854341802</v>
      </c>
      <c r="M144" s="11">
        <v>7.1071853748621797E-3</v>
      </c>
      <c r="N144" s="11">
        <v>0.21049885965427001</v>
      </c>
      <c r="O144" s="11">
        <v>-0.210017100496975</v>
      </c>
      <c r="P144" s="11">
        <v>5.83746731179459E-3</v>
      </c>
      <c r="Q144" s="11">
        <v>0.79999999999999905</v>
      </c>
      <c r="R144" s="11">
        <v>1</v>
      </c>
      <c r="S144" s="1" t="s">
        <v>16</v>
      </c>
    </row>
    <row r="145" spans="2:19" x14ac:dyDescent="0.25">
      <c r="B145" s="1">
        <v>143</v>
      </c>
      <c r="C145" s="21">
        <v>7.1409776338427294E-5</v>
      </c>
      <c r="D145" s="21">
        <v>3.11575018274819E-2</v>
      </c>
      <c r="E145" s="21">
        <v>0.65496549154703798</v>
      </c>
      <c r="F145" s="21">
        <v>0.41696094658484201</v>
      </c>
      <c r="G145" s="21">
        <v>146.52414971625899</v>
      </c>
      <c r="H145" s="21">
        <v>1.07721522672452E-2</v>
      </c>
      <c r="I145" s="21">
        <v>7.4762323709554402E-3</v>
      </c>
      <c r="J145" s="11"/>
      <c r="K145" s="11">
        <v>2.3419051923458598</v>
      </c>
      <c r="L145" s="11">
        <v>0.92436241492642401</v>
      </c>
      <c r="M145" s="11">
        <v>9.5352897761305008E-3</v>
      </c>
      <c r="N145" s="11">
        <v>0.694033298590506</v>
      </c>
      <c r="O145" s="11">
        <v>-0.114237105007212</v>
      </c>
      <c r="P145" s="11">
        <v>0.12778834516391599</v>
      </c>
      <c r="Q145" s="11">
        <v>0.88888888888888895</v>
      </c>
      <c r="R145" s="11">
        <v>0.95189541648021403</v>
      </c>
      <c r="S145" s="1" t="s">
        <v>16</v>
      </c>
    </row>
    <row r="146" spans="2:19" x14ac:dyDescent="0.25">
      <c r="B146" s="1">
        <v>144</v>
      </c>
      <c r="C146" s="21">
        <v>9.9180244914482299E-5</v>
      </c>
      <c r="D146" s="21">
        <v>4.2317476432057799E-2</v>
      </c>
      <c r="E146" s="21">
        <v>0.68563697757396103</v>
      </c>
      <c r="F146" s="21">
        <v>0.415750031487928</v>
      </c>
      <c r="G146" s="21">
        <v>4.3448204132464499</v>
      </c>
      <c r="H146" s="21">
        <v>1.6881523067365699E-2</v>
      </c>
      <c r="I146" s="21">
        <v>7.2530058145198698E-3</v>
      </c>
      <c r="J146" s="11"/>
      <c r="K146" s="11">
        <v>6.8141317127829097</v>
      </c>
      <c r="L146" s="11">
        <v>0.69597801076298604</v>
      </c>
      <c r="M146" s="11">
        <v>1.1237446768801E-2</v>
      </c>
      <c r="N146" s="11">
        <v>0.42964167306330903</v>
      </c>
      <c r="O146" s="11">
        <v>-3.0396092306782599E-2</v>
      </c>
      <c r="P146" s="11">
        <v>0.23453803800474601</v>
      </c>
      <c r="Q146" s="11">
        <v>0.84745762711864403</v>
      </c>
      <c r="R146" s="11">
        <v>0.95542690388778995</v>
      </c>
      <c r="S146" s="1" t="s">
        <v>16</v>
      </c>
    </row>
    <row r="147" spans="2:19" x14ac:dyDescent="0.25">
      <c r="B147" s="1">
        <v>145</v>
      </c>
      <c r="C147" s="21">
        <v>1.4678676247343301E-4</v>
      </c>
      <c r="D147" s="21">
        <v>6.2857765225505902E-2</v>
      </c>
      <c r="E147" s="21">
        <v>0.74163732329889398</v>
      </c>
      <c r="F147" s="21">
        <v>0.42026675737382102</v>
      </c>
      <c r="G147" s="21">
        <v>1.9350637368459399E-16</v>
      </c>
      <c r="H147" s="21">
        <v>2.88808909095754E-2</v>
      </c>
      <c r="I147" s="21">
        <v>3.9835711599414299E-3</v>
      </c>
      <c r="J147" s="11"/>
      <c r="K147" s="11">
        <v>37.025060162902598</v>
      </c>
      <c r="L147" s="11">
        <v>0.46685163351269898</v>
      </c>
      <c r="M147" s="11">
        <v>1.3670944028296699E-2</v>
      </c>
      <c r="N147" s="11">
        <v>0.13793103448275801</v>
      </c>
      <c r="O147" s="11">
        <v>-0.38441765571551301</v>
      </c>
      <c r="P147" s="11">
        <v>-0.21621621621621601</v>
      </c>
      <c r="Q147" s="11">
        <v>1</v>
      </c>
      <c r="R147" s="11">
        <v>1</v>
      </c>
      <c r="S147" s="1" t="s">
        <v>16</v>
      </c>
    </row>
    <row r="148" spans="2:19" x14ac:dyDescent="0.25">
      <c r="B148" s="1">
        <v>146</v>
      </c>
      <c r="C148" s="21">
        <v>9.8188442465337497E-5</v>
      </c>
      <c r="D148" s="21">
        <v>5.20194639920952E-2</v>
      </c>
      <c r="E148" s="21">
        <v>0.71937661815588905</v>
      </c>
      <c r="F148" s="21">
        <v>0.44922812446844601</v>
      </c>
      <c r="G148" s="21">
        <v>17.623701181598602</v>
      </c>
      <c r="H148" s="21">
        <v>2.42426397256729E-2</v>
      </c>
      <c r="I148" s="21">
        <v>4.1873031537179098E-3</v>
      </c>
      <c r="J148" s="11"/>
      <c r="K148" s="11">
        <v>34.347155167497299</v>
      </c>
      <c r="L148" s="11">
        <v>0.45597233024108502</v>
      </c>
      <c r="M148" s="11">
        <v>1.1181118360111399E-2</v>
      </c>
      <c r="N148" s="11">
        <v>0.17272471979540899</v>
      </c>
      <c r="O148" s="11">
        <v>-0.18802282355668401</v>
      </c>
      <c r="P148" s="11">
        <v>3.3841450470029601E-2</v>
      </c>
      <c r="Q148" s="11">
        <v>0.86842105263157798</v>
      </c>
      <c r="R148" s="11">
        <v>1</v>
      </c>
      <c r="S148" s="1" t="s">
        <v>16</v>
      </c>
    </row>
    <row r="149" spans="2:19" x14ac:dyDescent="0.25">
      <c r="B149" s="1">
        <v>147</v>
      </c>
      <c r="C149" s="21">
        <v>8.4600748912053397E-4</v>
      </c>
      <c r="D149" s="21">
        <v>0.23259673645782</v>
      </c>
      <c r="E149" s="21">
        <v>0.810794821940231</v>
      </c>
      <c r="F149" s="21">
        <v>0.46706318614695203</v>
      </c>
      <c r="G149" s="21">
        <v>173.80475834849</v>
      </c>
      <c r="H149" s="21">
        <v>9.1969660116296398E-2</v>
      </c>
      <c r="I149" s="21">
        <v>2.5995970900707901E-2</v>
      </c>
      <c r="J149" s="11"/>
      <c r="K149" s="11">
        <v>28.467874633073698</v>
      </c>
      <c r="L149" s="11">
        <v>0.19650646260552401</v>
      </c>
      <c r="M149" s="11">
        <v>3.2820271027070497E-2</v>
      </c>
      <c r="N149" s="11">
        <v>0.28265811646836297</v>
      </c>
      <c r="O149" s="11">
        <v>1.2195569740810801</v>
      </c>
      <c r="P149" s="11">
        <v>1.8260277111927601</v>
      </c>
      <c r="Q149" s="11">
        <v>0.503541912632821</v>
      </c>
      <c r="R149" s="11">
        <v>0.87249310657829304</v>
      </c>
      <c r="S149" s="1" t="s">
        <v>16</v>
      </c>
    </row>
    <row r="150" spans="2:19" x14ac:dyDescent="0.25">
      <c r="B150" s="1">
        <v>148</v>
      </c>
      <c r="C150" s="21">
        <v>7.1409776338427294E-5</v>
      </c>
      <c r="D150" s="21">
        <v>4.1287723287213002E-2</v>
      </c>
      <c r="E150" s="21">
        <v>0.72967128264024494</v>
      </c>
      <c r="F150" s="21">
        <v>0.45632637547787402</v>
      </c>
      <c r="G150" s="21">
        <v>163.47316590984701</v>
      </c>
      <c r="H150" s="21">
        <v>1.91685556518181E-2</v>
      </c>
      <c r="I150" s="21">
        <v>4.8786064687117697E-3</v>
      </c>
      <c r="J150" s="11"/>
      <c r="K150" s="11">
        <v>18.028529052364402</v>
      </c>
      <c r="L150" s="11">
        <v>0.526411860874057</v>
      </c>
      <c r="M150" s="11">
        <v>9.5352897761305008E-3</v>
      </c>
      <c r="N150" s="11">
        <v>0.254510906159433</v>
      </c>
      <c r="O150" s="11">
        <v>2.8531000032849901E-2</v>
      </c>
      <c r="P150" s="11">
        <v>0.30956634222782697</v>
      </c>
      <c r="Q150" s="11">
        <v>0.84705882352941098</v>
      </c>
      <c r="R150" s="11">
        <v>1.0043899850450999</v>
      </c>
      <c r="S150" s="1" t="s">
        <v>16</v>
      </c>
    </row>
    <row r="151" spans="2:19" x14ac:dyDescent="0.25">
      <c r="B151" s="1">
        <v>149</v>
      </c>
      <c r="C151" s="21">
        <v>2.27122760854164E-4</v>
      </c>
      <c r="D151" s="21">
        <v>7.0082967416849704E-2</v>
      </c>
      <c r="E151" s="21">
        <v>0.91792612649689798</v>
      </c>
      <c r="F151" s="21">
        <v>0.465186305966654</v>
      </c>
      <c r="G151" s="21">
        <v>146.415599152504</v>
      </c>
      <c r="H151" s="21">
        <v>2.70665907557265E-2</v>
      </c>
      <c r="I151" s="21">
        <v>1.2697022948157799E-2</v>
      </c>
      <c r="J151" s="11"/>
      <c r="K151" s="11">
        <v>7.7520127143446498</v>
      </c>
      <c r="L151" s="11">
        <v>0.58109288556129401</v>
      </c>
      <c r="M151" s="11">
        <v>1.70053427083652E-2</v>
      </c>
      <c r="N151" s="11">
        <v>0.46910314870266601</v>
      </c>
      <c r="O151" s="11">
        <v>0.18840558366771101</v>
      </c>
      <c r="P151" s="11">
        <v>0.51312498430980102</v>
      </c>
      <c r="Q151" s="11">
        <v>0.809187279151943</v>
      </c>
      <c r="R151" s="11">
        <v>0.94405445347581396</v>
      </c>
      <c r="S151" s="1" t="s">
        <v>16</v>
      </c>
    </row>
    <row r="152" spans="2:19" x14ac:dyDescent="0.25">
      <c r="B152" s="1">
        <v>150</v>
      </c>
      <c r="C152" s="21">
        <v>9.1245825321323705E-5</v>
      </c>
      <c r="D152" s="21">
        <v>5.2867964649162803E-2</v>
      </c>
      <c r="E152" s="21">
        <v>0.76039661991871199</v>
      </c>
      <c r="F152" s="21">
        <v>0.47353619671640801</v>
      </c>
      <c r="G152" s="21">
        <v>71.900690787806298</v>
      </c>
      <c r="H152" s="21">
        <v>2.5193883886234301E-2</v>
      </c>
      <c r="I152" s="21">
        <v>4.6961805028788604E-3</v>
      </c>
      <c r="J152" s="11"/>
      <c r="K152" s="11">
        <v>32.360176059176801</v>
      </c>
      <c r="L152" s="11">
        <v>0.41023969999397503</v>
      </c>
      <c r="M152" s="11">
        <v>1.07785802910729E-2</v>
      </c>
      <c r="N152" s="11">
        <v>0.186401609378091</v>
      </c>
      <c r="O152" s="11">
        <v>1.8396228318308699E-2</v>
      </c>
      <c r="P152" s="11">
        <v>0.29666235010400999</v>
      </c>
      <c r="Q152" s="11">
        <v>0.81415929203539805</v>
      </c>
      <c r="R152" s="11">
        <v>0.99470670233206404</v>
      </c>
      <c r="S152" s="1" t="s">
        <v>16</v>
      </c>
    </row>
    <row r="153" spans="2:19" x14ac:dyDescent="0.25">
      <c r="B153" s="1">
        <v>151</v>
      </c>
      <c r="C153" s="21">
        <v>2.11253921667847E-4</v>
      </c>
      <c r="D153" s="21">
        <v>9.9288519375960296E-2</v>
      </c>
      <c r="E153" s="21">
        <v>0.68768968702641597</v>
      </c>
      <c r="F153" s="21">
        <v>0.48014656470406802</v>
      </c>
      <c r="G153" s="21">
        <v>57.702204104680298</v>
      </c>
      <c r="H153" s="21">
        <v>2.7653209035104698E-2</v>
      </c>
      <c r="I153" s="21">
        <v>2.53502170280256E-2</v>
      </c>
      <c r="J153" s="11"/>
      <c r="K153" s="11">
        <v>1.23150553095472</v>
      </c>
      <c r="L153" s="11">
        <v>0.26928773599941902</v>
      </c>
      <c r="M153" s="11">
        <v>1.6400513621465801E-2</v>
      </c>
      <c r="N153" s="11">
        <v>0.91671881537670397</v>
      </c>
      <c r="O153" s="11">
        <v>1.60622748112018</v>
      </c>
      <c r="P153" s="11">
        <v>2.3183518915377301</v>
      </c>
      <c r="Q153" s="11">
        <v>0.49419953596287702</v>
      </c>
      <c r="R153" s="11">
        <v>0.82089911532829096</v>
      </c>
      <c r="S153" s="1" t="s">
        <v>16</v>
      </c>
    </row>
    <row r="154" spans="2:19" x14ac:dyDescent="0.25">
      <c r="B154" s="1">
        <v>152</v>
      </c>
      <c r="C154" s="21">
        <v>6.9426171440137595E-5</v>
      </c>
      <c r="D154" s="21">
        <v>3.2442203526562997E-2</v>
      </c>
      <c r="E154" s="21">
        <v>0.88543405253612595</v>
      </c>
      <c r="F154" s="21">
        <v>0.47309175636261602</v>
      </c>
      <c r="G154" s="21">
        <v>166.54332219144899</v>
      </c>
      <c r="H154" s="21">
        <v>1.40232324062467E-2</v>
      </c>
      <c r="I154" s="21">
        <v>5.3478016464397699E-3</v>
      </c>
      <c r="J154" s="11"/>
      <c r="K154" s="11">
        <v>7.1573109696876296</v>
      </c>
      <c r="L154" s="11">
        <v>0.82891956686900903</v>
      </c>
      <c r="M154" s="11">
        <v>9.4019225117603494E-3</v>
      </c>
      <c r="N154" s="11">
        <v>0.38135299277059298</v>
      </c>
      <c r="O154" s="11">
        <v>-0.15162065354697701</v>
      </c>
      <c r="P154" s="11">
        <v>8.0190132840561396E-2</v>
      </c>
      <c r="Q154" s="11">
        <v>0.93333333333333302</v>
      </c>
      <c r="R154" s="11">
        <v>1.00279346758349</v>
      </c>
      <c r="S154" s="1" t="s">
        <v>16</v>
      </c>
    </row>
    <row r="155" spans="2:19" x14ac:dyDescent="0.25">
      <c r="B155" s="1">
        <v>153</v>
      </c>
      <c r="C155" s="21">
        <v>3.3721283270924002E-5</v>
      </c>
      <c r="D155" s="21">
        <v>1.9733615633559898E-2</v>
      </c>
      <c r="E155" s="21">
        <v>0.74841343167399699</v>
      </c>
      <c r="F155" s="21">
        <v>0.50192996615262098</v>
      </c>
      <c r="G155" s="21">
        <v>14.036243467926401</v>
      </c>
      <c r="H155" s="21">
        <v>7.7292633692249398E-3</v>
      </c>
      <c r="I155" s="21">
        <v>4.1061711649008096E-3</v>
      </c>
      <c r="J155" s="11"/>
      <c r="K155" s="11">
        <v>3.6288659793814402</v>
      </c>
      <c r="L155" s="11">
        <v>1.0881797196569101</v>
      </c>
      <c r="M155" s="11">
        <v>6.5525011529763699E-3</v>
      </c>
      <c r="N155" s="11">
        <v>0.53125000000000699</v>
      </c>
      <c r="O155" s="11">
        <v>-0.26080172856707901</v>
      </c>
      <c r="P155" s="11">
        <v>-5.8823529411729303E-2</v>
      </c>
      <c r="Q155" s="11">
        <v>0.94444444444444398</v>
      </c>
      <c r="R155" s="11">
        <v>1</v>
      </c>
      <c r="S155" s="1" t="s">
        <v>16</v>
      </c>
    </row>
    <row r="156" spans="2:19" x14ac:dyDescent="0.25">
      <c r="B156" s="1">
        <v>154</v>
      </c>
      <c r="C156" s="21">
        <v>1.78524440846068E-5</v>
      </c>
      <c r="D156" s="21">
        <v>1.3326041422794E-2</v>
      </c>
      <c r="E156" s="21">
        <v>0.67748373407615103</v>
      </c>
      <c r="F156" s="21">
        <v>0.50613484682144805</v>
      </c>
      <c r="G156" s="21">
        <v>19.227795796661798</v>
      </c>
      <c r="H156" s="21">
        <v>5.68560953847867E-3</v>
      </c>
      <c r="I156" s="21">
        <v>2.8645936776223102E-3</v>
      </c>
      <c r="J156" s="11"/>
      <c r="K156" s="11">
        <v>4.0222928399196203</v>
      </c>
      <c r="L156" s="11">
        <v>1.2632963103683199</v>
      </c>
      <c r="M156" s="11">
        <v>4.7676448880652504E-3</v>
      </c>
      <c r="N156" s="11">
        <v>0.503832290669191</v>
      </c>
      <c r="O156" s="11">
        <v>-0.283473495058641</v>
      </c>
      <c r="P156" s="11">
        <v>-8.7690119057786703E-2</v>
      </c>
      <c r="Q156" s="11">
        <v>0.94736842105263097</v>
      </c>
      <c r="R156" s="11">
        <v>1</v>
      </c>
      <c r="S156" s="1" t="s">
        <v>16</v>
      </c>
    </row>
    <row r="157" spans="2:19" x14ac:dyDescent="0.25">
      <c r="B157" s="1">
        <v>155</v>
      </c>
      <c r="C157" s="21">
        <v>3.07458759234895E-5</v>
      </c>
      <c r="D157" s="21">
        <v>3.24173062068134E-2</v>
      </c>
      <c r="E157" s="21">
        <v>0.33015452266708101</v>
      </c>
      <c r="F157" s="21">
        <v>0.51796062751399796</v>
      </c>
      <c r="G157" s="21">
        <v>168.12650610657599</v>
      </c>
      <c r="H157" s="21">
        <v>1.54383998041904E-2</v>
      </c>
      <c r="I157" s="21">
        <v>1.9491698821068901E-3</v>
      </c>
      <c r="J157" s="11"/>
      <c r="K157" s="11">
        <v>70.798621716708396</v>
      </c>
      <c r="L157" s="11">
        <v>0.36765704111514602</v>
      </c>
      <c r="M157" s="11">
        <v>6.2567455648529901E-3</v>
      </c>
      <c r="N157" s="11">
        <v>0.126254657660687</v>
      </c>
      <c r="O157" s="11">
        <v>-0.231303352705542</v>
      </c>
      <c r="P157" s="11">
        <v>-2.12650307593596E-2</v>
      </c>
      <c r="Q157" s="11">
        <v>0.73809523809523803</v>
      </c>
      <c r="R157" s="11">
        <v>1</v>
      </c>
      <c r="S157" s="1" t="s">
        <v>16</v>
      </c>
    </row>
    <row r="158" spans="2:19" x14ac:dyDescent="0.25">
      <c r="B158" s="1">
        <v>156</v>
      </c>
      <c r="C158" s="21">
        <v>1.4083594777856401E-4</v>
      </c>
      <c r="D158" s="21">
        <v>0.116590164816376</v>
      </c>
      <c r="E158" s="21">
        <v>0.15237861019726601</v>
      </c>
      <c r="F158" s="21">
        <v>0.52148312881796699</v>
      </c>
      <c r="G158" s="21">
        <v>3.6184551296767</v>
      </c>
      <c r="H158" s="21">
        <v>5.59102271325937E-2</v>
      </c>
      <c r="I158" s="21">
        <v>5.0323899170878301E-3</v>
      </c>
      <c r="J158" s="11"/>
      <c r="K158" s="11">
        <v>306.89653796868498</v>
      </c>
      <c r="L158" s="11">
        <v>0.13019657279988101</v>
      </c>
      <c r="M158" s="11">
        <v>1.33909632973854E-2</v>
      </c>
      <c r="N158" s="11">
        <v>9.0008396945934196E-2</v>
      </c>
      <c r="O158" s="11">
        <v>0.56906848882459204</v>
      </c>
      <c r="P158" s="11">
        <v>0.99780004836931302</v>
      </c>
      <c r="Q158" s="11">
        <v>0.64253393665158298</v>
      </c>
      <c r="R158" s="11">
        <v>0.96312494127495296</v>
      </c>
      <c r="S158" s="1" t="s">
        <v>16</v>
      </c>
    </row>
    <row r="159" spans="2:19" x14ac:dyDescent="0.25">
      <c r="B159" s="1">
        <v>157</v>
      </c>
      <c r="C159" s="21">
        <v>4.1655702864082503E-4</v>
      </c>
      <c r="D159" s="21">
        <v>0.14097459977916699</v>
      </c>
      <c r="E159" s="21">
        <v>3.8220942575652402E-2</v>
      </c>
      <c r="F159" s="21">
        <v>0.54565914432621598</v>
      </c>
      <c r="G159" s="21">
        <v>140.034064537924</v>
      </c>
      <c r="H159" s="21">
        <v>6.5401826107400501E-2</v>
      </c>
      <c r="I159" s="21">
        <v>1.03151461283065E-2</v>
      </c>
      <c r="J159" s="11"/>
      <c r="K159" s="11">
        <v>55.957014535685403</v>
      </c>
      <c r="L159" s="11">
        <v>0.263392006169124</v>
      </c>
      <c r="M159" s="11">
        <v>2.3029912754999202E-2</v>
      </c>
      <c r="N159" s="11">
        <v>0.15771954305017899</v>
      </c>
      <c r="O159" s="11">
        <v>0.27198114564175102</v>
      </c>
      <c r="P159" s="11">
        <v>0.61953669478861395</v>
      </c>
      <c r="Q159" s="11">
        <v>0.89171974522292996</v>
      </c>
      <c r="R159" s="11">
        <v>0.98739014948147696</v>
      </c>
      <c r="S159" s="1" t="s">
        <v>16</v>
      </c>
    </row>
    <row r="160" spans="2:19" x14ac:dyDescent="0.25">
      <c r="B160" s="1">
        <v>158</v>
      </c>
      <c r="C160" s="21">
        <v>1.6860641635462001E-5</v>
      </c>
      <c r="D160" s="21">
        <v>1.6743945478023801E-2</v>
      </c>
      <c r="E160" s="21">
        <v>0.36426243341935</v>
      </c>
      <c r="F160" s="21">
        <v>0.52430826296288002</v>
      </c>
      <c r="G160" s="21">
        <v>1.22701583726353</v>
      </c>
      <c r="H160" s="21">
        <v>7.9866413138852E-3</v>
      </c>
      <c r="I160" s="21">
        <v>1.1449455778401001E-3</v>
      </c>
      <c r="J160" s="11"/>
      <c r="K160" s="11">
        <v>24.6075743319571</v>
      </c>
      <c r="L160" s="11">
        <v>0.75573295270512797</v>
      </c>
      <c r="M160" s="11">
        <v>4.6333179990022599E-3</v>
      </c>
      <c r="N160" s="11">
        <v>0.14335758084559999</v>
      </c>
      <c r="O160" s="11">
        <v>-0.57404393336621995</v>
      </c>
      <c r="P160" s="11">
        <v>-0.45765589164202503</v>
      </c>
      <c r="Q160" s="11">
        <v>1</v>
      </c>
      <c r="R160" s="11">
        <v>1</v>
      </c>
      <c r="S160" s="1" t="s">
        <v>16</v>
      </c>
    </row>
    <row r="161" spans="2:19" x14ac:dyDescent="0.25">
      <c r="B161" s="1">
        <v>159</v>
      </c>
      <c r="C161" s="21">
        <v>1.4877036737172299E-4</v>
      </c>
      <c r="D161" s="21">
        <v>7.1860636046973597E-2</v>
      </c>
      <c r="E161" s="21">
        <v>0.36751763593093001</v>
      </c>
      <c r="F161" s="21">
        <v>0.53972741717519901</v>
      </c>
      <c r="G161" s="21">
        <v>22.0668401370223</v>
      </c>
      <c r="H161" s="21">
        <v>2.5517861459474701E-2</v>
      </c>
      <c r="I161" s="21">
        <v>1.2023063327764099E-2</v>
      </c>
      <c r="J161" s="11"/>
      <c r="K161" s="11">
        <v>6.1127161859210801</v>
      </c>
      <c r="L161" s="11">
        <v>0.36202968775143002</v>
      </c>
      <c r="M161" s="11">
        <v>1.3763005297624999E-2</v>
      </c>
      <c r="N161" s="11">
        <v>0.47116265392607898</v>
      </c>
      <c r="O161" s="11">
        <v>0.61969356140044096</v>
      </c>
      <c r="P161" s="11">
        <v>1.06225789272797</v>
      </c>
      <c r="Q161" s="11">
        <v>0.70422535211267601</v>
      </c>
      <c r="R161" s="11">
        <v>0.80161314910542203</v>
      </c>
      <c r="S161" s="1" t="s">
        <v>16</v>
      </c>
    </row>
    <row r="162" spans="2:19" x14ac:dyDescent="0.25">
      <c r="B162" s="1">
        <v>160</v>
      </c>
      <c r="C162" s="21">
        <v>1.9836048982896401E-5</v>
      </c>
      <c r="D162" s="21">
        <v>1.9733615633559898E-2</v>
      </c>
      <c r="E162" s="21">
        <v>0.35105220846983898</v>
      </c>
      <c r="F162" s="21">
        <v>0.53788169587109202</v>
      </c>
      <c r="G162" s="21">
        <v>8.5928530721123799</v>
      </c>
      <c r="H162" s="21">
        <v>9.1600219556011598E-3</v>
      </c>
      <c r="I162" s="21">
        <v>1.8206294977733701E-3</v>
      </c>
      <c r="J162" s="11"/>
      <c r="K162" s="11">
        <v>27.315013535854099</v>
      </c>
      <c r="L162" s="11">
        <v>0.64010571744524603</v>
      </c>
      <c r="M162" s="11">
        <v>5.0255389737148999E-3</v>
      </c>
      <c r="N162" s="11">
        <v>0.198758202392746</v>
      </c>
      <c r="O162" s="11">
        <v>-0.33968251287154799</v>
      </c>
      <c r="P162" s="11">
        <v>-0.159257663307903</v>
      </c>
      <c r="Q162" s="11">
        <v>0.83333333333333304</v>
      </c>
      <c r="R162" s="11">
        <v>1</v>
      </c>
      <c r="S162" s="1" t="s">
        <v>16</v>
      </c>
    </row>
    <row r="163" spans="2:19" x14ac:dyDescent="0.25">
      <c r="B163" s="1">
        <v>161</v>
      </c>
      <c r="C163" s="21">
        <v>1.1187531626353599E-3</v>
      </c>
      <c r="D163" s="21">
        <v>0.171956824475612</v>
      </c>
      <c r="E163" s="21">
        <v>0.47846733238146699</v>
      </c>
      <c r="F163" s="21">
        <v>0.57322900342287597</v>
      </c>
      <c r="G163" s="21">
        <v>66.519798476034694</v>
      </c>
      <c r="H163" s="21">
        <v>5.3053535470013603E-2</v>
      </c>
      <c r="I163" s="21">
        <v>4.5349294295892802E-2</v>
      </c>
      <c r="J163" s="11"/>
      <c r="K163" s="11">
        <v>1.6461363588411999</v>
      </c>
      <c r="L163" s="11">
        <v>0.47545049868258399</v>
      </c>
      <c r="M163" s="11">
        <v>3.7741764233602898E-2</v>
      </c>
      <c r="N163" s="11">
        <v>0.85478364248740302</v>
      </c>
      <c r="O163" s="11">
        <v>0.68904207771950898</v>
      </c>
      <c r="P163" s="11">
        <v>1.15055516607412</v>
      </c>
      <c r="Q163" s="11">
        <v>0.77525773195876202</v>
      </c>
      <c r="R163" s="11">
        <v>0.86023884262101402</v>
      </c>
      <c r="S163" s="1" t="s">
        <v>16</v>
      </c>
    </row>
    <row r="164" spans="2:19" x14ac:dyDescent="0.25">
      <c r="B164" s="1">
        <v>162</v>
      </c>
      <c r="C164" s="21">
        <v>4.7606517558951498E-5</v>
      </c>
      <c r="D164" s="21">
        <v>2.9090028395472301E-2</v>
      </c>
      <c r="E164" s="21">
        <v>0.34729686274093602</v>
      </c>
      <c r="F164" s="21">
        <v>0.57027310886536597</v>
      </c>
      <c r="G164" s="21">
        <v>114.484890730825</v>
      </c>
      <c r="H164" s="21">
        <v>1.1127082549386901E-2</v>
      </c>
      <c r="I164" s="21">
        <v>5.5188271804006003E-3</v>
      </c>
      <c r="J164" s="11"/>
      <c r="K164" s="11">
        <v>4.5864869366677796</v>
      </c>
      <c r="L164" s="11">
        <v>0.70694884203252095</v>
      </c>
      <c r="M164" s="11">
        <v>7.7855315003656604E-3</v>
      </c>
      <c r="N164" s="11">
        <v>0.495981507812637</v>
      </c>
      <c r="O164" s="11">
        <v>1.3098266243180501E-2</v>
      </c>
      <c r="P164" s="11">
        <v>0.289916775283449</v>
      </c>
      <c r="Q164" s="11">
        <v>0.82758620689655105</v>
      </c>
      <c r="R164" s="11">
        <v>0.91054433413214597</v>
      </c>
      <c r="S164" s="1" t="s">
        <v>16</v>
      </c>
    </row>
    <row r="165" spans="2:19" x14ac:dyDescent="0.25">
      <c r="B165" s="1">
        <v>163</v>
      </c>
      <c r="C165" s="21">
        <v>2.3803258779475701E-5</v>
      </c>
      <c r="D165" s="21">
        <v>2.3151519688789601E-2</v>
      </c>
      <c r="E165" s="21">
        <v>0.120005081193235</v>
      </c>
      <c r="F165" s="21">
        <v>0.58010755016647197</v>
      </c>
      <c r="G165" s="21">
        <v>180</v>
      </c>
      <c r="H165" s="21">
        <v>1.09548206898389E-2</v>
      </c>
      <c r="I165" s="21">
        <v>9.9589278998535899E-4</v>
      </c>
      <c r="J165" s="11"/>
      <c r="K165" s="11">
        <v>47.6666666666666</v>
      </c>
      <c r="L165" s="11">
        <v>0.55806819791534801</v>
      </c>
      <c r="M165" s="11">
        <v>5.5052021190500301E-3</v>
      </c>
      <c r="N165" s="11">
        <v>9.0909090909090898E-2</v>
      </c>
      <c r="O165" s="11">
        <v>-0.64002584177616895</v>
      </c>
      <c r="P165" s="11">
        <v>-0.54166666666666596</v>
      </c>
      <c r="Q165" s="11">
        <v>1</v>
      </c>
      <c r="R165" s="11">
        <v>1</v>
      </c>
      <c r="S165" s="1" t="s">
        <v>16</v>
      </c>
    </row>
    <row r="166" spans="2:19" x14ac:dyDescent="0.25">
      <c r="B166" s="1">
        <v>164</v>
      </c>
      <c r="C166" s="21">
        <v>1.0909826940592999E-5</v>
      </c>
      <c r="D166" s="21">
        <v>8.8455197606499593E-3</v>
      </c>
      <c r="E166" s="21">
        <v>9.0264101055945706E-2</v>
      </c>
      <c r="F166" s="21">
        <v>0.58350263922323997</v>
      </c>
      <c r="G166" s="21">
        <v>164.92930722396201</v>
      </c>
      <c r="H166" s="21">
        <v>3.4028048464793798E-3</v>
      </c>
      <c r="I166" s="21">
        <v>2.4411650375107501E-3</v>
      </c>
      <c r="J166" s="11"/>
      <c r="K166" s="11">
        <v>2.0075989654451099</v>
      </c>
      <c r="L166" s="11">
        <v>1.75218924989648</v>
      </c>
      <c r="M166" s="11">
        <v>3.7270394533704702E-3</v>
      </c>
      <c r="N166" s="11">
        <v>0.71739789604344595</v>
      </c>
      <c r="O166" s="11">
        <v>-0.40199308790538202</v>
      </c>
      <c r="P166" s="11">
        <v>-0.23859395149616799</v>
      </c>
      <c r="Q166" s="11">
        <v>1</v>
      </c>
      <c r="R166" s="11">
        <v>1</v>
      </c>
      <c r="S166" s="1" t="s">
        <v>16</v>
      </c>
    </row>
    <row r="167" spans="2:19" x14ac:dyDescent="0.25">
      <c r="B167" s="1">
        <v>165</v>
      </c>
      <c r="C167" s="21">
        <v>1.19016293897378E-5</v>
      </c>
      <c r="D167" s="21">
        <v>9.6033941738288206E-3</v>
      </c>
      <c r="E167" s="21">
        <v>2.0581784326364101E-2</v>
      </c>
      <c r="F167" s="21">
        <v>0.59122835298797505</v>
      </c>
      <c r="G167" s="21">
        <v>45</v>
      </c>
      <c r="H167" s="21">
        <v>4.2252152708006597E-3</v>
      </c>
      <c r="I167" s="21">
        <v>2.1126076354003299E-3</v>
      </c>
      <c r="J167" s="11"/>
      <c r="K167" s="11">
        <v>2.9999999999999898</v>
      </c>
      <c r="L167" s="11">
        <v>1.62168603391098</v>
      </c>
      <c r="M167" s="11">
        <v>3.8927657501828302E-3</v>
      </c>
      <c r="N167" s="11">
        <v>0.5</v>
      </c>
      <c r="O167" s="11">
        <v>-0.41095137745190402</v>
      </c>
      <c r="P167" s="11">
        <v>-0.24999999999998701</v>
      </c>
      <c r="Q167" s="11">
        <v>1</v>
      </c>
      <c r="R167" s="11">
        <v>1</v>
      </c>
      <c r="S167" s="1" t="s">
        <v>16</v>
      </c>
    </row>
    <row r="168" spans="2:19" x14ac:dyDescent="0.25">
      <c r="B168" s="1">
        <v>166</v>
      </c>
      <c r="C168" s="21">
        <v>6.34753567452687E-5</v>
      </c>
      <c r="D168" s="21">
        <v>4.6657577210814101E-2</v>
      </c>
      <c r="E168" s="21">
        <v>0.36446514549051501</v>
      </c>
      <c r="F168" s="21">
        <v>0.59932195788436404</v>
      </c>
      <c r="G168" s="21">
        <v>170.260050428521</v>
      </c>
      <c r="H168" s="21">
        <v>2.1286219700987801E-2</v>
      </c>
      <c r="I168" s="21">
        <v>4.2631145252271197E-3</v>
      </c>
      <c r="J168" s="11"/>
      <c r="K168" s="11">
        <v>36.280250865183802</v>
      </c>
      <c r="L168" s="11">
        <v>0.36641280925362302</v>
      </c>
      <c r="M168" s="11">
        <v>8.9899574150408505E-3</v>
      </c>
      <c r="N168" s="11">
        <v>0.200275792748172</v>
      </c>
      <c r="O168" s="11">
        <v>0.122820339380487</v>
      </c>
      <c r="P168" s="11">
        <v>0.42961925773219201</v>
      </c>
      <c r="Q168" s="11">
        <v>0.71111111111111103</v>
      </c>
      <c r="R168" s="11">
        <v>0.98623265741728905</v>
      </c>
      <c r="S168" s="1" t="s">
        <v>16</v>
      </c>
    </row>
    <row r="169" spans="2:19" x14ac:dyDescent="0.25">
      <c r="B169" s="1">
        <v>167</v>
      </c>
      <c r="C169" s="21">
        <v>3.3721283270924002E-5</v>
      </c>
      <c r="D169" s="21">
        <v>2.2575893656178101E-2</v>
      </c>
      <c r="E169" s="21">
        <v>0.109255297254276</v>
      </c>
      <c r="F169" s="21">
        <v>0.60898844107604699</v>
      </c>
      <c r="G169" s="21">
        <v>138.772722815398</v>
      </c>
      <c r="H169" s="21">
        <v>1.05864828141847E-2</v>
      </c>
      <c r="I169" s="21">
        <v>3.0887202502972401E-3</v>
      </c>
      <c r="J169" s="11"/>
      <c r="K169" s="11">
        <v>11.0968448183595</v>
      </c>
      <c r="L169" s="11">
        <v>0.83142687043108598</v>
      </c>
      <c r="M169" s="11">
        <v>6.5525011529763699E-3</v>
      </c>
      <c r="N169" s="11">
        <v>0.29176075798835699</v>
      </c>
      <c r="O169" s="11">
        <v>-0.23841907103341201</v>
      </c>
      <c r="P169" s="11">
        <v>-3.03250447235992E-2</v>
      </c>
      <c r="Q169" s="11">
        <v>0.97142857142857097</v>
      </c>
      <c r="R169" s="11">
        <v>1</v>
      </c>
      <c r="S169" s="1" t="s">
        <v>16</v>
      </c>
    </row>
    <row r="170" spans="2:19" x14ac:dyDescent="0.25">
      <c r="B170" s="1">
        <v>168</v>
      </c>
      <c r="C170" s="21">
        <v>2.3297439530411898E-3</v>
      </c>
      <c r="D170" s="21">
        <v>0.31375602348488701</v>
      </c>
      <c r="E170" s="21">
        <v>0.41838505542698001</v>
      </c>
      <c r="F170" s="21">
        <v>0.62809823160766498</v>
      </c>
      <c r="G170" s="21">
        <v>12.253900089171101</v>
      </c>
      <c r="H170" s="21">
        <v>0.14055953229271001</v>
      </c>
      <c r="I170" s="21">
        <v>2.4889430917019902E-2</v>
      </c>
      <c r="J170" s="11"/>
      <c r="K170" s="11">
        <v>43.289443682714101</v>
      </c>
      <c r="L170" s="11">
        <v>0.29739517139574501</v>
      </c>
      <c r="M170" s="11">
        <v>5.4463952575255298E-2</v>
      </c>
      <c r="N170" s="11">
        <v>0.17707394518920599</v>
      </c>
      <c r="O170" s="11">
        <v>0.17938868918020101</v>
      </c>
      <c r="P170" s="11">
        <v>0.50164431767759898</v>
      </c>
      <c r="Q170" s="11">
        <v>0.88441265060240903</v>
      </c>
      <c r="R170" s="11">
        <v>0.94177749563561297</v>
      </c>
      <c r="S170" s="1" t="s">
        <v>16</v>
      </c>
    </row>
    <row r="171" spans="2:19" x14ac:dyDescent="0.25">
      <c r="B171" s="1">
        <v>169</v>
      </c>
      <c r="C171" s="21">
        <v>3.7688493067503299E-5</v>
      </c>
      <c r="D171" s="21">
        <v>3.1132604507732298E-2</v>
      </c>
      <c r="E171" s="21">
        <v>5.83383513291423E-2</v>
      </c>
      <c r="F171" s="21">
        <v>0.61417756666597101</v>
      </c>
      <c r="G171" s="21">
        <v>17.5925177479761</v>
      </c>
      <c r="H171" s="21">
        <v>1.28968004851563E-2</v>
      </c>
      <c r="I171" s="21">
        <v>3.1026461622035298E-3</v>
      </c>
      <c r="J171" s="11"/>
      <c r="K171" s="11">
        <v>17.467411473803999</v>
      </c>
      <c r="L171" s="11">
        <v>0.48863855126158401</v>
      </c>
      <c r="M171" s="11">
        <v>6.9272274219215699E-3</v>
      </c>
      <c r="N171" s="11">
        <v>0.24057487481290701</v>
      </c>
      <c r="O171" s="11">
        <v>-0.166135779614316</v>
      </c>
      <c r="P171" s="11">
        <v>6.1708900334808699E-2</v>
      </c>
      <c r="Q171" s="11">
        <v>0.79166666666666596</v>
      </c>
      <c r="R171" s="11">
        <v>0.91586961389590804</v>
      </c>
      <c r="S171" s="1" t="s">
        <v>16</v>
      </c>
    </row>
    <row r="172" spans="2:19" x14ac:dyDescent="0.25">
      <c r="B172" s="1">
        <v>170</v>
      </c>
      <c r="C172" s="21">
        <v>2.7373747596397101E-4</v>
      </c>
      <c r="D172" s="21">
        <v>9.1964723798408005E-2</v>
      </c>
      <c r="E172" s="21">
        <v>0.36083752287565302</v>
      </c>
      <c r="F172" s="21">
        <v>0.62443622636438301</v>
      </c>
      <c r="G172" s="21">
        <v>10.9987622276869</v>
      </c>
      <c r="H172" s="21">
        <v>4.2389209938461098E-2</v>
      </c>
      <c r="I172" s="21">
        <v>7.3610982514698596E-3</v>
      </c>
      <c r="J172" s="11"/>
      <c r="K172" s="11">
        <v>32.610980075675997</v>
      </c>
      <c r="L172" s="11">
        <v>0.40672566769988</v>
      </c>
      <c r="M172" s="11">
        <v>1.8669048697598899E-2</v>
      </c>
      <c r="N172" s="11">
        <v>0.17365499999071399</v>
      </c>
      <c r="O172" s="11">
        <v>-0.10473097351602199</v>
      </c>
      <c r="P172" s="11">
        <v>0.13989192769595099</v>
      </c>
      <c r="Q172" s="11">
        <v>0.89032258064516101</v>
      </c>
      <c r="R172" s="11">
        <v>0.9887161049987</v>
      </c>
      <c r="S172" s="1" t="s">
        <v>16</v>
      </c>
    </row>
    <row r="173" spans="2:19" x14ac:dyDescent="0.25">
      <c r="B173" s="1">
        <v>171</v>
      </c>
      <c r="C173" s="21">
        <v>2.1026211921870201E-4</v>
      </c>
      <c r="D173" s="21">
        <v>8.3533495438391905E-2</v>
      </c>
      <c r="E173" s="21">
        <v>0.11579132726579699</v>
      </c>
      <c r="F173" s="21">
        <v>0.63422868617317596</v>
      </c>
      <c r="G173" s="21">
        <v>137.96464942627301</v>
      </c>
      <c r="H173" s="21">
        <v>3.3902168010251497E-2</v>
      </c>
      <c r="I173" s="21">
        <v>7.3352272924935404E-3</v>
      </c>
      <c r="J173" s="11"/>
      <c r="K173" s="11">
        <v>22.847985046671599</v>
      </c>
      <c r="L173" s="11">
        <v>0.37866014066179299</v>
      </c>
      <c r="M173" s="11">
        <v>1.6361969470362399E-2</v>
      </c>
      <c r="N173" s="11">
        <v>0.216364549024577</v>
      </c>
      <c r="O173" s="11">
        <v>-7.1098013887143194E-2</v>
      </c>
      <c r="P173" s="11">
        <v>0.182714741901922</v>
      </c>
      <c r="Q173" s="11">
        <v>0.86530612244897898</v>
      </c>
      <c r="R173" s="11">
        <v>0.88494003195116699</v>
      </c>
      <c r="S173" s="1" t="s">
        <v>16</v>
      </c>
    </row>
    <row r="174" spans="2:19" x14ac:dyDescent="0.25">
      <c r="B174" s="1">
        <v>172</v>
      </c>
      <c r="C174" s="21">
        <v>4.0663900414937699E-5</v>
      </c>
      <c r="D174" s="21">
        <v>2.0607013610376999E-2</v>
      </c>
      <c r="E174" s="21">
        <v>0.22621340373496701</v>
      </c>
      <c r="F174" s="21">
        <v>0.64269091049323401</v>
      </c>
      <c r="G174" s="21">
        <v>160.68149801752901</v>
      </c>
      <c r="H174" s="21">
        <v>6.9567509518349098E-3</v>
      </c>
      <c r="I174" s="21">
        <v>6.2978301429474897E-3</v>
      </c>
      <c r="J174" s="11"/>
      <c r="K174" s="11">
        <v>1.31629881089829</v>
      </c>
      <c r="L174" s="11">
        <v>1.2033411859685901</v>
      </c>
      <c r="M174" s="11">
        <v>7.1954767772171501E-3</v>
      </c>
      <c r="N174" s="11">
        <v>0.90528325457538095</v>
      </c>
      <c r="O174" s="11">
        <v>-0.15378981620762999</v>
      </c>
      <c r="P174" s="11">
        <v>7.7428269162054697E-2</v>
      </c>
      <c r="Q174" s="11">
        <v>0.95348837209302295</v>
      </c>
      <c r="R174" s="11">
        <v>1</v>
      </c>
      <c r="S174" s="1" t="s">
        <v>16</v>
      </c>
    </row>
    <row r="175" spans="2:19" x14ac:dyDescent="0.25">
      <c r="B175" s="1">
        <v>173</v>
      </c>
      <c r="C175" s="21">
        <v>1.28934318388827E-4</v>
      </c>
      <c r="D175" s="21">
        <v>4.70947741456176E-2</v>
      </c>
      <c r="E175" s="21">
        <v>0.22469831074044599</v>
      </c>
      <c r="F175" s="21">
        <v>0.65150839496096902</v>
      </c>
      <c r="G175" s="21">
        <v>2.1198271113777301</v>
      </c>
      <c r="H175" s="21">
        <v>2.0936273936701999E-2</v>
      </c>
      <c r="I175" s="21">
        <v>9.1042516826399297E-3</v>
      </c>
      <c r="J175" s="11"/>
      <c r="K175" s="11">
        <v>5.2931594575025498</v>
      </c>
      <c r="L175" s="11">
        <v>0.73052142192798297</v>
      </c>
      <c r="M175" s="11">
        <v>1.2812660646646599E-2</v>
      </c>
      <c r="N175" s="11">
        <v>0.43485539548084601</v>
      </c>
      <c r="O175" s="11">
        <v>0.161087634427551</v>
      </c>
      <c r="P175" s="11">
        <v>0.47834269105616301</v>
      </c>
      <c r="Q175" s="11">
        <v>0.89041095890410904</v>
      </c>
      <c r="R175" s="11">
        <v>0.99807566241620604</v>
      </c>
      <c r="S175" s="1" t="s">
        <v>16</v>
      </c>
    </row>
    <row r="176" spans="2:19" x14ac:dyDescent="0.25">
      <c r="B176" s="1">
        <v>174</v>
      </c>
      <c r="C176" s="21">
        <v>2.08278514320412E-5</v>
      </c>
      <c r="D176" s="21">
        <v>2.07056069965856E-2</v>
      </c>
      <c r="E176" s="21">
        <v>0.37592581648637802</v>
      </c>
      <c r="F176" s="21">
        <v>0.65515518541179696</v>
      </c>
      <c r="G176" s="21">
        <v>21.2203218278609</v>
      </c>
      <c r="H176" s="21">
        <v>9.7971752231788799E-3</v>
      </c>
      <c r="I176" s="21">
        <v>1.8567335158888301E-3</v>
      </c>
      <c r="J176" s="11"/>
      <c r="K176" s="11">
        <v>28.381779534855799</v>
      </c>
      <c r="L176" s="11">
        <v>0.61048978556672095</v>
      </c>
      <c r="M176" s="11">
        <v>5.1496450436067697E-3</v>
      </c>
      <c r="N176" s="11">
        <v>0.18951723058867301</v>
      </c>
      <c r="O176" s="11">
        <v>-0.31404462629040097</v>
      </c>
      <c r="P176" s="11">
        <v>-0.12661449226935101</v>
      </c>
      <c r="Q176" s="11">
        <v>0.77777777777777701</v>
      </c>
      <c r="R176" s="11">
        <v>1.00437689384829</v>
      </c>
      <c r="S176" s="1" t="s">
        <v>16</v>
      </c>
    </row>
    <row r="177" spans="2:19" x14ac:dyDescent="0.25">
      <c r="B177" s="1">
        <v>175</v>
      </c>
      <c r="C177" s="21">
        <v>2.8266369800627398E-4</v>
      </c>
      <c r="D177" s="21">
        <v>7.8969318781888995E-2</v>
      </c>
      <c r="E177" s="21">
        <v>0.37358876077846398</v>
      </c>
      <c r="F177" s="21">
        <v>0.66868827325268698</v>
      </c>
      <c r="G177" s="21">
        <v>30.490178693222301</v>
      </c>
      <c r="H177" s="21">
        <v>3.12556834431615E-2</v>
      </c>
      <c r="I177" s="21">
        <v>1.1156299671994699E-2</v>
      </c>
      <c r="J177" s="11"/>
      <c r="K177" s="11">
        <v>9.01674831993998</v>
      </c>
      <c r="L177" s="11">
        <v>0.56959099823871695</v>
      </c>
      <c r="M177" s="11">
        <v>1.8970993599774E-2</v>
      </c>
      <c r="N177" s="11">
        <v>0.35693667336637902</v>
      </c>
      <c r="O177" s="11">
        <v>-3.11221751763812E-2</v>
      </c>
      <c r="P177" s="11">
        <v>0.233613560582419</v>
      </c>
      <c r="Q177" s="11">
        <v>0.890625</v>
      </c>
      <c r="R177" s="11">
        <v>0.93126931080143704</v>
      </c>
      <c r="S177" s="1" t="s">
        <v>16</v>
      </c>
    </row>
    <row r="178" spans="2:19" x14ac:dyDescent="0.25">
      <c r="B178" s="1">
        <v>176</v>
      </c>
      <c r="C178" s="21">
        <v>1.78524440846068E-5</v>
      </c>
      <c r="D178" s="21">
        <v>1.46107431218752E-2</v>
      </c>
      <c r="E178" s="21">
        <v>0.47636871787633001</v>
      </c>
      <c r="F178" s="21">
        <v>0.67405343668842399</v>
      </c>
      <c r="G178" s="21">
        <v>173.157990123876</v>
      </c>
      <c r="H178" s="21">
        <v>6.1700881740523999E-3</v>
      </c>
      <c r="I178" s="21">
        <v>2.3335289995007899E-3</v>
      </c>
      <c r="J178" s="11"/>
      <c r="K178" s="11">
        <v>7.1262143936886</v>
      </c>
      <c r="L178" s="11">
        <v>1.0509037334981</v>
      </c>
      <c r="M178" s="11">
        <v>4.7676448880652504E-3</v>
      </c>
      <c r="N178" s="11">
        <v>0.37820026775535898</v>
      </c>
      <c r="O178" s="11">
        <v>-0.36657270643843398</v>
      </c>
      <c r="P178" s="11">
        <v>-0.19349532112284501</v>
      </c>
      <c r="Q178" s="11">
        <v>0.94736842105263097</v>
      </c>
      <c r="R178" s="11">
        <v>1</v>
      </c>
      <c r="S178" s="1" t="s">
        <v>16</v>
      </c>
    </row>
    <row r="179" spans="2:19" x14ac:dyDescent="0.25">
      <c r="B179" s="1">
        <v>177</v>
      </c>
      <c r="C179" s="21">
        <v>1.08106466956785E-4</v>
      </c>
      <c r="D179" s="21">
        <v>6.9820051720293499E-2</v>
      </c>
      <c r="E179" s="21">
        <v>3.9086507849150097E-2</v>
      </c>
      <c r="F179" s="21">
        <v>0.69237390481734395</v>
      </c>
      <c r="G179" s="21">
        <v>142.64394573525701</v>
      </c>
      <c r="H179" s="21">
        <v>3.4063377402717303E-2</v>
      </c>
      <c r="I179" s="21">
        <v>3.7284858282868498E-3</v>
      </c>
      <c r="J179" s="11"/>
      <c r="K179" s="11">
        <v>105.159206515485</v>
      </c>
      <c r="L179" s="11">
        <v>0.27867705091147799</v>
      </c>
      <c r="M179" s="11">
        <v>1.1732238864384899E-2</v>
      </c>
      <c r="N179" s="11">
        <v>0.109457314939928</v>
      </c>
      <c r="O179" s="11">
        <v>-7.7304484110912702E-2</v>
      </c>
      <c r="P179" s="11">
        <v>0.17481241857979701</v>
      </c>
      <c r="Q179" s="11">
        <v>0.81954887218045103</v>
      </c>
      <c r="R179" s="11">
        <v>0.99870200262452202</v>
      </c>
      <c r="S179" s="1" t="s">
        <v>16</v>
      </c>
    </row>
    <row r="180" spans="2:19" x14ac:dyDescent="0.25">
      <c r="B180" s="1">
        <v>178</v>
      </c>
      <c r="C180" s="21">
        <v>1.6860641635462001E-5</v>
      </c>
      <c r="D180" s="21">
        <v>1.36228174742097E-2</v>
      </c>
      <c r="E180" s="21">
        <v>5.0321876858671899E-2</v>
      </c>
      <c r="F180" s="21">
        <v>0.69525033126742597</v>
      </c>
      <c r="G180" s="21">
        <v>142.018121733963</v>
      </c>
      <c r="H180" s="21">
        <v>6.37637889258965E-3</v>
      </c>
      <c r="I180" s="21">
        <v>2.3549043382423999E-3</v>
      </c>
      <c r="J180" s="11"/>
      <c r="K180" s="11">
        <v>7.2014431261230998</v>
      </c>
      <c r="L180" s="11">
        <v>1.14169496638223</v>
      </c>
      <c r="M180" s="11">
        <v>4.6333179990022599E-3</v>
      </c>
      <c r="N180" s="11">
        <v>0.36931687685296899</v>
      </c>
      <c r="O180" s="11">
        <v>-0.30053954052746501</v>
      </c>
      <c r="P180" s="11">
        <v>-0.109419283020942</v>
      </c>
      <c r="Q180" s="11">
        <v>0.94444444444444398</v>
      </c>
      <c r="R180" s="11">
        <v>1.0133050661598</v>
      </c>
      <c r="S180" s="1" t="s">
        <v>16</v>
      </c>
    </row>
    <row r="181" spans="2:19" x14ac:dyDescent="0.25">
      <c r="B181" s="1">
        <v>179</v>
      </c>
      <c r="C181" s="21">
        <v>2.8068009310798497E-4</v>
      </c>
      <c r="D181" s="21">
        <v>9.5588777661164706E-2</v>
      </c>
      <c r="E181" s="21">
        <v>8.4376400796745396E-2</v>
      </c>
      <c r="F181" s="21">
        <v>0.71015249754284604</v>
      </c>
      <c r="G181" s="21">
        <v>170.80859457026401</v>
      </c>
      <c r="H181" s="21">
        <v>3.5681318116691202E-2</v>
      </c>
      <c r="I181" s="21">
        <v>1.48770200538279E-2</v>
      </c>
      <c r="J181" s="11"/>
      <c r="K181" s="11">
        <v>9.3190433340180405</v>
      </c>
      <c r="L181" s="11">
        <v>0.386018091944067</v>
      </c>
      <c r="M181" s="11">
        <v>1.89043115178795E-2</v>
      </c>
      <c r="N181" s="11">
        <v>0.41694143711772402</v>
      </c>
      <c r="O181" s="11">
        <v>0.48537157013315302</v>
      </c>
      <c r="P181" s="11">
        <v>0.89123382171888998</v>
      </c>
      <c r="Q181" s="11">
        <v>0.71645569620253102</v>
      </c>
      <c r="R181" s="11">
        <v>0.87023743787962404</v>
      </c>
      <c r="S181" s="1" t="s">
        <v>16</v>
      </c>
    </row>
    <row r="182" spans="2:19" x14ac:dyDescent="0.25">
      <c r="B182" s="1">
        <v>180</v>
      </c>
      <c r="C182" s="21">
        <v>6.6450764092703107E-5</v>
      </c>
      <c r="D182" s="21">
        <v>2.7344228334628001E-2</v>
      </c>
      <c r="E182" s="21">
        <v>0.20290943994164301</v>
      </c>
      <c r="F182" s="21">
        <v>0.70923917125599101</v>
      </c>
      <c r="G182" s="21">
        <v>113.234096075805</v>
      </c>
      <c r="H182" s="21">
        <v>9.9370033947469606E-3</v>
      </c>
      <c r="I182" s="21">
        <v>6.66936544225398E-3</v>
      </c>
      <c r="J182" s="11"/>
      <c r="K182" s="11">
        <v>2.2675409659025298</v>
      </c>
      <c r="L182" s="11">
        <v>1.1168079563649</v>
      </c>
      <c r="M182" s="11">
        <v>9.1982466057774891E-3</v>
      </c>
      <c r="N182" s="11">
        <v>0.67116465370029299</v>
      </c>
      <c r="O182" s="11">
        <v>-0.216696881936665</v>
      </c>
      <c r="P182" s="11">
        <v>-2.66749456740604E-3</v>
      </c>
      <c r="Q182" s="11">
        <v>0.93055555555555503</v>
      </c>
      <c r="R182" s="11">
        <v>1.01325709290891</v>
      </c>
      <c r="S182" s="1" t="s">
        <v>16</v>
      </c>
    </row>
    <row r="183" spans="2:19" x14ac:dyDescent="0.25">
      <c r="B183" s="1">
        <v>181</v>
      </c>
      <c r="C183" s="21">
        <v>1.10090071855075E-4</v>
      </c>
      <c r="D183" s="21">
        <v>6.6178071787317105E-2</v>
      </c>
      <c r="E183" s="21">
        <v>0.37926468484919901</v>
      </c>
      <c r="F183" s="21">
        <v>0.718693658098984</v>
      </c>
      <c r="G183" s="21">
        <v>161.278945210958</v>
      </c>
      <c r="H183" s="21">
        <v>1.8560132873606399E-2</v>
      </c>
      <c r="I183" s="21">
        <v>1.06791442864527E-2</v>
      </c>
      <c r="J183" s="11"/>
      <c r="K183" s="11">
        <v>3.1153922125539202</v>
      </c>
      <c r="L183" s="11">
        <v>0.31588557998243699</v>
      </c>
      <c r="M183" s="11">
        <v>1.1839384822220101E-2</v>
      </c>
      <c r="N183" s="11">
        <v>0.5753808099962</v>
      </c>
      <c r="O183" s="11">
        <v>0.41403207735049002</v>
      </c>
      <c r="P183" s="11">
        <v>0.80040155840665395</v>
      </c>
      <c r="Q183" s="11">
        <v>0.70700636942675099</v>
      </c>
      <c r="R183" s="11">
        <v>0.69807828324630095</v>
      </c>
      <c r="S183" s="1" t="s">
        <v>16</v>
      </c>
    </row>
    <row r="184" spans="2:19" x14ac:dyDescent="0.25">
      <c r="B184" s="1">
        <v>182</v>
      </c>
      <c r="C184" s="21">
        <v>2.3803258779475701E-5</v>
      </c>
      <c r="D184" s="21">
        <v>2.3151519688789601E-2</v>
      </c>
      <c r="E184" s="21">
        <v>0.21561078903183001</v>
      </c>
      <c r="F184" s="21">
        <v>0.71554896960448</v>
      </c>
      <c r="G184" s="21">
        <v>180</v>
      </c>
      <c r="H184" s="21">
        <v>1.09548206898389E-2</v>
      </c>
      <c r="I184" s="21">
        <v>9.9589278998535899E-4</v>
      </c>
      <c r="J184" s="11"/>
      <c r="K184" s="11">
        <v>47.6666666666666</v>
      </c>
      <c r="L184" s="11">
        <v>0.55806819791534801</v>
      </c>
      <c r="M184" s="11">
        <v>5.5052021190500301E-3</v>
      </c>
      <c r="N184" s="11">
        <v>9.0909090909090898E-2</v>
      </c>
      <c r="O184" s="11">
        <v>-0.64002584177616895</v>
      </c>
      <c r="P184" s="11">
        <v>-0.54166666666666596</v>
      </c>
      <c r="Q184" s="11">
        <v>1</v>
      </c>
      <c r="R184" s="11">
        <v>1</v>
      </c>
      <c r="S184" s="1" t="s">
        <v>16</v>
      </c>
    </row>
    <row r="185" spans="2:19" x14ac:dyDescent="0.25">
      <c r="B185" s="1">
        <v>183</v>
      </c>
      <c r="C185" s="21">
        <v>3.1737678372634302E-5</v>
      </c>
      <c r="D185" s="21">
        <v>2.1364888023555899E-2</v>
      </c>
      <c r="E185" s="21">
        <v>0.48030041962012598</v>
      </c>
      <c r="F185" s="21">
        <v>0.72410742326841704</v>
      </c>
      <c r="G185" s="21">
        <v>51.9960168851429</v>
      </c>
      <c r="H185" s="21">
        <v>9.9569770909893607E-3</v>
      </c>
      <c r="I185" s="21">
        <v>3.4090253415016902E-3</v>
      </c>
      <c r="J185" s="11"/>
      <c r="K185" s="11">
        <v>8.57071793637928</v>
      </c>
      <c r="L185" s="11">
        <v>0.87374313561489303</v>
      </c>
      <c r="M185" s="11">
        <v>6.3568598507536701E-3</v>
      </c>
      <c r="N185" s="11">
        <v>0.34237553329179699</v>
      </c>
      <c r="O185" s="11">
        <v>-0.16001319457167101</v>
      </c>
      <c r="P185" s="11">
        <v>6.9504417727109094E-2</v>
      </c>
      <c r="Q185" s="11">
        <v>0.91428571428571404</v>
      </c>
      <c r="R185" s="11">
        <v>1</v>
      </c>
      <c r="S185" s="1" t="s">
        <v>16</v>
      </c>
    </row>
    <row r="186" spans="2:19" x14ac:dyDescent="0.25">
      <c r="B186" s="1">
        <v>184</v>
      </c>
      <c r="C186" s="21">
        <v>1.89434267786661E-4</v>
      </c>
      <c r="D186" s="21">
        <v>0.106800538690819</v>
      </c>
      <c r="E186" s="21">
        <v>0.25822822211531299</v>
      </c>
      <c r="F186" s="21">
        <v>0.75632582596092301</v>
      </c>
      <c r="G186" s="21">
        <v>144.74405562033101</v>
      </c>
      <c r="H186" s="21">
        <v>4.66622210173194E-2</v>
      </c>
      <c r="I186" s="21">
        <v>8.8473840768285104E-3</v>
      </c>
      <c r="J186" s="11"/>
      <c r="K186" s="11">
        <v>77.047438432290406</v>
      </c>
      <c r="L186" s="11">
        <v>0.20869955411475899</v>
      </c>
      <c r="M186" s="11">
        <v>1.55304604205389E-2</v>
      </c>
      <c r="N186" s="11">
        <v>0.189604864147908</v>
      </c>
      <c r="O186" s="11">
        <v>0.71163683905085195</v>
      </c>
      <c r="P186" s="11">
        <v>1.17932370970503</v>
      </c>
      <c r="Q186" s="11">
        <v>0.59501557632398705</v>
      </c>
      <c r="R186" s="11">
        <v>0.91085499016234395</v>
      </c>
      <c r="S186" s="1" t="s">
        <v>16</v>
      </c>
    </row>
    <row r="187" spans="2:19" x14ac:dyDescent="0.25">
      <c r="B187" s="1">
        <v>185</v>
      </c>
      <c r="C187" s="21">
        <v>1.5372937961744701E-4</v>
      </c>
      <c r="D187" s="21">
        <v>5.3691567986480698E-2</v>
      </c>
      <c r="E187" s="21">
        <v>0.178952296688207</v>
      </c>
      <c r="F187" s="21">
        <v>0.75421209775762199</v>
      </c>
      <c r="G187" s="21">
        <v>119.33706094833499</v>
      </c>
      <c r="H187" s="21">
        <v>2.3706584969674899E-2</v>
      </c>
      <c r="I187" s="21">
        <v>9.2773509890665892E-3</v>
      </c>
      <c r="J187" s="11"/>
      <c r="K187" s="11">
        <v>7.6890051829849204</v>
      </c>
      <c r="L187" s="11">
        <v>0.67012306219361595</v>
      </c>
      <c r="M187" s="11">
        <v>1.3990508400931599E-2</v>
      </c>
      <c r="N187" s="11">
        <v>0.39134067605831901</v>
      </c>
      <c r="O187" s="11">
        <v>0.12363689485802599</v>
      </c>
      <c r="P187" s="11">
        <v>0.43065892845666498</v>
      </c>
      <c r="Q187" s="11">
        <v>0.87570621468926502</v>
      </c>
      <c r="R187" s="11">
        <v>0.97944837052287903</v>
      </c>
      <c r="S187" s="1" t="s">
        <v>16</v>
      </c>
    </row>
    <row r="188" spans="2:19" x14ac:dyDescent="0.25">
      <c r="B188" s="1">
        <v>186</v>
      </c>
      <c r="C188" s="21">
        <v>3.07458759234895E-5</v>
      </c>
      <c r="D188" s="21">
        <v>1.78971893288268E-2</v>
      </c>
      <c r="E188" s="21">
        <v>0.48776258807573197</v>
      </c>
      <c r="F188" s="21">
        <v>0.75054978233638503</v>
      </c>
      <c r="G188" s="21">
        <v>118.046861505778</v>
      </c>
      <c r="H188" s="21">
        <v>7.1466801936707399E-3</v>
      </c>
      <c r="I188" s="21">
        <v>4.5098648445404304E-3</v>
      </c>
      <c r="J188" s="11"/>
      <c r="K188" s="11">
        <v>2.4312966348003</v>
      </c>
      <c r="L188" s="11">
        <v>1.2062215119485</v>
      </c>
      <c r="M188" s="11">
        <v>6.2567455648529901E-3</v>
      </c>
      <c r="N188" s="11">
        <v>0.63104332673714203</v>
      </c>
      <c r="O188" s="11">
        <v>-0.176675789785813</v>
      </c>
      <c r="P188" s="11">
        <v>4.8288942582547997E-2</v>
      </c>
      <c r="Q188" s="11">
        <v>0.96875</v>
      </c>
      <c r="R188" s="11">
        <v>1</v>
      </c>
      <c r="S188" s="1" t="s">
        <v>16</v>
      </c>
    </row>
    <row r="189" spans="2:19" x14ac:dyDescent="0.25">
      <c r="B189" s="1">
        <v>187</v>
      </c>
      <c r="C189" s="21">
        <v>2.90598117599433E-4</v>
      </c>
      <c r="D189" s="21">
        <v>0.124556311243468</v>
      </c>
      <c r="E189" s="21">
        <v>0.23808040473113601</v>
      </c>
      <c r="F189" s="21">
        <v>0.76852254024133104</v>
      </c>
      <c r="G189" s="21">
        <v>39.655002295985597</v>
      </c>
      <c r="H189" s="21">
        <v>3.6106600550568399E-2</v>
      </c>
      <c r="I189" s="21">
        <v>1.7089766633012399E-2</v>
      </c>
      <c r="J189" s="11"/>
      <c r="K189" s="11">
        <v>5.5253322176978896</v>
      </c>
      <c r="L189" s="11">
        <v>0.235380881357897</v>
      </c>
      <c r="M189" s="11">
        <v>1.9235410444105299E-2</v>
      </c>
      <c r="N189" s="11">
        <v>0.47331419664051999</v>
      </c>
      <c r="O189" s="11">
        <v>0.66770725588054203</v>
      </c>
      <c r="P189" s="11">
        <v>1.12339082722886</v>
      </c>
      <c r="Q189" s="11">
        <v>0.66289592760180904</v>
      </c>
      <c r="R189" s="11">
        <v>0.69014951627088805</v>
      </c>
      <c r="S189" s="1" t="s">
        <v>16</v>
      </c>
    </row>
    <row r="190" spans="2:19" x14ac:dyDescent="0.25">
      <c r="B190" s="1">
        <v>188</v>
      </c>
      <c r="C190" s="21">
        <v>9.9180244914482293E-6</v>
      </c>
      <c r="D190" s="21">
        <v>8.2031689111094E-3</v>
      </c>
      <c r="E190" s="21">
        <v>0.27636024922093699</v>
      </c>
      <c r="F190" s="21">
        <v>0.76086209154881401</v>
      </c>
      <c r="G190" s="21">
        <v>153.434948822922</v>
      </c>
      <c r="H190" s="21">
        <v>3.5630143627347101E-3</v>
      </c>
      <c r="I190" s="21">
        <v>2.2268839767091101E-3</v>
      </c>
      <c r="J190" s="11"/>
      <c r="K190" s="11">
        <v>2.6666666666666599</v>
      </c>
      <c r="L190" s="11">
        <v>1.85213113331903</v>
      </c>
      <c r="M190" s="11">
        <v>3.5535926874310899E-3</v>
      </c>
      <c r="N190" s="11">
        <v>0.62499999999997602</v>
      </c>
      <c r="O190" s="11">
        <v>-0.37168146928205897</v>
      </c>
      <c r="P190" s="11">
        <v>-0.20000000000002199</v>
      </c>
      <c r="Q190" s="11">
        <v>1</v>
      </c>
      <c r="R190" s="11">
        <v>1</v>
      </c>
      <c r="S190" s="1" t="s">
        <v>16</v>
      </c>
    </row>
    <row r="191" spans="2:19" x14ac:dyDescent="0.25">
      <c r="B191" s="1">
        <v>189</v>
      </c>
      <c r="C191" s="21">
        <v>1.8844246533751599E-5</v>
      </c>
      <c r="D191" s="21">
        <v>1.45450141977361E-2</v>
      </c>
      <c r="E191" s="21">
        <v>0.16285467886760499</v>
      </c>
      <c r="F191" s="21">
        <v>0.76432150860876302</v>
      </c>
      <c r="G191" s="21">
        <v>16.9518287566571</v>
      </c>
      <c r="H191" s="21">
        <v>5.6342175652041903E-3</v>
      </c>
      <c r="I191" s="21">
        <v>3.4386045515205398E-3</v>
      </c>
      <c r="J191" s="11"/>
      <c r="K191" s="11">
        <v>2.7332417969760101</v>
      </c>
      <c r="L191" s="11">
        <v>1.11933566655149</v>
      </c>
      <c r="M191" s="11">
        <v>4.8982894848621497E-3</v>
      </c>
      <c r="N191" s="11">
        <v>0.61030737839388305</v>
      </c>
      <c r="O191" s="11">
        <v>-0.19252896803956601</v>
      </c>
      <c r="P191" s="11">
        <v>2.81040491201347E-2</v>
      </c>
      <c r="Q191" s="11">
        <v>0.90476190476190399</v>
      </c>
      <c r="R191" s="11">
        <v>0.96035604245121498</v>
      </c>
      <c r="S191" s="1" t="s">
        <v>16</v>
      </c>
    </row>
    <row r="192" spans="2:19" x14ac:dyDescent="0.25">
      <c r="B192" s="1">
        <v>190</v>
      </c>
      <c r="C192" s="21">
        <v>4.4631110211517003E-5</v>
      </c>
      <c r="D192" s="21">
        <v>2.27481831088455E-2</v>
      </c>
      <c r="E192" s="21">
        <v>0.17675990474695699</v>
      </c>
      <c r="F192" s="21">
        <v>0.766461222123621</v>
      </c>
      <c r="G192" s="21">
        <v>17.954622848945</v>
      </c>
      <c r="H192" s="21">
        <v>8.8071403874305301E-3</v>
      </c>
      <c r="I192" s="21">
        <v>5.9913601396256603E-3</v>
      </c>
      <c r="J192" s="11"/>
      <c r="K192" s="11">
        <v>2.3492127790613302</v>
      </c>
      <c r="L192" s="11">
        <v>1.08381241969616</v>
      </c>
      <c r="M192" s="11">
        <v>7.5383084605723603E-3</v>
      </c>
      <c r="N192" s="11">
        <v>0.68028439153490405</v>
      </c>
      <c r="O192" s="11">
        <v>-7.14345165706054E-2</v>
      </c>
      <c r="P192" s="11">
        <v>0.182286293378428</v>
      </c>
      <c r="Q192" s="11">
        <v>0.95744680851063801</v>
      </c>
      <c r="R192" s="11">
        <v>1.0039838893266699</v>
      </c>
      <c r="S192" s="1" t="s">
        <v>16</v>
      </c>
    </row>
    <row r="193" spans="2:19" x14ac:dyDescent="0.25">
      <c r="B193" s="1">
        <v>191</v>
      </c>
      <c r="C193" s="21">
        <v>3.2729480821779098E-5</v>
      </c>
      <c r="D193" s="21">
        <v>1.9412938155184599E-2</v>
      </c>
      <c r="E193" s="21">
        <v>0.49704103791087401</v>
      </c>
      <c r="F193" s="21">
        <v>0.76891976957687802</v>
      </c>
      <c r="G193" s="21">
        <v>57.199717962087497</v>
      </c>
      <c r="H193" s="21">
        <v>7.4782432149163702E-3</v>
      </c>
      <c r="I193" s="21">
        <v>4.9669085219790198E-3</v>
      </c>
      <c r="J193" s="11"/>
      <c r="K193" s="11">
        <v>2.2495129106305001</v>
      </c>
      <c r="L193" s="11">
        <v>1.0913559946981199</v>
      </c>
      <c r="M193" s="11">
        <v>6.4554216950514004E-3</v>
      </c>
      <c r="N193" s="11">
        <v>0.66418119593541103</v>
      </c>
      <c r="O193" s="11">
        <v>-0.108674129171058</v>
      </c>
      <c r="P193" s="11">
        <v>0.13487134598491399</v>
      </c>
      <c r="Q193" s="11">
        <v>0.94285714285714295</v>
      </c>
      <c r="R193" s="11">
        <v>1.0093366849638301</v>
      </c>
      <c r="S193" s="1" t="s">
        <v>16</v>
      </c>
    </row>
    <row r="194" spans="2:19" x14ac:dyDescent="0.25">
      <c r="B194" s="1">
        <v>192</v>
      </c>
      <c r="C194" s="21">
        <v>9.7196640016192695E-5</v>
      </c>
      <c r="D194" s="21">
        <v>4.9878294493626699E-2</v>
      </c>
      <c r="E194" s="21">
        <v>0.207226997687565</v>
      </c>
      <c r="F194" s="21">
        <v>0.77411356295841505</v>
      </c>
      <c r="G194" s="21">
        <v>157.657331761439</v>
      </c>
      <c r="H194" s="21">
        <v>1.9608973993777E-2</v>
      </c>
      <c r="I194" s="21">
        <v>8.1768541330275706E-3</v>
      </c>
      <c r="J194" s="11"/>
      <c r="K194" s="11">
        <v>8.7851235938004297</v>
      </c>
      <c r="L194" s="11">
        <v>0.49095074791050902</v>
      </c>
      <c r="M194" s="11">
        <v>1.11245047388189E-2</v>
      </c>
      <c r="N194" s="11">
        <v>0.416995511117639</v>
      </c>
      <c r="O194" s="11">
        <v>0.295626285254046</v>
      </c>
      <c r="P194" s="11">
        <v>0.64964262158377195</v>
      </c>
      <c r="Q194" s="11">
        <v>0.765625</v>
      </c>
      <c r="R194" s="11">
        <v>0.90324255251177998</v>
      </c>
      <c r="S194" s="1" t="s">
        <v>16</v>
      </c>
    </row>
    <row r="195" spans="2:19" x14ac:dyDescent="0.25">
      <c r="B195" s="1">
        <v>193</v>
      </c>
      <c r="C195" s="21">
        <v>5.7524542050399703E-5</v>
      </c>
      <c r="D195" s="21">
        <v>3.7952478333552003E-2</v>
      </c>
      <c r="E195" s="21">
        <v>0.33443110121628999</v>
      </c>
      <c r="F195" s="21">
        <v>0.77885684402992905</v>
      </c>
      <c r="G195" s="21">
        <v>160.05955300675001</v>
      </c>
      <c r="H195" s="21">
        <v>1.6677198701620401E-2</v>
      </c>
      <c r="I195" s="21">
        <v>3.9102283274524297E-3</v>
      </c>
      <c r="J195" s="11"/>
      <c r="K195" s="11">
        <v>19.6486865106979</v>
      </c>
      <c r="L195" s="11">
        <v>0.50186019609927701</v>
      </c>
      <c r="M195" s="11">
        <v>8.5581844880412393E-3</v>
      </c>
      <c r="N195" s="11">
        <v>0.234465535694103</v>
      </c>
      <c r="O195" s="11">
        <v>-0.10964760300276601</v>
      </c>
      <c r="P195" s="11">
        <v>0.13363188060661799</v>
      </c>
      <c r="Q195" s="11">
        <v>0.78378378378378299</v>
      </c>
      <c r="R195" s="11">
        <v>0.98328478837020095</v>
      </c>
      <c r="S195" s="1" t="s">
        <v>16</v>
      </c>
    </row>
    <row r="196" spans="2:19" x14ac:dyDescent="0.25">
      <c r="B196" s="1">
        <v>194</v>
      </c>
      <c r="C196" s="21">
        <v>6.4467159194413502E-5</v>
      </c>
      <c r="D196" s="21">
        <v>3.4690929446350001E-2</v>
      </c>
      <c r="E196" s="21">
        <v>0.244514662082713</v>
      </c>
      <c r="F196" s="21">
        <v>0.78030498309483598</v>
      </c>
      <c r="G196" s="21">
        <v>26.790510382676398</v>
      </c>
      <c r="H196" s="21">
        <v>1.5588067151280799E-2</v>
      </c>
      <c r="I196" s="21">
        <v>5.7740805129191603E-3</v>
      </c>
      <c r="J196" s="11"/>
      <c r="K196" s="11">
        <v>9.6007229492285102</v>
      </c>
      <c r="L196" s="11">
        <v>0.673157247039053</v>
      </c>
      <c r="M196" s="11">
        <v>9.0599192282858794E-3</v>
      </c>
      <c r="N196" s="11">
        <v>0.37041670765735202</v>
      </c>
      <c r="O196" s="11">
        <v>9.6544981582554507E-2</v>
      </c>
      <c r="P196" s="11">
        <v>0.396164433131799</v>
      </c>
      <c r="Q196" s="11">
        <v>0.86666666666666603</v>
      </c>
      <c r="R196" s="11">
        <v>0.97269908709881103</v>
      </c>
      <c r="S196" s="1" t="s">
        <v>16</v>
      </c>
    </row>
    <row r="197" spans="2:19" x14ac:dyDescent="0.25">
      <c r="B197" s="1">
        <v>195</v>
      </c>
      <c r="C197" s="21">
        <v>1.7257362615119901E-4</v>
      </c>
      <c r="D197" s="21">
        <v>7.8004298668393202E-2</v>
      </c>
      <c r="E197" s="21">
        <v>0.26624678623298198</v>
      </c>
      <c r="F197" s="21">
        <v>0.787178844700267</v>
      </c>
      <c r="G197" s="21">
        <v>4.1193620765219396</v>
      </c>
      <c r="H197" s="21">
        <v>3.5195435596944297E-2</v>
      </c>
      <c r="I197" s="21">
        <v>5.4673761028674996E-3</v>
      </c>
      <c r="J197" s="11"/>
      <c r="K197" s="11">
        <v>50.586049469094597</v>
      </c>
      <c r="L197" s="11">
        <v>0.35640781288130802</v>
      </c>
      <c r="M197" s="11">
        <v>1.4823210353835201E-2</v>
      </c>
      <c r="N197" s="11">
        <v>0.155343328194016</v>
      </c>
      <c r="O197" s="11">
        <v>-0.12424877896950701</v>
      </c>
      <c r="P197" s="11">
        <v>0.115041085966127</v>
      </c>
      <c r="Q197" s="11">
        <v>0.82464454976303303</v>
      </c>
      <c r="R197" s="11">
        <v>0.98289201542271998</v>
      </c>
      <c r="S197" s="1" t="s">
        <v>16</v>
      </c>
    </row>
    <row r="198" spans="2:19" x14ac:dyDescent="0.25">
      <c r="B198" s="1">
        <v>196</v>
      </c>
      <c r="C198" s="21">
        <v>1.58688391863171E-5</v>
      </c>
      <c r="D198" s="21">
        <v>2.1982341553346801E-2</v>
      </c>
      <c r="E198" s="21">
        <v>0.23447050874217801</v>
      </c>
      <c r="F198" s="21">
        <v>0.789369522662145</v>
      </c>
      <c r="G198" s="21">
        <v>170.044298596446</v>
      </c>
      <c r="H198" s="21">
        <v>9.0002438137283501E-3</v>
      </c>
      <c r="I198" s="21">
        <v>3.8035722271708501E-3</v>
      </c>
      <c r="J198" s="11"/>
      <c r="K198" s="11">
        <v>4.4637454709275399</v>
      </c>
      <c r="L198" s="11">
        <v>0.41267401190844499</v>
      </c>
      <c r="M198" s="11">
        <v>4.49497870752042E-3</v>
      </c>
      <c r="N198" s="11">
        <v>0.42260768773498603</v>
      </c>
      <c r="O198" s="11">
        <v>0.69430137943576797</v>
      </c>
      <c r="P198" s="11">
        <v>1.1572515169969499</v>
      </c>
      <c r="Q198" s="11">
        <v>0.592592592592592</v>
      </c>
      <c r="R198" s="11">
        <v>0.92058170615684298</v>
      </c>
      <c r="S198" s="1" t="s">
        <v>16</v>
      </c>
    </row>
    <row r="199" spans="2:19" x14ac:dyDescent="0.25">
      <c r="B199" s="1">
        <v>197</v>
      </c>
      <c r="C199" s="21">
        <v>4.85983200080963E-5</v>
      </c>
      <c r="D199" s="21">
        <v>2.5384311323936801E-2</v>
      </c>
      <c r="E199" s="21">
        <v>0.67348774248458898</v>
      </c>
      <c r="F199" s="21">
        <v>0.51664479023322096</v>
      </c>
      <c r="G199" s="21">
        <v>41.917659601057899</v>
      </c>
      <c r="H199" s="21">
        <v>9.9960355874116596E-3</v>
      </c>
      <c r="I199" s="21">
        <v>5.9283957957785302E-3</v>
      </c>
      <c r="J199" s="11"/>
      <c r="K199" s="11">
        <v>3.2027015653659201</v>
      </c>
      <c r="L199" s="11">
        <v>0.94776430788287602</v>
      </c>
      <c r="M199" s="11">
        <v>7.86621273816074E-3</v>
      </c>
      <c r="N199" s="11">
        <v>0.59307469885805097</v>
      </c>
      <c r="O199" s="11">
        <v>-4.2290910737016497E-2</v>
      </c>
      <c r="P199" s="11">
        <v>0.21939308480192801</v>
      </c>
      <c r="Q199" s="11">
        <v>0.89090909090908998</v>
      </c>
      <c r="R199" s="11">
        <v>0.99642983247675398</v>
      </c>
      <c r="S199" s="1" t="s">
        <v>16</v>
      </c>
    </row>
    <row r="200" spans="2:19" x14ac:dyDescent="0.25">
      <c r="B200" s="1">
        <v>198</v>
      </c>
      <c r="C200" s="21">
        <v>9.8188442465337497E-5</v>
      </c>
      <c r="D200" s="21">
        <v>4.2178051441459898E-2</v>
      </c>
      <c r="E200" s="21">
        <v>0.70893483314573902</v>
      </c>
      <c r="F200" s="21">
        <v>0.52472484556784105</v>
      </c>
      <c r="G200" s="21">
        <v>32.601114230638203</v>
      </c>
      <c r="H200" s="21">
        <v>1.8789451895994201E-2</v>
      </c>
      <c r="I200" s="21">
        <v>5.5704652569466698E-3</v>
      </c>
      <c r="J200" s="11"/>
      <c r="K200" s="11">
        <v>12.220843288187</v>
      </c>
      <c r="L200" s="11">
        <v>0.69358103699260398</v>
      </c>
      <c r="M200" s="11">
        <v>1.1181118360111399E-2</v>
      </c>
      <c r="N200" s="11">
        <v>0.29646768238802401</v>
      </c>
      <c r="O200" s="11">
        <v>-0.16278868007300701</v>
      </c>
      <c r="P200" s="11">
        <v>6.5970559830968098E-2</v>
      </c>
      <c r="Q200" s="11">
        <v>0.89999999999999902</v>
      </c>
      <c r="R200" s="11">
        <v>0.99785134114091401</v>
      </c>
      <c r="S200" s="1" t="s">
        <v>16</v>
      </c>
    </row>
    <row r="201" spans="2:19" x14ac:dyDescent="0.25">
      <c r="B201" s="1">
        <v>199</v>
      </c>
      <c r="C201" s="21">
        <v>3.8680295516648101E-5</v>
      </c>
      <c r="D201" s="21">
        <v>2.6833335333365502E-2</v>
      </c>
      <c r="E201" s="21">
        <v>0.65001156330967502</v>
      </c>
      <c r="F201" s="21">
        <v>0.52156692911412705</v>
      </c>
      <c r="G201" s="21">
        <v>1.0996894001891699</v>
      </c>
      <c r="H201" s="21">
        <v>1.10101425793013E-2</v>
      </c>
      <c r="I201" s="21">
        <v>4.1166298277694798E-3</v>
      </c>
      <c r="J201" s="11"/>
      <c r="K201" s="11">
        <v>5.6930565755923697</v>
      </c>
      <c r="L201" s="11">
        <v>0.67507236731388298</v>
      </c>
      <c r="M201" s="11">
        <v>7.01778325782711E-3</v>
      </c>
      <c r="N201" s="11">
        <v>0.37389432499344699</v>
      </c>
      <c r="O201" s="11">
        <v>-7.9688481865365299E-2</v>
      </c>
      <c r="P201" s="11">
        <v>0.17177701836426801</v>
      </c>
      <c r="Q201" s="11">
        <v>0.82978723404255295</v>
      </c>
      <c r="R201" s="11">
        <v>0.96132719714964299</v>
      </c>
      <c r="S201" s="1" t="s">
        <v>16</v>
      </c>
    </row>
    <row r="202" spans="2:19" x14ac:dyDescent="0.25">
      <c r="B202" s="1">
        <v>200</v>
      </c>
      <c r="C202" s="21">
        <v>9.9180244914482293E-6</v>
      </c>
      <c r="D202" s="21">
        <v>8.7548935167612897E-3</v>
      </c>
      <c r="E202" s="21">
        <v>0.67750586502704002</v>
      </c>
      <c r="F202" s="21">
        <v>0.52065275060434602</v>
      </c>
      <c r="G202" s="21">
        <v>18.222220878293498</v>
      </c>
      <c r="H202" s="21">
        <v>3.4606867974681099E-3</v>
      </c>
      <c r="I202" s="21">
        <v>2.2033182042852399E-3</v>
      </c>
      <c r="J202" s="11"/>
      <c r="K202" s="11">
        <v>2.67991889528186</v>
      </c>
      <c r="L202" s="11">
        <v>1.6260477841261201</v>
      </c>
      <c r="M202" s="11">
        <v>3.5535926874310899E-3</v>
      </c>
      <c r="N202" s="11">
        <v>0.63667079202233001</v>
      </c>
      <c r="O202" s="11">
        <v>-0.396184546467096</v>
      </c>
      <c r="P202" s="11">
        <v>-0.23119828683971</v>
      </c>
      <c r="Q202" s="11">
        <v>1</v>
      </c>
      <c r="R202" s="11">
        <v>1</v>
      </c>
      <c r="S202" s="1" t="s">
        <v>16</v>
      </c>
    </row>
    <row r="203" spans="2:19" x14ac:dyDescent="0.25">
      <c r="B203" s="1">
        <v>201</v>
      </c>
      <c r="C203" s="21">
        <v>2.47950612286205E-5</v>
      </c>
      <c r="D203" s="21">
        <v>2.03102375589614E-2</v>
      </c>
      <c r="E203" s="21">
        <v>0.66079478401108505</v>
      </c>
      <c r="F203" s="21">
        <v>0.52312256472350904</v>
      </c>
      <c r="G203" s="21">
        <v>18.843922567350798</v>
      </c>
      <c r="H203" s="21">
        <v>8.5051130171565001E-3</v>
      </c>
      <c r="I203" s="21">
        <v>4.41338885981514E-3</v>
      </c>
      <c r="J203" s="11"/>
      <c r="K203" s="11">
        <v>3.34549739712432</v>
      </c>
      <c r="L203" s="11">
        <v>0.75534445042301601</v>
      </c>
      <c r="M203" s="11">
        <v>5.6187233844005296E-3</v>
      </c>
      <c r="N203" s="11">
        <v>0.51891007808038003</v>
      </c>
      <c r="O203" s="11">
        <v>0.18898665361960101</v>
      </c>
      <c r="P203" s="11">
        <v>0.51386482555080504</v>
      </c>
      <c r="Q203" s="11">
        <v>0.78125</v>
      </c>
      <c r="R203" s="11">
        <v>0.94567029518485801</v>
      </c>
      <c r="S203" s="1" t="s">
        <v>16</v>
      </c>
    </row>
    <row r="204" spans="2:19" x14ac:dyDescent="0.25">
      <c r="B204" s="1">
        <v>202</v>
      </c>
      <c r="C204" s="21">
        <v>1.8844246533751599E-5</v>
      </c>
      <c r="D204" s="21">
        <v>1.40590185162233E-2</v>
      </c>
      <c r="E204" s="21">
        <v>0.75986619875882899</v>
      </c>
      <c r="F204" s="21">
        <v>0.52284371474231295</v>
      </c>
      <c r="G204" s="21">
        <v>173.73559614542401</v>
      </c>
      <c r="H204" s="21">
        <v>6.1570147286670301E-3</v>
      </c>
      <c r="I204" s="21">
        <v>2.4145669308665301E-3</v>
      </c>
      <c r="J204" s="11"/>
      <c r="K204" s="11">
        <v>5.8774780463049403</v>
      </c>
      <c r="L204" s="11">
        <v>1.1980601850044701</v>
      </c>
      <c r="M204" s="11">
        <v>4.8982894848621497E-3</v>
      </c>
      <c r="N204" s="11">
        <v>0.39216520298779201</v>
      </c>
      <c r="O204" s="11">
        <v>-0.38038696597069199</v>
      </c>
      <c r="P204" s="11">
        <v>-0.21108418264055201</v>
      </c>
      <c r="Q204" s="11">
        <v>1</v>
      </c>
      <c r="R204" s="11">
        <v>1</v>
      </c>
      <c r="S204" s="1" t="s">
        <v>16</v>
      </c>
    </row>
    <row r="205" spans="2:19" x14ac:dyDescent="0.25">
      <c r="B205" s="1">
        <v>203</v>
      </c>
      <c r="C205" s="21">
        <v>8.2319603279020295E-5</v>
      </c>
      <c r="D205" s="21">
        <v>5.6938178481832899E-2</v>
      </c>
      <c r="E205" s="21">
        <v>0.602443145691264</v>
      </c>
      <c r="F205" s="21">
        <v>0.53552634942923505</v>
      </c>
      <c r="G205" s="21">
        <v>142.10472687714801</v>
      </c>
      <c r="H205" s="21">
        <v>2.7688514856392701E-2</v>
      </c>
      <c r="I205" s="21">
        <v>3.4068793403553102E-3</v>
      </c>
      <c r="J205" s="11"/>
      <c r="K205" s="11">
        <v>71.0308273868784</v>
      </c>
      <c r="L205" s="11">
        <v>0.319084709897485</v>
      </c>
      <c r="M205" s="11">
        <v>1.0237801238633101E-2</v>
      </c>
      <c r="N205" s="11">
        <v>0.123043050810965</v>
      </c>
      <c r="O205" s="11">
        <v>-9.9998927153699305E-2</v>
      </c>
      <c r="P205" s="11">
        <v>0.14591695625198101</v>
      </c>
      <c r="Q205" s="11">
        <v>0.83838383838383801</v>
      </c>
      <c r="R205" s="11">
        <v>1</v>
      </c>
      <c r="S205" s="1" t="s">
        <v>16</v>
      </c>
    </row>
    <row r="206" spans="2:19" x14ac:dyDescent="0.25">
      <c r="B206" s="1">
        <v>204</v>
      </c>
      <c r="C206" s="21">
        <v>2.08278514320412E-5</v>
      </c>
      <c r="D206" s="21">
        <v>1.85146428586178E-2</v>
      </c>
      <c r="E206" s="21">
        <v>0.90284794932101298</v>
      </c>
      <c r="F206" s="21">
        <v>0.53650167300496998</v>
      </c>
      <c r="G206" s="21">
        <v>4.8688430019373099</v>
      </c>
      <c r="H206" s="21">
        <v>8.1074466787464591E-3</v>
      </c>
      <c r="I206" s="21">
        <v>2.15365142845969E-3</v>
      </c>
      <c r="J206" s="11"/>
      <c r="K206" s="11">
        <v>15.7126933287272</v>
      </c>
      <c r="L206" s="11">
        <v>0.76352569504758705</v>
      </c>
      <c r="M206" s="11">
        <v>5.1496450436067697E-3</v>
      </c>
      <c r="N206" s="11">
        <v>0.26563867932742002</v>
      </c>
      <c r="O206" s="11">
        <v>-0.34157710376188799</v>
      </c>
      <c r="P206" s="11">
        <v>-0.161669931350579</v>
      </c>
      <c r="Q206" s="11">
        <v>0.91304347826086896</v>
      </c>
      <c r="R206" s="11">
        <v>1</v>
      </c>
      <c r="S206" s="1" t="s">
        <v>16</v>
      </c>
    </row>
    <row r="207" spans="2:19" x14ac:dyDescent="0.25">
      <c r="B207" s="1">
        <v>205</v>
      </c>
      <c r="C207" s="21">
        <v>2.8762271025199801E-5</v>
      </c>
      <c r="D207" s="21">
        <v>2.1529210333903499E-2</v>
      </c>
      <c r="E207" s="21">
        <v>0.90815120107458003</v>
      </c>
      <c r="F207" s="21">
        <v>0.54640173039507101</v>
      </c>
      <c r="G207" s="21">
        <v>108.090016960485</v>
      </c>
      <c r="H207" s="21">
        <v>9.7569328340265001E-3</v>
      </c>
      <c r="I207" s="21">
        <v>2.5497207264576498E-3</v>
      </c>
      <c r="J207" s="11"/>
      <c r="K207" s="11">
        <v>13.4546947250176</v>
      </c>
      <c r="L207" s="11">
        <v>0.77978851940211003</v>
      </c>
      <c r="M207" s="11">
        <v>6.0515502861394803E-3</v>
      </c>
      <c r="N207" s="11">
        <v>0.26132400108010401</v>
      </c>
      <c r="O207" s="11">
        <v>-0.32068275953627101</v>
      </c>
      <c r="P207" s="11">
        <v>-0.13506642602121499</v>
      </c>
      <c r="Q207" s="11">
        <v>0.87878787878787801</v>
      </c>
      <c r="R207" s="11">
        <v>1</v>
      </c>
      <c r="S207" s="1" t="s">
        <v>16</v>
      </c>
    </row>
    <row r="208" spans="2:19" x14ac:dyDescent="0.25">
      <c r="B208" s="1">
        <v>206</v>
      </c>
      <c r="C208" s="21">
        <v>3.8680295516648101E-5</v>
      </c>
      <c r="D208" s="21">
        <v>2.1529210333903499E-2</v>
      </c>
      <c r="E208" s="21">
        <v>0.59459906704638699</v>
      </c>
      <c r="F208" s="21">
        <v>0.54615782031299598</v>
      </c>
      <c r="G208" s="21">
        <v>161.06250817444999</v>
      </c>
      <c r="H208" s="21">
        <v>8.8287203373867695E-3</v>
      </c>
      <c r="I208" s="21">
        <v>4.44198232748749E-3</v>
      </c>
      <c r="J208" s="11"/>
      <c r="K208" s="11">
        <v>3.9442076741669299</v>
      </c>
      <c r="L208" s="11">
        <v>1.04868111229938</v>
      </c>
      <c r="M208" s="11">
        <v>7.01778325782711E-3</v>
      </c>
      <c r="N208" s="11">
        <v>0.50312867071767298</v>
      </c>
      <c r="O208" s="11">
        <v>-0.203703724464667</v>
      </c>
      <c r="P208" s="11">
        <v>1.38759073369123E-2</v>
      </c>
      <c r="Q208" s="11">
        <v>0.95121951219512202</v>
      </c>
      <c r="R208" s="11">
        <v>1</v>
      </c>
      <c r="S208" s="1" t="s">
        <v>16</v>
      </c>
    </row>
    <row r="209" spans="2:19" x14ac:dyDescent="0.25">
      <c r="B209" s="1">
        <v>207</v>
      </c>
      <c r="C209" s="21">
        <v>1.9836048982896401E-5</v>
      </c>
      <c r="D209" s="21">
        <v>1.3326041422794E-2</v>
      </c>
      <c r="E209" s="21">
        <v>0.85064182656599496</v>
      </c>
      <c r="F209" s="21">
        <v>0.55296947163937005</v>
      </c>
      <c r="G209" s="21">
        <v>39.669825852732302</v>
      </c>
      <c r="H209" s="21">
        <v>5.60926010339775E-3</v>
      </c>
      <c r="I209" s="21">
        <v>3.57120443279709E-3</v>
      </c>
      <c r="J209" s="11"/>
      <c r="K209" s="11">
        <v>2.2253366793682599</v>
      </c>
      <c r="L209" s="11">
        <v>1.40366256707591</v>
      </c>
      <c r="M209" s="11">
        <v>5.0255389737148999E-3</v>
      </c>
      <c r="N209" s="11">
        <v>0.63666229894275606</v>
      </c>
      <c r="O209" s="11">
        <v>-0.20685059975978001</v>
      </c>
      <c r="P209" s="11">
        <v>9.8691812688239001E-3</v>
      </c>
      <c r="Q209" s="11">
        <v>0.952380952380952</v>
      </c>
      <c r="R209" s="11">
        <v>1.01360137508407</v>
      </c>
      <c r="S209" s="1" t="s">
        <v>16</v>
      </c>
    </row>
    <row r="210" spans="2:19" x14ac:dyDescent="0.25">
      <c r="B210" s="1">
        <v>208</v>
      </c>
      <c r="C210" s="21">
        <v>1.2397530614310199E-4</v>
      </c>
      <c r="D210" s="21">
        <v>4.3083317987556602E-2</v>
      </c>
      <c r="E210" s="21">
        <v>0.61082486738078001</v>
      </c>
      <c r="F210" s="21">
        <v>0.56102226073919204</v>
      </c>
      <c r="G210" s="21">
        <v>110.101370209956</v>
      </c>
      <c r="H210" s="21">
        <v>1.6173641337157901E-2</v>
      </c>
      <c r="I210" s="21">
        <v>8.4411214050424694E-3</v>
      </c>
      <c r="J210" s="11"/>
      <c r="K210" s="11">
        <v>3.6921600317792</v>
      </c>
      <c r="L210" s="11">
        <v>0.83931844765113395</v>
      </c>
      <c r="M210" s="11">
        <v>1.2563847434287199E-2</v>
      </c>
      <c r="N210" s="11">
        <v>0.52190605869622497</v>
      </c>
      <c r="O210" s="11">
        <v>-0.13510647334826001</v>
      </c>
      <c r="P210" s="11">
        <v>0.101216640118449</v>
      </c>
      <c r="Q210" s="11">
        <v>0.90579710144927505</v>
      </c>
      <c r="R210" s="11">
        <v>0.99292665449249895</v>
      </c>
      <c r="S210" s="1" t="s">
        <v>16</v>
      </c>
    </row>
    <row r="211" spans="2:19" x14ac:dyDescent="0.25">
      <c r="B211" s="1">
        <v>209</v>
      </c>
      <c r="C211" s="21">
        <v>7.3393381236716899E-5</v>
      </c>
      <c r="D211" s="21">
        <v>3.4995672640085497E-2</v>
      </c>
      <c r="E211" s="21">
        <v>0.55988016012122799</v>
      </c>
      <c r="F211" s="21">
        <v>0.55903230544867299</v>
      </c>
      <c r="G211" s="21">
        <v>28.3949007371283</v>
      </c>
      <c r="H211" s="21">
        <v>1.5580238805286599E-2</v>
      </c>
      <c r="I211" s="21">
        <v>4.92508955395588E-3</v>
      </c>
      <c r="J211" s="11"/>
      <c r="K211" s="11">
        <v>10.111320202740201</v>
      </c>
      <c r="L211" s="11">
        <v>0.75307472076291804</v>
      </c>
      <c r="M211" s="11">
        <v>9.6668172276303897E-3</v>
      </c>
      <c r="N211" s="11">
        <v>0.31611130070000598</v>
      </c>
      <c r="O211" s="11">
        <v>-0.17885240163812799</v>
      </c>
      <c r="P211" s="11">
        <v>4.5517594298641599E-2</v>
      </c>
      <c r="Q211" s="11">
        <v>0.92500000000000004</v>
      </c>
      <c r="R211" s="11">
        <v>1</v>
      </c>
      <c r="S211" s="1" t="s">
        <v>16</v>
      </c>
    </row>
    <row r="212" spans="2:19" x14ac:dyDescent="0.25">
      <c r="B212" s="1">
        <v>210</v>
      </c>
      <c r="C212" s="21">
        <v>2.21171946159295E-4</v>
      </c>
      <c r="D212" s="21">
        <v>9.0533625859198996E-2</v>
      </c>
      <c r="E212" s="21">
        <v>0.902665897152227</v>
      </c>
      <c r="F212" s="21">
        <v>0.582545363559967</v>
      </c>
      <c r="G212" s="21">
        <v>29.0871533669361</v>
      </c>
      <c r="H212" s="21">
        <v>3.71460513052604E-2</v>
      </c>
      <c r="I212" s="21">
        <v>1.10256406789455E-2</v>
      </c>
      <c r="J212" s="11"/>
      <c r="K212" s="11">
        <v>12.5490885664506</v>
      </c>
      <c r="L212" s="11">
        <v>0.33909397643078798</v>
      </c>
      <c r="M212" s="11">
        <v>1.6781086616666101E-2</v>
      </c>
      <c r="N212" s="11">
        <v>0.296818646707251</v>
      </c>
      <c r="O212" s="11">
        <v>0.454374766991052</v>
      </c>
      <c r="P212" s="11">
        <v>0.85176746619799604</v>
      </c>
      <c r="Q212" s="11">
        <v>0.72875816993464004</v>
      </c>
      <c r="R212" s="11">
        <v>0.90892890536482296</v>
      </c>
      <c r="S212" s="1" t="s">
        <v>16</v>
      </c>
    </row>
    <row r="213" spans="2:19" x14ac:dyDescent="0.25">
      <c r="B213" s="1">
        <v>211</v>
      </c>
      <c r="C213" s="21">
        <v>2.6778666126910198E-4</v>
      </c>
      <c r="D213" s="21">
        <v>9.3043275689962193E-2</v>
      </c>
      <c r="E213" s="21">
        <v>0.869214486658485</v>
      </c>
      <c r="F213" s="21">
        <v>0.59845382050391605</v>
      </c>
      <c r="G213" s="21">
        <v>87.761951016467805</v>
      </c>
      <c r="H213" s="21">
        <v>4.2907397433816399E-2</v>
      </c>
      <c r="I213" s="21">
        <v>6.3825669021289203E-3</v>
      </c>
      <c r="J213" s="11"/>
      <c r="K213" s="11">
        <v>45.454725123030101</v>
      </c>
      <c r="L213" s="11">
        <v>0.38871278133255499</v>
      </c>
      <c r="M213" s="11">
        <v>1.84650092521076E-2</v>
      </c>
      <c r="N213" s="11">
        <v>0.14875213328829501</v>
      </c>
      <c r="O213" s="11">
        <v>-0.196791141511413</v>
      </c>
      <c r="P213" s="11">
        <v>2.26772813092572E-2</v>
      </c>
      <c r="Q213" s="11">
        <v>0.90604026845637498</v>
      </c>
      <c r="R213" s="11">
        <v>0.99380264805677099</v>
      </c>
      <c r="S213" s="1" t="s">
        <v>16</v>
      </c>
    </row>
    <row r="214" spans="2:19" x14ac:dyDescent="0.25">
      <c r="B214" s="1">
        <v>212</v>
      </c>
      <c r="C214" s="21">
        <v>2.7770468576054999E-5</v>
      </c>
      <c r="D214" s="21">
        <v>1.9914868121337199E-2</v>
      </c>
      <c r="E214" s="21">
        <v>0.88186306553203597</v>
      </c>
      <c r="F214" s="21">
        <v>0.57960960377147897</v>
      </c>
      <c r="G214" s="21">
        <v>2.7201660155027501</v>
      </c>
      <c r="H214" s="21">
        <v>9.0474620615403293E-3</v>
      </c>
      <c r="I214" s="21">
        <v>2.3203830050035502E-3</v>
      </c>
      <c r="J214" s="11"/>
      <c r="K214" s="11">
        <v>11.804173086035799</v>
      </c>
      <c r="L214" s="11">
        <v>0.879909896176021</v>
      </c>
      <c r="M214" s="11">
        <v>5.9462979043147903E-3</v>
      </c>
      <c r="N214" s="11">
        <v>0.25646783476078</v>
      </c>
      <c r="O214" s="11">
        <v>-0.40626435828447499</v>
      </c>
      <c r="P214" s="11">
        <v>-0.244032301849085</v>
      </c>
      <c r="Q214" s="11">
        <v>1</v>
      </c>
      <c r="R214" s="11">
        <v>1</v>
      </c>
      <c r="S214" s="1" t="s">
        <v>16</v>
      </c>
    </row>
    <row r="215" spans="2:19" x14ac:dyDescent="0.25">
      <c r="B215" s="1">
        <v>213</v>
      </c>
      <c r="C215" s="21">
        <v>6.2483554296123803E-5</v>
      </c>
      <c r="D215" s="21">
        <v>3.9476194302229602E-2</v>
      </c>
      <c r="E215" s="21">
        <v>0.98561770564424001</v>
      </c>
      <c r="F215" s="21">
        <v>0.597567289635342</v>
      </c>
      <c r="G215" s="21">
        <v>151.016299965081</v>
      </c>
      <c r="H215" s="21">
        <v>1.8764342386977901E-2</v>
      </c>
      <c r="I215" s="21">
        <v>3.76658831437806E-3</v>
      </c>
      <c r="J215" s="11"/>
      <c r="K215" s="11">
        <v>27.4890233849199</v>
      </c>
      <c r="L215" s="11">
        <v>0.50385437515823295</v>
      </c>
      <c r="M215" s="11">
        <v>8.9194468564721806E-3</v>
      </c>
      <c r="N215" s="11">
        <v>0.200731165350723</v>
      </c>
      <c r="O215" s="11">
        <v>-0.111605913622428</v>
      </c>
      <c r="P215" s="11">
        <v>0.13113848208479001</v>
      </c>
      <c r="Q215" s="11">
        <v>0.82894736842105199</v>
      </c>
      <c r="R215" s="11">
        <v>1</v>
      </c>
      <c r="S215" s="1" t="s">
        <v>16</v>
      </c>
    </row>
    <row r="216" spans="2:19" x14ac:dyDescent="0.25">
      <c r="B216" s="1">
        <v>214</v>
      </c>
      <c r="C216" s="21">
        <v>2.3803258779475701E-5</v>
      </c>
      <c r="D216" s="21">
        <v>1.9116162103768899E-2</v>
      </c>
      <c r="E216" s="21">
        <v>0.57388322022906302</v>
      </c>
      <c r="F216" s="21">
        <v>0.61156116411684203</v>
      </c>
      <c r="G216" s="21">
        <v>177.322087478572</v>
      </c>
      <c r="H216" s="21">
        <v>7.0566956111169296E-3</v>
      </c>
      <c r="I216" s="21">
        <v>4.1188093861762101E-3</v>
      </c>
      <c r="J216" s="11"/>
      <c r="K216" s="11">
        <v>3.3680123335755998</v>
      </c>
      <c r="L216" s="11">
        <v>0.818549359152136</v>
      </c>
      <c r="M216" s="11">
        <v>5.5052021190500301E-3</v>
      </c>
      <c r="N216" s="11">
        <v>0.58367394785847704</v>
      </c>
      <c r="O216" s="11">
        <v>-4.0982479040734703E-2</v>
      </c>
      <c r="P216" s="11">
        <v>0.22105903177921901</v>
      </c>
      <c r="Q216" s="11">
        <v>0.82758620689655105</v>
      </c>
      <c r="R216" s="11">
        <v>0.94097421203438403</v>
      </c>
      <c r="S216" s="1" t="s">
        <v>16</v>
      </c>
    </row>
    <row r="217" spans="2:19" x14ac:dyDescent="0.25">
      <c r="B217" s="1">
        <v>215</v>
      </c>
      <c r="C217" s="21">
        <v>1.3389333063455099E-4</v>
      </c>
      <c r="D217" s="21">
        <v>6.8927731780466697E-2</v>
      </c>
      <c r="E217" s="21">
        <v>0.71976491574875201</v>
      </c>
      <c r="F217" s="21">
        <v>0.61641337509916005</v>
      </c>
      <c r="G217" s="21">
        <v>3.4789752142206298</v>
      </c>
      <c r="H217" s="21">
        <v>3.1870272780981201E-2</v>
      </c>
      <c r="I217" s="21">
        <v>6.0580820602617698E-3</v>
      </c>
      <c r="J217" s="11"/>
      <c r="K217" s="11">
        <v>24.763737521741</v>
      </c>
      <c r="L217" s="11">
        <v>0.35414477143932999</v>
      </c>
      <c r="M217" s="11">
        <v>1.3056733256837601E-2</v>
      </c>
      <c r="N217" s="11">
        <v>0.190085667038186</v>
      </c>
      <c r="O217" s="11">
        <v>0.13253561689620699</v>
      </c>
      <c r="P217" s="11">
        <v>0.44198913325328298</v>
      </c>
      <c r="Q217" s="11">
        <v>0.854430379746835</v>
      </c>
      <c r="R217" s="11">
        <v>0.96798243079234803</v>
      </c>
      <c r="S217" s="1" t="s">
        <v>16</v>
      </c>
    </row>
    <row r="218" spans="2:19" x14ac:dyDescent="0.25">
      <c r="B218" s="1">
        <v>216</v>
      </c>
      <c r="C218" s="21">
        <v>6.6450764092703107E-5</v>
      </c>
      <c r="D218" s="21">
        <v>3.5127130488363599E-2</v>
      </c>
      <c r="E218" s="21">
        <v>0.766040734056738</v>
      </c>
      <c r="F218" s="21">
        <v>0.61929210109551103</v>
      </c>
      <c r="G218" s="21">
        <v>2.7641595886599002</v>
      </c>
      <c r="H218" s="21">
        <v>1.2032862621287501E-2</v>
      </c>
      <c r="I218" s="21">
        <v>6.3526196372501601E-3</v>
      </c>
      <c r="J218" s="11"/>
      <c r="K218" s="11">
        <v>2.8836497122057798</v>
      </c>
      <c r="L218" s="11">
        <v>0.676744126334058</v>
      </c>
      <c r="M218" s="11">
        <v>9.1982466057774891E-3</v>
      </c>
      <c r="N218" s="11">
        <v>0.52793918099020298</v>
      </c>
      <c r="O218" s="11">
        <v>-9.6534208105005195E-2</v>
      </c>
      <c r="P218" s="11">
        <v>0.15032837355617601</v>
      </c>
      <c r="Q218" s="11">
        <v>0.87012987012986998</v>
      </c>
      <c r="R218" s="11">
        <v>0.87760830120208599</v>
      </c>
      <c r="S218" s="1" t="s">
        <v>16</v>
      </c>
    </row>
    <row r="219" spans="2:19" x14ac:dyDescent="0.25">
      <c r="B219" s="1">
        <v>217</v>
      </c>
      <c r="C219" s="21">
        <v>6.2483554296123803E-5</v>
      </c>
      <c r="D219" s="21">
        <v>2.6833335333365502E-2</v>
      </c>
      <c r="E219" s="21">
        <v>0.610909091456733</v>
      </c>
      <c r="F219" s="21">
        <v>0.62700145431713095</v>
      </c>
      <c r="G219" s="21">
        <v>87.770195677939896</v>
      </c>
      <c r="H219" s="21">
        <v>9.1112396210092095E-3</v>
      </c>
      <c r="I219" s="21">
        <v>7.1597099984667296E-3</v>
      </c>
      <c r="J219" s="11"/>
      <c r="K219" s="11">
        <v>1.7078750593654299</v>
      </c>
      <c r="L219" s="11">
        <v>1.09050151643011</v>
      </c>
      <c r="M219" s="11">
        <v>8.9194468564721806E-3</v>
      </c>
      <c r="N219" s="11">
        <v>0.78581074543989204</v>
      </c>
      <c r="O219" s="11">
        <v>-0.180031713447248</v>
      </c>
      <c r="P219" s="11">
        <v>4.4016047867696598E-2</v>
      </c>
      <c r="Q219" s="11">
        <v>0.92647058823529405</v>
      </c>
      <c r="R219" s="11">
        <v>1.0101321258907301</v>
      </c>
      <c r="S219" s="1" t="s">
        <v>16</v>
      </c>
    </row>
    <row r="220" spans="2:19" x14ac:dyDescent="0.25">
      <c r="B220" s="1">
        <v>218</v>
      </c>
      <c r="C220" s="21">
        <v>3.7192591842930798E-4</v>
      </c>
      <c r="D220" s="21">
        <v>0.102820951102038</v>
      </c>
      <c r="E220" s="21">
        <v>0.58799325889360798</v>
      </c>
      <c r="F220" s="21">
        <v>0.64993351850451997</v>
      </c>
      <c r="G220" s="21">
        <v>72.905188358789403</v>
      </c>
      <c r="H220" s="21">
        <v>4.4737140835504903E-2</v>
      </c>
      <c r="I220" s="21">
        <v>1.14926376233537E-2</v>
      </c>
      <c r="J220" s="11"/>
      <c r="K220" s="11">
        <v>20.004566014525999</v>
      </c>
      <c r="L220" s="11">
        <v>0.44208224652800199</v>
      </c>
      <c r="M220" s="11">
        <v>2.1761222094729402E-2</v>
      </c>
      <c r="N220" s="11">
        <v>0.25689253735752299</v>
      </c>
      <c r="O220" s="11">
        <v>8.5728842567511898E-2</v>
      </c>
      <c r="P220" s="11">
        <v>0.382392897216494</v>
      </c>
      <c r="Q220" s="11">
        <v>0.84269662921348298</v>
      </c>
      <c r="R220" s="11">
        <v>0.94729042568647404</v>
      </c>
      <c r="S220" s="1" t="s">
        <v>16</v>
      </c>
    </row>
    <row r="221" spans="2:19" x14ac:dyDescent="0.25">
      <c r="B221" s="1">
        <v>219</v>
      </c>
      <c r="C221" s="21">
        <v>1.57696589414026E-4</v>
      </c>
      <c r="D221" s="21">
        <v>8.5072149798919305E-2</v>
      </c>
      <c r="E221" s="21">
        <v>0.66404126923690399</v>
      </c>
      <c r="F221" s="21">
        <v>0.64769359513714497</v>
      </c>
      <c r="G221" s="21">
        <v>43.466666734022198</v>
      </c>
      <c r="H221" s="21">
        <v>3.4437038808215498E-2</v>
      </c>
      <c r="I221" s="21">
        <v>1.00060527876527E-2</v>
      </c>
      <c r="J221" s="11"/>
      <c r="K221" s="11">
        <v>16.732651232237799</v>
      </c>
      <c r="L221" s="11">
        <v>0.27381507161608898</v>
      </c>
      <c r="M221" s="11">
        <v>1.41698812172792E-2</v>
      </c>
      <c r="N221" s="11">
        <v>0.29056077798610402</v>
      </c>
      <c r="O221" s="11">
        <v>0.716153658062048</v>
      </c>
      <c r="P221" s="11">
        <v>1.1850747022865</v>
      </c>
      <c r="Q221" s="11">
        <v>0.64897959183673404</v>
      </c>
      <c r="R221" s="11">
        <v>0.86640600306708904</v>
      </c>
      <c r="S221" s="1" t="s">
        <v>16</v>
      </c>
    </row>
    <row r="222" spans="2:19" x14ac:dyDescent="0.25">
      <c r="B222" s="1">
        <v>220</v>
      </c>
      <c r="C222" s="21">
        <v>1.48770367371723E-5</v>
      </c>
      <c r="D222" s="21">
        <v>1.2288321135629301E-2</v>
      </c>
      <c r="E222" s="21">
        <v>0.57058017580894504</v>
      </c>
      <c r="F222" s="21">
        <v>0.639230385465269</v>
      </c>
      <c r="G222" s="21">
        <v>169.440638008804</v>
      </c>
      <c r="H222" s="21">
        <v>5.2601425338447702E-3</v>
      </c>
      <c r="I222" s="21">
        <v>2.5055602640366298E-3</v>
      </c>
      <c r="J222" s="11"/>
      <c r="K222" s="11">
        <v>4.0607285879687698</v>
      </c>
      <c r="L222" s="11">
        <v>1.2380585810406199</v>
      </c>
      <c r="M222" s="11">
        <v>4.3522444189458796E-3</v>
      </c>
      <c r="N222" s="11">
        <v>0.47632934809567801</v>
      </c>
      <c r="O222" s="11">
        <v>-0.30421379943731502</v>
      </c>
      <c r="P222" s="11">
        <v>-0.114097494762559</v>
      </c>
      <c r="Q222" s="11">
        <v>1</v>
      </c>
      <c r="R222" s="11">
        <v>1</v>
      </c>
      <c r="S222" s="1" t="s">
        <v>16</v>
      </c>
    </row>
    <row r="223" spans="2:19" x14ac:dyDescent="0.25">
      <c r="B223" s="1">
        <v>221</v>
      </c>
      <c r="C223" s="21">
        <v>2.47950612286205E-5</v>
      </c>
      <c r="D223" s="21">
        <v>1.5484141098692301E-2</v>
      </c>
      <c r="E223" s="21">
        <v>0.775919990533393</v>
      </c>
      <c r="F223" s="21">
        <v>0.64247035667535501</v>
      </c>
      <c r="G223" s="21">
        <v>66.398700919117005</v>
      </c>
      <c r="H223" s="21">
        <v>6.2729907842722799E-3</v>
      </c>
      <c r="I223" s="21">
        <v>4.0490853873568697E-3</v>
      </c>
      <c r="J223" s="11"/>
      <c r="K223" s="11">
        <v>2.6344375709644399</v>
      </c>
      <c r="L223" s="11">
        <v>1.29957338582224</v>
      </c>
      <c r="M223" s="11">
        <v>5.6187233844005296E-3</v>
      </c>
      <c r="N223" s="11">
        <v>0.64547925010647</v>
      </c>
      <c r="O223" s="11">
        <v>-0.19544399416413499</v>
      </c>
      <c r="P223" s="11">
        <v>2.4392522584396899E-2</v>
      </c>
      <c r="Q223" s="11">
        <v>0.96153846153846101</v>
      </c>
      <c r="R223" s="11">
        <v>0.99414715719063496</v>
      </c>
      <c r="S223" s="1" t="s">
        <v>16</v>
      </c>
    </row>
    <row r="224" spans="2:19" x14ac:dyDescent="0.25">
      <c r="B224" s="1">
        <v>222</v>
      </c>
      <c r="C224" s="21">
        <v>4.0663900414937699E-5</v>
      </c>
      <c r="D224" s="21">
        <v>2.9864832986080898E-2</v>
      </c>
      <c r="E224" s="21">
        <v>0.77917680285732605</v>
      </c>
      <c r="F224" s="21">
        <v>0.65932960710640398</v>
      </c>
      <c r="G224" s="21">
        <v>56.261752753202302</v>
      </c>
      <c r="H224" s="21">
        <v>1.4362964998571801E-2</v>
      </c>
      <c r="I224" s="21">
        <v>3.0376227259557502E-3</v>
      </c>
      <c r="J224" s="11"/>
      <c r="K224" s="11">
        <v>24.330935598701899</v>
      </c>
      <c r="L224" s="11">
        <v>0.57292624398112602</v>
      </c>
      <c r="M224" s="11">
        <v>7.1954767772171501E-3</v>
      </c>
      <c r="N224" s="11">
        <v>0.21148994836774901</v>
      </c>
      <c r="O224" s="11">
        <v>-0.15732757290097199</v>
      </c>
      <c r="P224" s="11">
        <v>7.2923857440440401E-2</v>
      </c>
      <c r="Q224" s="11">
        <v>0.87234042553191404</v>
      </c>
      <c r="R224" s="11">
        <v>1.00303454715219</v>
      </c>
      <c r="S224" s="1" t="s">
        <v>16</v>
      </c>
    </row>
    <row r="225" spans="2:19" x14ac:dyDescent="0.25">
      <c r="B225" s="1">
        <v>223</v>
      </c>
      <c r="C225" s="21">
        <v>1.98360489828964E-4</v>
      </c>
      <c r="D225" s="21">
        <v>0.102449483091373</v>
      </c>
      <c r="E225" s="21">
        <v>0.83460297318328003</v>
      </c>
      <c r="F225" s="21">
        <v>0.67471736521508097</v>
      </c>
      <c r="G225" s="21">
        <v>15.7034608359712</v>
      </c>
      <c r="H225" s="21">
        <v>4.8413939611385702E-2</v>
      </c>
      <c r="I225" s="21">
        <v>5.1826206744332304E-3</v>
      </c>
      <c r="J225" s="11"/>
      <c r="K225" s="11">
        <v>127.94472707308</v>
      </c>
      <c r="L225" s="11">
        <v>0.237490090540254</v>
      </c>
      <c r="M225" s="11">
        <v>1.5892149626884101E-2</v>
      </c>
      <c r="N225" s="11">
        <v>0.107048108789197</v>
      </c>
      <c r="O225" s="11">
        <v>-6.5304587476167301E-3</v>
      </c>
      <c r="P225" s="11">
        <v>0.26492470641243498</v>
      </c>
      <c r="Q225" s="11">
        <v>0.76335877862595403</v>
      </c>
      <c r="R225" s="11">
        <v>0.98898631308810903</v>
      </c>
      <c r="S225" s="1" t="s">
        <v>16</v>
      </c>
    </row>
    <row r="226" spans="2:19" x14ac:dyDescent="0.25">
      <c r="B226" s="1">
        <v>224</v>
      </c>
      <c r="C226" s="21">
        <v>1.28934318388827E-5</v>
      </c>
      <c r="D226" s="21">
        <v>1.02457450233693E-2</v>
      </c>
      <c r="E226" s="21">
        <v>0.97022939885881299</v>
      </c>
      <c r="F226" s="21">
        <v>0.67245745465319096</v>
      </c>
      <c r="G226" s="21">
        <v>44.999999999999901</v>
      </c>
      <c r="H226" s="21">
        <v>4.2252152708004897E-3</v>
      </c>
      <c r="I226" s="21">
        <v>2.8168101805337701E-3</v>
      </c>
      <c r="J226" s="11"/>
      <c r="K226" s="11">
        <v>1.97599999999999</v>
      </c>
      <c r="L226" s="11">
        <v>1.5434455223266399</v>
      </c>
      <c r="M226" s="11">
        <v>4.0517190530209302E-3</v>
      </c>
      <c r="N226" s="11">
        <v>0.66666666666669305</v>
      </c>
      <c r="O226" s="11">
        <v>-0.27501707994083402</v>
      </c>
      <c r="P226" s="11">
        <v>-7.6923076923099007E-2</v>
      </c>
      <c r="Q226" s="11">
        <v>1</v>
      </c>
      <c r="R226" s="11">
        <v>1</v>
      </c>
      <c r="S226" s="1" t="s">
        <v>16</v>
      </c>
    </row>
    <row r="227" spans="2:19" x14ac:dyDescent="0.25">
      <c r="B227" s="1">
        <v>225</v>
      </c>
      <c r="C227" s="21">
        <v>1.18024491448234E-4</v>
      </c>
      <c r="D227" s="21">
        <v>5.5107727533839801E-2</v>
      </c>
      <c r="E227" s="21">
        <v>0.80114972088486103</v>
      </c>
      <c r="F227" s="21">
        <v>0.67689744985198097</v>
      </c>
      <c r="G227" s="21">
        <v>5.98804631904693</v>
      </c>
      <c r="H227" s="21">
        <v>2.5280934569363499E-2</v>
      </c>
      <c r="I227" s="21">
        <v>4.95229440921014E-3</v>
      </c>
      <c r="J227" s="11"/>
      <c r="K227" s="11">
        <v>26.951365322464699</v>
      </c>
      <c r="L227" s="11">
        <v>0.48837901751343099</v>
      </c>
      <c r="M227" s="11">
        <v>1.22586071704394E-2</v>
      </c>
      <c r="N227" s="11">
        <v>0.195890480062059</v>
      </c>
      <c r="O227" s="11">
        <v>-0.16686127104868201</v>
      </c>
      <c r="P227" s="11">
        <v>6.0785175951207297E-2</v>
      </c>
      <c r="Q227" s="11">
        <v>0.86861313868613099</v>
      </c>
      <c r="R227" s="11">
        <v>1.0032890575585001</v>
      </c>
      <c r="S227" s="1" t="s">
        <v>16</v>
      </c>
    </row>
    <row r="228" spans="2:19" x14ac:dyDescent="0.25">
      <c r="B228" s="1">
        <v>226</v>
      </c>
      <c r="C228" s="21">
        <v>2.9158992004857799E-4</v>
      </c>
      <c r="D228" s="21">
        <v>8.78875387162079E-2</v>
      </c>
      <c r="E228" s="21">
        <v>0.92441546426603605</v>
      </c>
      <c r="F228" s="21">
        <v>0.68578396978950995</v>
      </c>
      <c r="G228" s="21">
        <v>11.9754174146428</v>
      </c>
      <c r="H228" s="21">
        <v>3.5957419268058899E-2</v>
      </c>
      <c r="I228" s="21">
        <v>1.1897266478755599E-2</v>
      </c>
      <c r="J228" s="11"/>
      <c r="K228" s="11">
        <v>11.1421549570818</v>
      </c>
      <c r="L228" s="11">
        <v>0.47438152436778602</v>
      </c>
      <c r="M228" s="11">
        <v>1.92682074166751E-2</v>
      </c>
      <c r="N228" s="11">
        <v>0.33087097797710902</v>
      </c>
      <c r="O228" s="11">
        <v>0.152266876738231</v>
      </c>
      <c r="P228" s="11">
        <v>0.46711175355159301</v>
      </c>
      <c r="Q228" s="11">
        <v>0.76963350785340301</v>
      </c>
      <c r="R228" s="11">
        <v>0.93600000000000005</v>
      </c>
      <c r="S228" s="1" t="s">
        <v>16</v>
      </c>
    </row>
    <row r="229" spans="2:19" x14ac:dyDescent="0.25">
      <c r="B229" s="1">
        <v>227</v>
      </c>
      <c r="C229" s="21">
        <v>1.78524440846068E-5</v>
      </c>
      <c r="D229" s="21">
        <v>2.4214137295704E-2</v>
      </c>
      <c r="E229" s="21">
        <v>0.987759665533812</v>
      </c>
      <c r="F229" s="21">
        <v>0.68273983491218504</v>
      </c>
      <c r="G229" s="21">
        <v>169.83213593115701</v>
      </c>
      <c r="H229" s="21">
        <v>1.1310195704122099E-2</v>
      </c>
      <c r="I229" s="21">
        <v>1.4330812149411401E-3</v>
      </c>
      <c r="J229" s="11"/>
      <c r="K229" s="11">
        <v>69.548575720195899</v>
      </c>
      <c r="L229" s="11">
        <v>0.38262165369683698</v>
      </c>
      <c r="M229" s="11">
        <v>4.7676448880652504E-3</v>
      </c>
      <c r="N229" s="11">
        <v>0.126707021914646</v>
      </c>
      <c r="O229" s="11">
        <v>-0.286928427921534</v>
      </c>
      <c r="P229" s="11">
        <v>-9.2089076203227593E-2</v>
      </c>
      <c r="Q229" s="11">
        <v>0.66666666666666596</v>
      </c>
      <c r="R229" s="11">
        <v>0.99625730032080195</v>
      </c>
      <c r="S229" s="1" t="s">
        <v>16</v>
      </c>
    </row>
    <row r="230" spans="2:19" x14ac:dyDescent="0.25">
      <c r="B230" s="1">
        <v>228</v>
      </c>
      <c r="C230" s="21">
        <v>3.9572917720878399E-4</v>
      </c>
      <c r="D230" s="21">
        <v>0.124686773198957</v>
      </c>
      <c r="E230" s="21">
        <v>0.94073181089093205</v>
      </c>
      <c r="F230" s="21">
        <v>0.69824065243116296</v>
      </c>
      <c r="G230" s="21">
        <v>8.0015055336707608</v>
      </c>
      <c r="H230" s="21">
        <v>5.6890571320610997E-2</v>
      </c>
      <c r="I230" s="21">
        <v>9.0581972365989302E-3</v>
      </c>
      <c r="J230" s="11"/>
      <c r="K230" s="11">
        <v>56.943181937477</v>
      </c>
      <c r="L230" s="11">
        <v>0.319865326055423</v>
      </c>
      <c r="M230" s="11">
        <v>2.2446782340186999E-2</v>
      </c>
      <c r="N230" s="11">
        <v>0.15922141448625601</v>
      </c>
      <c r="O230" s="11">
        <v>2.27603365338893E-2</v>
      </c>
      <c r="P230" s="11">
        <v>0.30221890526159101</v>
      </c>
      <c r="Q230" s="11">
        <v>0.79166666666666596</v>
      </c>
      <c r="R230" s="11">
        <v>0.98559915655625696</v>
      </c>
      <c r="S230" s="1" t="s">
        <v>16</v>
      </c>
    </row>
    <row r="231" spans="2:19" x14ac:dyDescent="0.25">
      <c r="B231" s="1">
        <v>229</v>
      </c>
      <c r="C231" s="21">
        <v>6.2483554296123803E-5</v>
      </c>
      <c r="D231" s="21">
        <v>3.3192110797422E-2</v>
      </c>
      <c r="E231" s="21">
        <v>0.69565482553786795</v>
      </c>
      <c r="F231" s="21">
        <v>0.70083979117461703</v>
      </c>
      <c r="G231" s="21">
        <v>138.31841975304999</v>
      </c>
      <c r="H231" s="21">
        <v>1.48042201250054E-2</v>
      </c>
      <c r="I231" s="21">
        <v>5.2064916922702296E-3</v>
      </c>
      <c r="J231" s="11"/>
      <c r="K231" s="11">
        <v>8.6286223743629993</v>
      </c>
      <c r="L231" s="11">
        <v>0.71269850340044405</v>
      </c>
      <c r="M231" s="11">
        <v>8.9194468564721806E-3</v>
      </c>
      <c r="N231" s="11">
        <v>0.35168969714764498</v>
      </c>
      <c r="O231" s="11">
        <v>-3.1153735145571002E-2</v>
      </c>
      <c r="P231" s="11">
        <v>0.233573377181615</v>
      </c>
      <c r="Q231" s="11">
        <v>0.9</v>
      </c>
      <c r="R231" s="11">
        <v>0.98313780791502803</v>
      </c>
      <c r="S231" s="1" t="s">
        <v>16</v>
      </c>
    </row>
    <row r="232" spans="2:19" x14ac:dyDescent="0.25">
      <c r="B232" s="1">
        <v>230</v>
      </c>
      <c r="C232" s="21">
        <v>4.0167999190365302E-4</v>
      </c>
      <c r="D232" s="21">
        <v>0.11211263083260101</v>
      </c>
      <c r="E232" s="21">
        <v>0.87764220139867799</v>
      </c>
      <c r="F232" s="21">
        <v>0.72619026849006496</v>
      </c>
      <c r="G232" s="21">
        <v>56.857269647914997</v>
      </c>
      <c r="H232" s="21">
        <v>4.6932612747662097E-2</v>
      </c>
      <c r="I232" s="21">
        <v>1.17577943796018E-2</v>
      </c>
      <c r="J232" s="11"/>
      <c r="K232" s="11">
        <v>25.240731973044401</v>
      </c>
      <c r="L232" s="11">
        <v>0.401588230202232</v>
      </c>
      <c r="M232" s="11">
        <v>2.2614925381716999E-2</v>
      </c>
      <c r="N232" s="11">
        <v>0.250525033473392</v>
      </c>
      <c r="O232" s="11">
        <v>7.8972249079682103E-2</v>
      </c>
      <c r="P232" s="11">
        <v>0.37379013520008902</v>
      </c>
      <c r="Q232" s="11">
        <v>0.81818181818181801</v>
      </c>
      <c r="R232" s="11">
        <v>0.92175882744836701</v>
      </c>
      <c r="S232" s="1" t="s">
        <v>16</v>
      </c>
    </row>
    <row r="233" spans="2:19" x14ac:dyDescent="0.25">
      <c r="B233" s="1">
        <v>231</v>
      </c>
      <c r="C233" s="21">
        <v>2.2811456330330899E-5</v>
      </c>
      <c r="D233" s="21">
        <v>1.7872292009077199E-2</v>
      </c>
      <c r="E233" s="21">
        <v>0.94090218810355897</v>
      </c>
      <c r="F233" s="21">
        <v>0.709984959886519</v>
      </c>
      <c r="G233" s="21">
        <v>6.3061229869890401</v>
      </c>
      <c r="H233" s="21">
        <v>8.1377137039271592E-3</v>
      </c>
      <c r="I233" s="21">
        <v>2.4172913023445901E-3</v>
      </c>
      <c r="J233" s="11"/>
      <c r="K233" s="11">
        <v>10.970999411321801</v>
      </c>
      <c r="L233" s="11">
        <v>0.897433698529435</v>
      </c>
      <c r="M233" s="11">
        <v>5.3892901455364801E-3</v>
      </c>
      <c r="N233" s="11">
        <v>0.29704796584058202</v>
      </c>
      <c r="O233" s="11">
        <v>-0.32271997826478099</v>
      </c>
      <c r="P233" s="11">
        <v>-0.13766029346762901</v>
      </c>
      <c r="Q233" s="11">
        <v>0.95833333333333304</v>
      </c>
      <c r="R233" s="11">
        <v>1</v>
      </c>
      <c r="S233" s="1" t="s">
        <v>16</v>
      </c>
    </row>
    <row r="234" spans="2:19" x14ac:dyDescent="0.25">
      <c r="B234" s="1">
        <v>232</v>
      </c>
      <c r="C234" s="21">
        <v>4.9590122457241102E-5</v>
      </c>
      <c r="D234" s="21">
        <v>5.3394791935065002E-2</v>
      </c>
      <c r="E234" s="21">
        <v>0.97177226661191396</v>
      </c>
      <c r="F234" s="21">
        <v>0.71592740886467499</v>
      </c>
      <c r="G234" s="21">
        <v>165.65686544606001</v>
      </c>
      <c r="H234" s="21">
        <v>2.5848234881498601E-2</v>
      </c>
      <c r="I234" s="21">
        <v>1.9956814839898101E-3</v>
      </c>
      <c r="J234" s="11"/>
      <c r="K234" s="11">
        <v>194.752303973133</v>
      </c>
      <c r="L234" s="11">
        <v>0.21857840257660199</v>
      </c>
      <c r="M234" s="11">
        <v>7.9460748134420802E-3</v>
      </c>
      <c r="N234" s="11">
        <v>7.7207650469713895E-2</v>
      </c>
      <c r="O234" s="11">
        <v>-0.18300985094692401</v>
      </c>
      <c r="P234" s="11">
        <v>4.0224165433450997E-2</v>
      </c>
      <c r="Q234" s="11">
        <v>0.68493150684931503</v>
      </c>
      <c r="R234" s="11">
        <v>1</v>
      </c>
      <c r="S234" s="1" t="s">
        <v>16</v>
      </c>
    </row>
    <row r="235" spans="2:19" x14ac:dyDescent="0.25">
      <c r="B235" s="1">
        <v>233</v>
      </c>
      <c r="C235" s="21">
        <v>3.6696690618358402E-5</v>
      </c>
      <c r="D235" s="21">
        <v>3.62634441617369E-2</v>
      </c>
      <c r="E235" s="21">
        <v>0.54152343355987698</v>
      </c>
      <c r="F235" s="21">
        <v>0.71456653482517096</v>
      </c>
      <c r="G235" s="21">
        <v>179.74723106175901</v>
      </c>
      <c r="H235" s="21">
        <v>1.79302892919289E-2</v>
      </c>
      <c r="I235" s="21">
        <v>1.07057287733017E-3</v>
      </c>
      <c r="J235" s="11"/>
      <c r="K235" s="11">
        <v>114.588302567632</v>
      </c>
      <c r="L235" s="11">
        <v>0.35067004237105398</v>
      </c>
      <c r="M235" s="11">
        <v>6.8354720141483903E-3</v>
      </c>
      <c r="N235" s="11">
        <v>5.9707507218641098E-2</v>
      </c>
      <c r="O235" s="11">
        <v>-0.58916587131977904</v>
      </c>
      <c r="P235" s="11">
        <v>-0.47690974103752798</v>
      </c>
      <c r="Q235" s="11">
        <v>1</v>
      </c>
      <c r="R235" s="11">
        <v>1</v>
      </c>
      <c r="S235" s="1" t="s">
        <v>16</v>
      </c>
    </row>
    <row r="236" spans="2:19" x14ac:dyDescent="0.25">
      <c r="B236" s="1">
        <v>234</v>
      </c>
      <c r="C236" s="21">
        <v>1.57696589414026E-4</v>
      </c>
      <c r="D236" s="21">
        <v>4.53151137299138E-2</v>
      </c>
      <c r="E236" s="21">
        <v>0.76736984380538498</v>
      </c>
      <c r="F236" s="21">
        <v>0.72218512313271599</v>
      </c>
      <c r="G236" s="21">
        <v>11.7253484483095</v>
      </c>
      <c r="H236" s="21">
        <v>1.6650530690306298E-2</v>
      </c>
      <c r="I236" s="21">
        <v>1.1002247554190299E-2</v>
      </c>
      <c r="J236" s="11"/>
      <c r="K236" s="11">
        <v>2.4849127527996</v>
      </c>
      <c r="L236" s="11">
        <v>0.96504155839116701</v>
      </c>
      <c r="M236" s="11">
        <v>1.41698812172792E-2</v>
      </c>
      <c r="N236" s="11">
        <v>0.66077458783915299</v>
      </c>
      <c r="O236" s="11">
        <v>-8.7617234285710194E-2</v>
      </c>
      <c r="P236" s="11">
        <v>0.16168181724227099</v>
      </c>
      <c r="Q236" s="11">
        <v>0.96951219512195097</v>
      </c>
      <c r="R236" s="11">
        <v>1.00199991209177</v>
      </c>
      <c r="S236" s="1" t="s">
        <v>16</v>
      </c>
    </row>
    <row r="237" spans="2:19" x14ac:dyDescent="0.25">
      <c r="B237" s="1">
        <v>235</v>
      </c>
      <c r="C237" s="21">
        <v>1.6860641635462001E-5</v>
      </c>
      <c r="D237" s="21">
        <v>1.27743168171422E-2</v>
      </c>
      <c r="E237" s="21">
        <v>0.89273001332863999</v>
      </c>
      <c r="F237" s="21">
        <v>0.723545402888775</v>
      </c>
      <c r="G237" s="21">
        <v>117.06508824113899</v>
      </c>
      <c r="H237" s="21">
        <v>5.7935647296841102E-3</v>
      </c>
      <c r="I237" s="21">
        <v>2.6799327744902999E-3</v>
      </c>
      <c r="J237" s="11"/>
      <c r="K237" s="11">
        <v>4.6636804062977202</v>
      </c>
      <c r="L237" s="11">
        <v>1.29840026639513</v>
      </c>
      <c r="M237" s="11">
        <v>4.6333179990022599E-3</v>
      </c>
      <c r="N237" s="11">
        <v>0.46257061058786503</v>
      </c>
      <c r="O237" s="11">
        <v>-0.27675482145598301</v>
      </c>
      <c r="P237" s="11">
        <v>-7.9135638138715395E-2</v>
      </c>
      <c r="Q237" s="11">
        <v>1</v>
      </c>
      <c r="R237" s="11">
        <v>1</v>
      </c>
      <c r="S237" s="1" t="s">
        <v>16</v>
      </c>
    </row>
    <row r="238" spans="2:19" x14ac:dyDescent="0.25">
      <c r="B238" s="1">
        <v>236</v>
      </c>
      <c r="C238" s="21">
        <v>9.9180244914482293E-6</v>
      </c>
      <c r="D238" s="21">
        <v>8.2031689111094E-3</v>
      </c>
      <c r="E238" s="21">
        <v>0.97697082697563697</v>
      </c>
      <c r="F238" s="21">
        <v>0.72351611192436305</v>
      </c>
      <c r="G238" s="21">
        <v>63.434948822922003</v>
      </c>
      <c r="H238" s="21">
        <v>3.5630143627346498E-3</v>
      </c>
      <c r="I238" s="21">
        <v>2.22688397670933E-3</v>
      </c>
      <c r="J238" s="11"/>
      <c r="K238" s="11">
        <v>2.6666666666666599</v>
      </c>
      <c r="L238" s="11">
        <v>1.85213113331903</v>
      </c>
      <c r="M238" s="11">
        <v>3.5535926874310899E-3</v>
      </c>
      <c r="N238" s="11">
        <v>0.62500000000004896</v>
      </c>
      <c r="O238" s="11">
        <v>-0.37168146928200502</v>
      </c>
      <c r="P238" s="11">
        <v>-0.19999999999995399</v>
      </c>
      <c r="Q238" s="11">
        <v>1</v>
      </c>
      <c r="R238" s="11">
        <v>1</v>
      </c>
      <c r="S238" s="1" t="s">
        <v>16</v>
      </c>
    </row>
    <row r="239" spans="2:19" x14ac:dyDescent="0.25">
      <c r="B239" s="1">
        <v>237</v>
      </c>
      <c r="C239" s="21">
        <v>2.2811456330330899E-5</v>
      </c>
      <c r="D239" s="21">
        <v>1.7534684353272201E-2</v>
      </c>
      <c r="E239" s="21">
        <v>0.61818962446178105</v>
      </c>
      <c r="F239" s="21">
        <v>0.72639554107801696</v>
      </c>
      <c r="G239" s="21">
        <v>25.688788216482902</v>
      </c>
      <c r="H239" s="21">
        <v>8.0090336040452396E-3</v>
      </c>
      <c r="I239" s="21">
        <v>2.7264377170934501E-3</v>
      </c>
      <c r="J239" s="11"/>
      <c r="K239" s="11">
        <v>7.5353817866416604</v>
      </c>
      <c r="L239" s="11">
        <v>0.93232423087514804</v>
      </c>
      <c r="M239" s="11">
        <v>5.3892901455364801E-3</v>
      </c>
      <c r="N239" s="11">
        <v>0.34042031184840599</v>
      </c>
      <c r="O239" s="11">
        <v>-0.24818226566194099</v>
      </c>
      <c r="P239" s="11">
        <v>-4.2755930207588999E-2</v>
      </c>
      <c r="Q239" s="11">
        <v>0.88461538461538403</v>
      </c>
      <c r="R239" s="11">
        <v>1.00516839893224</v>
      </c>
      <c r="S239" s="1" t="s">
        <v>16</v>
      </c>
    </row>
    <row r="240" spans="2:19" x14ac:dyDescent="0.25">
      <c r="B240" s="1">
        <v>238</v>
      </c>
      <c r="C240" s="21">
        <v>1.1604088654994401E-4</v>
      </c>
      <c r="D240" s="21">
        <v>7.1193387877683395E-2</v>
      </c>
      <c r="E240" s="21">
        <v>0.67334269268873304</v>
      </c>
      <c r="F240" s="21">
        <v>0.74103786669517402</v>
      </c>
      <c r="G240" s="21">
        <v>23.0968241689087</v>
      </c>
      <c r="H240" s="21">
        <v>3.4258146800709301E-2</v>
      </c>
      <c r="I240" s="21">
        <v>3.9067492995493204E-3</v>
      </c>
      <c r="J240" s="11"/>
      <c r="K240" s="11">
        <v>98.933315398163501</v>
      </c>
      <c r="L240" s="11">
        <v>0.28770113935675901</v>
      </c>
      <c r="M240" s="11">
        <v>1.2155157159062799E-2</v>
      </c>
      <c r="N240" s="11">
        <v>0.11403854745197201</v>
      </c>
      <c r="O240" s="11">
        <v>-9.4145904403021299E-2</v>
      </c>
      <c r="P240" s="11">
        <v>0.153369256274379</v>
      </c>
      <c r="Q240" s="11">
        <v>0.78</v>
      </c>
      <c r="R240" s="11">
        <v>1.00127295871976</v>
      </c>
      <c r="S240" s="1" t="s">
        <v>16</v>
      </c>
    </row>
    <row r="241" spans="2:19" x14ac:dyDescent="0.25">
      <c r="B241" s="1">
        <v>239</v>
      </c>
      <c r="C241" s="21">
        <v>1.28934318388827E-5</v>
      </c>
      <c r="D241" s="21">
        <v>1.0064492535592001E-2</v>
      </c>
      <c r="E241" s="21">
        <v>0.83593708648617204</v>
      </c>
      <c r="F241" s="21">
        <v>0.73542852183534202</v>
      </c>
      <c r="G241" s="21">
        <v>50.734765166433398</v>
      </c>
      <c r="H241" s="21">
        <v>4.2040685875793602E-3</v>
      </c>
      <c r="I241" s="21">
        <v>2.8027123917196499E-3</v>
      </c>
      <c r="J241" s="11"/>
      <c r="K241" s="11">
        <v>2.2396067463070901</v>
      </c>
      <c r="L241" s="11">
        <v>1.5995382449564099</v>
      </c>
      <c r="M241" s="11">
        <v>4.0517190530209302E-3</v>
      </c>
      <c r="N241" s="11">
        <v>0.66666666666668395</v>
      </c>
      <c r="O241" s="11">
        <v>-0.28225582084525402</v>
      </c>
      <c r="P241" s="11">
        <v>-8.6139728096698204E-2</v>
      </c>
      <c r="Q241" s="11">
        <v>1</v>
      </c>
      <c r="R241" s="11">
        <v>1</v>
      </c>
      <c r="S241" s="1" t="s">
        <v>16</v>
      </c>
    </row>
    <row r="242" spans="2:19" x14ac:dyDescent="0.25">
      <c r="B242" s="1">
        <v>240</v>
      </c>
      <c r="C242" s="21">
        <v>1.2437202712276001E-3</v>
      </c>
      <c r="D242" s="21">
        <v>0.29314203862498001</v>
      </c>
      <c r="E242" s="21">
        <v>0.94976246414876497</v>
      </c>
      <c r="F242" s="21">
        <v>0.76481389579360504</v>
      </c>
      <c r="G242" s="21">
        <v>23.004130234214699</v>
      </c>
      <c r="H242" s="21">
        <v>9.3400035514760199E-2</v>
      </c>
      <c r="I242" s="21">
        <v>4.3232631455797602E-2</v>
      </c>
      <c r="J242" s="11"/>
      <c r="K242" s="11">
        <v>4.7018463848379701</v>
      </c>
      <c r="L242" s="11">
        <v>0.18187640838166799</v>
      </c>
      <c r="M242" s="11">
        <v>3.9793891892044603E-2</v>
      </c>
      <c r="N242" s="11">
        <v>0.46287596377803802</v>
      </c>
      <c r="O242" s="11">
        <v>1.54991603820823</v>
      </c>
      <c r="P242" s="11">
        <v>2.2466539356011399</v>
      </c>
      <c r="Q242" s="11">
        <v>0.51775392237819895</v>
      </c>
      <c r="R242" s="11">
        <v>0.73399105149973998</v>
      </c>
      <c r="S242" s="1" t="s">
        <v>16</v>
      </c>
    </row>
    <row r="243" spans="2:19" x14ac:dyDescent="0.25">
      <c r="B243" s="1">
        <v>241</v>
      </c>
      <c r="C243" s="21">
        <v>5.5540937152110099E-5</v>
      </c>
      <c r="D243" s="21">
        <v>3.5152027808113197E-2</v>
      </c>
      <c r="E243" s="21">
        <v>0.92365499511177795</v>
      </c>
      <c r="F243" s="21">
        <v>0.74907143226738104</v>
      </c>
      <c r="G243" s="21">
        <v>0.32614436464181001</v>
      </c>
      <c r="H243" s="21">
        <v>1.19675265144739E-2</v>
      </c>
      <c r="I243" s="21">
        <v>5.9979354645941204E-3</v>
      </c>
      <c r="J243" s="11"/>
      <c r="K243" s="11">
        <v>4.5902495992951398</v>
      </c>
      <c r="L243" s="11">
        <v>0.56483591198609095</v>
      </c>
      <c r="M243" s="11">
        <v>8.4093351421926903E-3</v>
      </c>
      <c r="N243" s="11">
        <v>0.50118422193090495</v>
      </c>
      <c r="O243" s="11">
        <v>1.5039317436451E-2</v>
      </c>
      <c r="P243" s="11">
        <v>0.29238819842107699</v>
      </c>
      <c r="Q243" s="11">
        <v>0.77777777777777701</v>
      </c>
      <c r="R243" s="11">
        <v>0.85355695951497201</v>
      </c>
      <c r="S243" s="1" t="s">
        <v>16</v>
      </c>
    </row>
    <row r="244" spans="2:19" x14ac:dyDescent="0.25">
      <c r="B244" s="1">
        <v>242</v>
      </c>
      <c r="C244" s="21">
        <v>3.2729480821779098E-4</v>
      </c>
      <c r="D244" s="21">
        <v>7.8078990627642106E-2</v>
      </c>
      <c r="E244" s="21">
        <v>0.86290421760416602</v>
      </c>
      <c r="F244" s="21">
        <v>0.757705357304015</v>
      </c>
      <c r="G244" s="21">
        <v>22.535887047320401</v>
      </c>
      <c r="H244" s="21">
        <v>3.1637478776738497E-2</v>
      </c>
      <c r="I244" s="21">
        <v>1.1068948778853799E-2</v>
      </c>
      <c r="J244" s="11"/>
      <c r="K244" s="11">
        <v>7.5196230782228204</v>
      </c>
      <c r="L244" s="11">
        <v>0.67465322333767996</v>
      </c>
      <c r="M244" s="11">
        <v>2.04138358132273E-2</v>
      </c>
      <c r="N244" s="11">
        <v>0.34986823245195697</v>
      </c>
      <c r="O244" s="11">
        <v>-0.15965231174810501</v>
      </c>
      <c r="P244" s="11">
        <v>6.9963908009088596E-2</v>
      </c>
      <c r="Q244" s="11">
        <v>0.92178770949720601</v>
      </c>
      <c r="R244" s="11">
        <v>0.99145419063532303</v>
      </c>
      <c r="S244" s="1" t="s">
        <v>16</v>
      </c>
    </row>
    <row r="245" spans="2:19" x14ac:dyDescent="0.25">
      <c r="B245" s="1">
        <v>243</v>
      </c>
      <c r="C245" s="21">
        <v>9.9180244914482293E-6</v>
      </c>
      <c r="D245" s="21">
        <v>9.6033941738288206E-3</v>
      </c>
      <c r="E245" s="21">
        <v>0.51467739386443301</v>
      </c>
      <c r="F245" s="21">
        <v>0.75189905643894595</v>
      </c>
      <c r="G245" s="21">
        <v>154.32990412704501</v>
      </c>
      <c r="H245" s="21">
        <v>4.4532246453079403E-3</v>
      </c>
      <c r="I245" s="21">
        <v>1.79520278925688E-3</v>
      </c>
      <c r="J245" s="11"/>
      <c r="K245" s="11">
        <v>5.9314059068447804</v>
      </c>
      <c r="L245" s="11">
        <v>1.3514050282591501</v>
      </c>
      <c r="M245" s="11">
        <v>3.5535926874310899E-3</v>
      </c>
      <c r="N245" s="11">
        <v>0.40312423743283798</v>
      </c>
      <c r="O245" s="11">
        <v>-0.36692841166976797</v>
      </c>
      <c r="P245" s="11">
        <v>-0.19394821908964899</v>
      </c>
      <c r="Q245" s="11">
        <v>1</v>
      </c>
      <c r="R245" s="11">
        <v>1</v>
      </c>
      <c r="S245" s="1" t="s">
        <v>16</v>
      </c>
    </row>
    <row r="246" spans="2:19" x14ac:dyDescent="0.25">
      <c r="B246" s="1">
        <v>244</v>
      </c>
      <c r="C246" s="21">
        <v>3.6696690618358402E-5</v>
      </c>
      <c r="D246" s="21">
        <v>2.86458602111388E-2</v>
      </c>
      <c r="E246" s="21">
        <v>0.72786304937254298</v>
      </c>
      <c r="F246" s="21">
        <v>0.76226172465906405</v>
      </c>
      <c r="G246" s="21">
        <v>41.389133445508101</v>
      </c>
      <c r="H246" s="21">
        <v>1.3397637243135399E-2</v>
      </c>
      <c r="I246" s="21">
        <v>3.2922701357034402E-3</v>
      </c>
      <c r="J246" s="11"/>
      <c r="K246" s="11">
        <v>22.866207232847501</v>
      </c>
      <c r="L246" s="11">
        <v>0.56196986536840698</v>
      </c>
      <c r="M246" s="11">
        <v>6.8354720141483903E-3</v>
      </c>
      <c r="N246" s="11">
        <v>0.24573513045296799</v>
      </c>
      <c r="O246" s="11">
        <v>-5.5968125858675999E-2</v>
      </c>
      <c r="P246" s="11">
        <v>0.20197871364718101</v>
      </c>
      <c r="Q246" s="11">
        <v>0.80434782608695599</v>
      </c>
      <c r="R246" s="11">
        <v>0.983903490474204</v>
      </c>
      <c r="S246" s="1" t="s">
        <v>16</v>
      </c>
    </row>
    <row r="247" spans="2:19" x14ac:dyDescent="0.25">
      <c r="B247" s="1">
        <v>245</v>
      </c>
      <c r="C247" s="21">
        <v>6.7442566541848004E-5</v>
      </c>
      <c r="D247" s="21">
        <v>3.8833843452689101E-2</v>
      </c>
      <c r="E247" s="21">
        <v>0.67915494632339801</v>
      </c>
      <c r="F247" s="21">
        <v>0.76597336483859202</v>
      </c>
      <c r="G247" s="21">
        <v>28.377656135292199</v>
      </c>
      <c r="H247" s="21">
        <v>1.82794866660776E-2</v>
      </c>
      <c r="I247" s="21">
        <v>3.8373347843189899E-3</v>
      </c>
      <c r="J247" s="11"/>
      <c r="K247" s="11">
        <v>23.820218882437398</v>
      </c>
      <c r="L247" s="11">
        <v>0.56198303063995603</v>
      </c>
      <c r="M247" s="11">
        <v>9.2666359980045302E-3</v>
      </c>
      <c r="N247" s="11">
        <v>0.209925741046118</v>
      </c>
      <c r="O247" s="11">
        <v>-0.18313652386763099</v>
      </c>
      <c r="P247" s="11">
        <v>4.0062880461559397E-2</v>
      </c>
      <c r="Q247" s="11">
        <v>0.860759493670886</v>
      </c>
      <c r="R247" s="11">
        <v>1.00466738472585</v>
      </c>
      <c r="S247" s="1" t="s">
        <v>16</v>
      </c>
    </row>
    <row r="248" spans="2:19" x14ac:dyDescent="0.25">
      <c r="B248" s="1">
        <v>246</v>
      </c>
      <c r="C248" s="21">
        <v>2.2811456330330899E-5</v>
      </c>
      <c r="D248" s="21">
        <v>1.5574767342581E-2</v>
      </c>
      <c r="E248" s="21">
        <v>0.91583166960784002</v>
      </c>
      <c r="F248" s="21">
        <v>0.76835293731696497</v>
      </c>
      <c r="G248" s="21">
        <v>132.49405062274101</v>
      </c>
      <c r="H248" s="21">
        <v>7.0352910703113201E-3</v>
      </c>
      <c r="I248" s="21">
        <v>2.9372761704041799E-3</v>
      </c>
      <c r="J248" s="11"/>
      <c r="K248" s="11">
        <v>4.8168490744277896</v>
      </c>
      <c r="L248" s="11">
        <v>1.1817340267466301</v>
      </c>
      <c r="M248" s="11">
        <v>5.3892901455364801E-3</v>
      </c>
      <c r="N248" s="11">
        <v>0.417505991017114</v>
      </c>
      <c r="O248" s="11">
        <v>-0.28851832134639799</v>
      </c>
      <c r="P248" s="11">
        <v>-9.4113391383678899E-2</v>
      </c>
      <c r="Q248" s="11">
        <v>0.95833333333333304</v>
      </c>
      <c r="R248" s="11">
        <v>1.0116375727348199</v>
      </c>
      <c r="S248" s="1" t="s">
        <v>16</v>
      </c>
    </row>
    <row r="249" spans="2:19" x14ac:dyDescent="0.25">
      <c r="B249" s="1">
        <v>247</v>
      </c>
      <c r="C249" s="21">
        <v>8.0335998380730704E-5</v>
      </c>
      <c r="D249" s="21">
        <v>4.4952608754359101E-2</v>
      </c>
      <c r="E249" s="21">
        <v>0.79076346519380702</v>
      </c>
      <c r="F249" s="21">
        <v>0.77941520537705999</v>
      </c>
      <c r="G249" s="21">
        <v>95.683811406229097</v>
      </c>
      <c r="H249" s="21">
        <v>2.1106823557255398E-2</v>
      </c>
      <c r="I249" s="21">
        <v>3.8653544744695401E-3</v>
      </c>
      <c r="J249" s="11"/>
      <c r="K249" s="11">
        <v>30.8833011184336</v>
      </c>
      <c r="L249" s="11">
        <v>0.499585998786372</v>
      </c>
      <c r="M249" s="11">
        <v>1.01137020919209E-2</v>
      </c>
      <c r="N249" s="11">
        <v>0.18313293158414701</v>
      </c>
      <c r="O249" s="11">
        <v>-0.202387607379655</v>
      </c>
      <c r="P249" s="11">
        <v>1.5551639655051601E-2</v>
      </c>
      <c r="Q249" s="11">
        <v>0.9</v>
      </c>
      <c r="R249" s="11">
        <v>1</v>
      </c>
      <c r="S249" s="1" t="s">
        <v>16</v>
      </c>
    </row>
    <row r="250" spans="2:19" x14ac:dyDescent="0.25">
      <c r="B250" s="1">
        <v>248</v>
      </c>
      <c r="C250" s="21">
        <v>2.8762271025199801E-5</v>
      </c>
      <c r="D250" s="21">
        <v>1.7320567403425299E-2</v>
      </c>
      <c r="E250" s="21">
        <v>0.68671959039093899</v>
      </c>
      <c r="F250" s="21">
        <v>0.781398087700926</v>
      </c>
      <c r="G250" s="21">
        <v>92.963423967983601</v>
      </c>
      <c r="H250" s="21">
        <v>7.0648993881928203E-3</v>
      </c>
      <c r="I250" s="21">
        <v>3.2411136300309101E-3</v>
      </c>
      <c r="J250" s="11"/>
      <c r="K250" s="11">
        <v>3.9832869620658302</v>
      </c>
      <c r="L250" s="11">
        <v>1.2047829379053401</v>
      </c>
      <c r="M250" s="11">
        <v>6.0515502861394803E-3</v>
      </c>
      <c r="N250" s="11">
        <v>0.45876288563253997</v>
      </c>
      <c r="O250" s="11">
        <v>-0.37473093059634899</v>
      </c>
      <c r="P250" s="11">
        <v>-0.20388269473551701</v>
      </c>
      <c r="Q250" s="11">
        <v>1</v>
      </c>
      <c r="R250" s="11">
        <v>1</v>
      </c>
      <c r="S250" s="1" t="s">
        <v>16</v>
      </c>
    </row>
    <row r="251" spans="2:19" ht="15.75" thickBot="1" x14ac:dyDescent="0.3">
      <c r="B251" s="26">
        <v>249</v>
      </c>
      <c r="C251" s="63">
        <v>6.9426171440137595E-5</v>
      </c>
      <c r="D251" s="63">
        <v>3.8635660787481999E-2</v>
      </c>
      <c r="E251" s="63">
        <v>0.83467197432658602</v>
      </c>
      <c r="F251" s="63">
        <v>0.78379607979819199</v>
      </c>
      <c r="G251" s="63">
        <v>2.6553443138526198</v>
      </c>
      <c r="H251" s="63">
        <v>1.7906822743768799E-2</v>
      </c>
      <c r="I251" s="63">
        <v>3.9792939430596799E-3</v>
      </c>
      <c r="J251" s="29"/>
      <c r="K251" s="29">
        <v>19.3112466152939</v>
      </c>
      <c r="L251" s="29">
        <v>0.58446215040648897</v>
      </c>
      <c r="M251" s="29">
        <v>9.4019225117603494E-3</v>
      </c>
      <c r="N251" s="29">
        <v>0.22222222222221899</v>
      </c>
      <c r="O251" s="29">
        <v>-0.19389573223693299</v>
      </c>
      <c r="P251" s="29">
        <v>2.6363830895718299E-2</v>
      </c>
      <c r="Q251" s="29">
        <v>0.89743589743589702</v>
      </c>
      <c r="R251" s="29">
        <v>1</v>
      </c>
      <c r="S251" s="26" t="s">
        <v>16</v>
      </c>
    </row>
    <row r="252" spans="2:19" x14ac:dyDescent="0.25">
      <c r="D252" s="22"/>
    </row>
    <row r="253" spans="2:19" ht="15.75" thickBot="1" x14ac:dyDescent="0.3">
      <c r="G253" s="23"/>
      <c r="H253" s="23"/>
      <c r="I253" s="23"/>
      <c r="J253" s="16"/>
      <c r="K253" s="16"/>
    </row>
    <row r="254" spans="2:19" ht="60.75" thickBot="1" x14ac:dyDescent="0.3">
      <c r="B254" s="40" t="s">
        <v>36</v>
      </c>
      <c r="C254" s="40" t="s">
        <v>28</v>
      </c>
      <c r="D254" s="40" t="s">
        <v>35</v>
      </c>
      <c r="E254" s="40" t="s">
        <v>37</v>
      </c>
      <c r="F254" s="40" t="s">
        <v>38</v>
      </c>
      <c r="G254" s="92" t="s">
        <v>45</v>
      </c>
      <c r="H254" s="16"/>
      <c r="I254" s="16"/>
      <c r="J254" s="16"/>
      <c r="K254" s="16"/>
    </row>
    <row r="255" spans="2:19" x14ac:dyDescent="0.25">
      <c r="B255" s="66">
        <v>0.2964141760189013</v>
      </c>
      <c r="C255" s="54">
        <v>0.78700000000000003</v>
      </c>
      <c r="D255" s="65">
        <f>C255-B255</f>
        <v>0.49058582398109873</v>
      </c>
      <c r="E255" s="56">
        <f>249/D255</f>
        <v>507.55645154881904</v>
      </c>
      <c r="F255" s="57">
        <f>SUM(C3:C251)</f>
        <v>3.1317154134196903E-2</v>
      </c>
      <c r="G255" s="91">
        <f>(F255/(D255))</f>
        <v>6.383623945767232E-2</v>
      </c>
      <c r="H255" s="16"/>
      <c r="I255" s="17"/>
      <c r="J255" s="17"/>
      <c r="K255" s="18"/>
    </row>
    <row r="256" spans="2:19" x14ac:dyDescent="0.25">
      <c r="G256" s="23"/>
      <c r="H256" s="23"/>
      <c r="I256" s="23"/>
      <c r="J256" s="16"/>
      <c r="K256" s="16"/>
    </row>
    <row r="257" spans="2:13" ht="15.75" thickBot="1" x14ac:dyDescent="0.3">
      <c r="B257" s="9"/>
      <c r="G257" s="23"/>
      <c r="H257" s="23"/>
      <c r="I257" s="15" t="s">
        <v>43</v>
      </c>
      <c r="J257" s="16"/>
      <c r="K257" s="16"/>
    </row>
    <row r="258" spans="2:13" ht="15.75" thickBot="1" x14ac:dyDescent="0.3">
      <c r="I258" s="72" t="s">
        <v>18</v>
      </c>
      <c r="J258" s="76" t="s">
        <v>19</v>
      </c>
      <c r="K258" s="76" t="s">
        <v>20</v>
      </c>
      <c r="L258" s="77" t="s">
        <v>21</v>
      </c>
      <c r="M258" s="73" t="s">
        <v>39</v>
      </c>
    </row>
    <row r="259" spans="2:13" x14ac:dyDescent="0.25">
      <c r="I259" s="78" t="s">
        <v>22</v>
      </c>
      <c r="J259" s="79">
        <v>1</v>
      </c>
      <c r="K259" s="79">
        <v>3</v>
      </c>
      <c r="L259" s="80">
        <v>10</v>
      </c>
      <c r="M259" s="81">
        <v>0.58167108538978629</v>
      </c>
    </row>
    <row r="260" spans="2:13" x14ac:dyDescent="0.25">
      <c r="I260" s="82" t="s">
        <v>23</v>
      </c>
      <c r="J260" s="83">
        <v>1</v>
      </c>
      <c r="K260" s="83">
        <v>2.8</v>
      </c>
      <c r="L260" s="84">
        <v>10</v>
      </c>
      <c r="M260" s="85">
        <v>0.55762333179370582</v>
      </c>
    </row>
    <row r="261" spans="2:13" x14ac:dyDescent="0.25">
      <c r="B261" s="9"/>
      <c r="I261" s="82" t="s">
        <v>24</v>
      </c>
      <c r="J261" s="83">
        <v>1</v>
      </c>
      <c r="K261" s="83">
        <v>2.8</v>
      </c>
      <c r="L261" s="84">
        <v>9</v>
      </c>
      <c r="M261" s="85">
        <v>0.55523878114645409</v>
      </c>
    </row>
    <row r="262" spans="2:13" x14ac:dyDescent="0.25">
      <c r="I262" s="82" t="s">
        <v>25</v>
      </c>
      <c r="J262" s="83">
        <v>1</v>
      </c>
      <c r="K262" s="83">
        <v>2.7</v>
      </c>
      <c r="L262" s="84">
        <v>10</v>
      </c>
      <c r="M262" s="85">
        <v>0.54112931397402131</v>
      </c>
    </row>
    <row r="263" spans="2:13" ht="15.75" thickBot="1" x14ac:dyDescent="0.3">
      <c r="I263" s="86" t="s">
        <v>26</v>
      </c>
      <c r="J263" s="87">
        <v>1</v>
      </c>
      <c r="K263" s="87">
        <v>2.7</v>
      </c>
      <c r="L263" s="88">
        <v>9</v>
      </c>
      <c r="M263" s="89">
        <v>0.53371795679057388</v>
      </c>
    </row>
    <row r="264" spans="2:13" x14ac:dyDescent="0.25">
      <c r="I264"/>
      <c r="J264"/>
      <c r="K264"/>
      <c r="L264"/>
      <c r="M264"/>
    </row>
    <row r="265" spans="2:13" x14ac:dyDescent="0.25">
      <c r="I265" s="74" t="s">
        <v>27</v>
      </c>
      <c r="J265" s="74"/>
      <c r="K265" s="74" t="s">
        <v>40</v>
      </c>
      <c r="L265" s="75"/>
      <c r="M265"/>
    </row>
    <row r="266" spans="2:13" x14ac:dyDescent="0.25">
      <c r="F266" s="5"/>
    </row>
    <row r="267" spans="2:13" x14ac:dyDescent="0.25">
      <c r="G267" s="5"/>
    </row>
    <row r="268" spans="2:13" x14ac:dyDescent="0.25">
      <c r="F268" s="9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29"/>
  <sheetViews>
    <sheetView topLeftCell="A203" workbookViewId="0">
      <selection activeCell="H230" sqref="H230"/>
    </sheetView>
  </sheetViews>
  <sheetFormatPr defaultRowHeight="15" x14ac:dyDescent="0.25"/>
  <cols>
    <col min="2" max="2" width="11.5703125" customWidth="1"/>
    <col min="3" max="9" width="12" bestFit="1" customWidth="1"/>
    <col min="10" max="10" width="12.7109375" customWidth="1"/>
    <col min="11" max="11" width="14.5703125" style="1" customWidth="1"/>
    <col min="12" max="12" width="12" bestFit="1" customWidth="1"/>
    <col min="13" max="13" width="12.7109375" bestFit="1" customWidth="1"/>
    <col min="14" max="14" width="13.85546875" bestFit="1" customWidth="1"/>
    <col min="15" max="16" width="12" bestFit="1" customWidth="1"/>
    <col min="17" max="17" width="7.28515625" bestFit="1" customWidth="1"/>
  </cols>
  <sheetData>
    <row r="1" spans="2:17" ht="15.75" thickBot="1" x14ac:dyDescent="0.3">
      <c r="B1" s="25"/>
      <c r="C1" s="25"/>
      <c r="D1" s="25"/>
      <c r="E1" s="25"/>
      <c r="F1" s="25"/>
      <c r="G1" s="25"/>
      <c r="H1" s="25"/>
      <c r="I1" s="25"/>
      <c r="J1" s="25"/>
      <c r="K1" s="26"/>
      <c r="L1" s="25"/>
      <c r="M1" s="25"/>
      <c r="N1" s="25"/>
      <c r="O1" s="25"/>
      <c r="P1" s="25"/>
      <c r="Q1" s="25"/>
    </row>
    <row r="2" spans="2:17" s="20" customFormat="1" ht="21" customHeight="1" thickBot="1" x14ac:dyDescent="0.3">
      <c r="B2" s="52"/>
      <c r="C2" s="52" t="s">
        <v>0</v>
      </c>
      <c r="D2" s="52" t="s">
        <v>1</v>
      </c>
      <c r="E2" s="52" t="s">
        <v>2</v>
      </c>
      <c r="F2" s="52" t="s">
        <v>3</v>
      </c>
      <c r="G2" s="52" t="s">
        <v>4</v>
      </c>
      <c r="H2" s="52" t="s">
        <v>5</v>
      </c>
      <c r="I2" s="52" t="s">
        <v>6</v>
      </c>
      <c r="J2" s="52"/>
      <c r="K2" s="52" t="s">
        <v>9</v>
      </c>
      <c r="L2" s="52" t="s">
        <v>10</v>
      </c>
      <c r="M2" s="52" t="s">
        <v>11</v>
      </c>
      <c r="N2" s="52" t="s">
        <v>12</v>
      </c>
      <c r="O2" s="52" t="s">
        <v>13</v>
      </c>
      <c r="P2" s="52" t="s">
        <v>14</v>
      </c>
      <c r="Q2" s="52" t="s">
        <v>15</v>
      </c>
    </row>
    <row r="3" spans="2:17" x14ac:dyDescent="0.25">
      <c r="B3" s="1">
        <v>1</v>
      </c>
      <c r="C3" s="67">
        <v>2.7851575365023598E-3</v>
      </c>
      <c r="D3" s="67">
        <v>0.24178581890853601</v>
      </c>
      <c r="E3" s="67">
        <v>0.51821796172887502</v>
      </c>
      <c r="F3" s="67">
        <v>0.51428790684777803</v>
      </c>
      <c r="G3" s="67">
        <v>9.0818256892014801</v>
      </c>
      <c r="H3" s="67">
        <v>6.6793334784213607E-2</v>
      </c>
      <c r="I3" s="67">
        <v>5.9262466259721501E-2</v>
      </c>
      <c r="J3" s="67"/>
      <c r="K3" s="67">
        <v>5.95497499053688E-2</v>
      </c>
      <c r="L3" s="67">
        <v>0.88725119731150204</v>
      </c>
      <c r="M3" s="67">
        <v>0.11622813339823</v>
      </c>
      <c r="N3" s="67">
        <v>0.42122580038854301</v>
      </c>
      <c r="O3" s="67">
        <v>0.87062457103637603</v>
      </c>
      <c r="P3" s="67">
        <v>0.84227107465234896</v>
      </c>
      <c r="Q3" t="s">
        <v>41</v>
      </c>
    </row>
    <row r="4" spans="2:17" x14ac:dyDescent="0.25">
      <c r="B4" s="1">
        <v>2</v>
      </c>
      <c r="C4" s="67">
        <v>5.8272038643100198E-3</v>
      </c>
      <c r="D4" s="67">
        <v>0.51151872269526999</v>
      </c>
      <c r="E4" s="67">
        <v>0.158031570072488</v>
      </c>
      <c r="F4" s="67">
        <v>0.54574308791009796</v>
      </c>
      <c r="G4" s="67">
        <v>14.768831635254401</v>
      </c>
      <c r="H4" s="67">
        <v>0.12500420991873301</v>
      </c>
      <c r="I4" s="67">
        <v>8.72414502815093E-2</v>
      </c>
      <c r="J4" s="67"/>
      <c r="K4" s="67">
        <v>8.6136092291635005E-2</v>
      </c>
      <c r="L4" s="67">
        <v>0.69790809716109303</v>
      </c>
      <c r="M4" s="67">
        <v>0.46986410857212701</v>
      </c>
      <c r="N4" s="67">
        <v>0.87148910842093097</v>
      </c>
      <c r="O4" s="67">
        <v>0.66499624154347203</v>
      </c>
      <c r="P4" s="67">
        <v>0.68614437964846198</v>
      </c>
      <c r="Q4" t="s">
        <v>41</v>
      </c>
    </row>
    <row r="5" spans="2:17" x14ac:dyDescent="0.25">
      <c r="B5" s="1">
        <v>3</v>
      </c>
      <c r="C5" s="67">
        <v>1.24931386540783E-3</v>
      </c>
      <c r="D5" s="67">
        <v>0.126356489632626</v>
      </c>
      <c r="E5" s="67">
        <v>0.263733381606505</v>
      </c>
      <c r="F5" s="67">
        <v>0.53843820677276799</v>
      </c>
      <c r="G5" s="67">
        <v>160.395079709756</v>
      </c>
      <c r="H5" s="67">
        <v>4.8067090692358101E-2</v>
      </c>
      <c r="I5" s="67">
        <v>3.2423269509546097E-2</v>
      </c>
      <c r="J5" s="67"/>
      <c r="K5" s="67">
        <v>3.9883277413261801E-2</v>
      </c>
      <c r="L5" s="67">
        <v>0.67454195880219703</v>
      </c>
      <c r="M5" s="67">
        <v>-2.0232646285689299E-2</v>
      </c>
      <c r="N5" s="67">
        <v>0.247478539389584</v>
      </c>
      <c r="O5" s="67">
        <v>0.98442906574394395</v>
      </c>
      <c r="P5" s="67">
        <v>1.0021974194832299</v>
      </c>
      <c r="Q5" t="s">
        <v>41</v>
      </c>
    </row>
    <row r="6" spans="2:17" x14ac:dyDescent="0.25">
      <c r="B6" s="1">
        <v>4</v>
      </c>
      <c r="C6" s="67">
        <v>1.39675046657152E-2</v>
      </c>
      <c r="D6" s="67">
        <v>0.46393858280085198</v>
      </c>
      <c r="E6" s="67">
        <v>0.420760120123499</v>
      </c>
      <c r="F6" s="67">
        <v>0.58223661211613098</v>
      </c>
      <c r="G6" s="67">
        <v>160.33012230890799</v>
      </c>
      <c r="H6" s="67">
        <v>0.18754802744491</v>
      </c>
      <c r="I6" s="67">
        <v>0.101198511090817</v>
      </c>
      <c r="J6" s="67"/>
      <c r="K6" s="67">
        <v>0.13335658694515801</v>
      </c>
      <c r="L6" s="67">
        <v>0.53958717918556898</v>
      </c>
      <c r="M6" s="67">
        <v>6.7229152421249397E-2</v>
      </c>
      <c r="N6" s="67">
        <v>0.358838360156925</v>
      </c>
      <c r="O6" s="67">
        <v>0.96694026447788395</v>
      </c>
      <c r="P6" s="67">
        <v>0.98268471593629403</v>
      </c>
      <c r="Q6" t="s">
        <v>41</v>
      </c>
    </row>
    <row r="7" spans="2:17" x14ac:dyDescent="0.25">
      <c r="B7" s="1">
        <v>5</v>
      </c>
      <c r="C7" s="67">
        <v>4.4757931715885303E-3</v>
      </c>
      <c r="D7" s="67">
        <v>0.66378648623926095</v>
      </c>
      <c r="E7" s="67">
        <v>0.58637670097372796</v>
      </c>
      <c r="F7" s="67">
        <v>1.9036752388190199E-2</v>
      </c>
      <c r="G7" s="67">
        <v>175.934537338486</v>
      </c>
      <c r="H7" s="67">
        <v>0.183789201942366</v>
      </c>
      <c r="I7" s="67">
        <v>5.5960304714758297E-2</v>
      </c>
      <c r="J7" s="67"/>
      <c r="K7" s="67">
        <v>7.5490111008807897E-2</v>
      </c>
      <c r="L7" s="67">
        <v>0.30448091685117901</v>
      </c>
      <c r="M7" s="67">
        <v>0.804761985187881</v>
      </c>
      <c r="N7" s="67">
        <v>1.2978943283759401</v>
      </c>
      <c r="O7" s="67">
        <v>0.69979402677651903</v>
      </c>
      <c r="P7" s="67">
        <v>0.59131683832524295</v>
      </c>
      <c r="Q7" t="s">
        <v>41</v>
      </c>
    </row>
    <row r="8" spans="2:17" x14ac:dyDescent="0.25">
      <c r="B8" s="1">
        <v>6</v>
      </c>
      <c r="C8" s="67">
        <v>2.17038094192556E-2</v>
      </c>
      <c r="D8" s="67">
        <v>0.88135003137978696</v>
      </c>
      <c r="E8" s="67">
        <v>0.46944593169932602</v>
      </c>
      <c r="F8" s="67">
        <v>0.109664475528648</v>
      </c>
      <c r="G8" s="67">
        <v>155.27563009169901</v>
      </c>
      <c r="H8" s="67">
        <v>0.36481345863689801</v>
      </c>
      <c r="I8" s="67">
        <v>0.111935291653185</v>
      </c>
      <c r="J8" s="67"/>
      <c r="K8" s="67">
        <v>0.16623522016706199</v>
      </c>
      <c r="L8" s="67">
        <v>0.30682884362716201</v>
      </c>
      <c r="M8" s="67">
        <v>0.47771880880813899</v>
      </c>
      <c r="N8" s="67">
        <v>0.88149002337346105</v>
      </c>
      <c r="O8" s="67">
        <v>0.81448523050302801</v>
      </c>
      <c r="P8" s="67">
        <v>0.89044663979932603</v>
      </c>
      <c r="Q8" t="s">
        <v>41</v>
      </c>
    </row>
    <row r="9" spans="2:17" x14ac:dyDescent="0.25">
      <c r="B9" s="1">
        <v>7</v>
      </c>
      <c r="C9" s="67">
        <v>2.3251729059172201E-3</v>
      </c>
      <c r="D9" s="67">
        <v>0.186926842788391</v>
      </c>
      <c r="E9" s="67">
        <v>0.55297642822673798</v>
      </c>
      <c r="F9" s="67">
        <v>0.24813776577923699</v>
      </c>
      <c r="G9" s="67">
        <v>146.92296592395601</v>
      </c>
      <c r="H9" s="67">
        <v>7.5285508370948107E-2</v>
      </c>
      <c r="I9" s="67">
        <v>3.9756823365974199E-2</v>
      </c>
      <c r="J9" s="67"/>
      <c r="K9" s="67">
        <v>5.4410496158007797E-2</v>
      </c>
      <c r="L9" s="67">
        <v>0.52808069210456399</v>
      </c>
      <c r="M9" s="67">
        <v>1.10152146985932E-2</v>
      </c>
      <c r="N9" s="67">
        <v>0.28726455168315901</v>
      </c>
      <c r="O9" s="67">
        <v>0.96800731261425899</v>
      </c>
      <c r="P9" s="67">
        <v>0.98414842633334199</v>
      </c>
      <c r="Q9" t="s">
        <v>41</v>
      </c>
    </row>
    <row r="10" spans="2:17" x14ac:dyDescent="0.25">
      <c r="B10" s="1">
        <v>8</v>
      </c>
      <c r="C10" s="67">
        <v>1.20759688220441E-5</v>
      </c>
      <c r="D10" s="67">
        <v>9.3062650578542606E-3</v>
      </c>
      <c r="E10" s="67">
        <v>0.53502784825251604</v>
      </c>
      <c r="F10" s="67">
        <v>0.41291538582422199</v>
      </c>
      <c r="G10" s="67">
        <v>15.0706927760376</v>
      </c>
      <c r="H10" s="67">
        <v>3.5800500929706598E-3</v>
      </c>
      <c r="I10" s="67">
        <v>2.56832040442749E-3</v>
      </c>
      <c r="J10" s="67"/>
      <c r="K10" s="67">
        <v>3.9211734270770899E-3</v>
      </c>
      <c r="L10" s="67">
        <v>0.71739789604350102</v>
      </c>
      <c r="M10" s="67">
        <v>-0.40199308790531602</v>
      </c>
      <c r="N10" s="67">
        <v>-0.23859395149608401</v>
      </c>
      <c r="O10" s="67">
        <v>1</v>
      </c>
      <c r="P10" s="67">
        <v>1</v>
      </c>
      <c r="Q10" t="s">
        <v>41</v>
      </c>
    </row>
    <row r="11" spans="2:17" x14ac:dyDescent="0.25">
      <c r="B11" s="1">
        <v>9</v>
      </c>
      <c r="C11" s="67">
        <v>1.5918322538149E-4</v>
      </c>
      <c r="D11" s="67">
        <v>4.4547902664353697E-2</v>
      </c>
      <c r="E11" s="67">
        <v>0.53887732390924803</v>
      </c>
      <c r="F11" s="67">
        <v>0.44550323367049099</v>
      </c>
      <c r="G11" s="67">
        <v>137.86873407681799</v>
      </c>
      <c r="H11" s="67">
        <v>1.54278070537738E-2</v>
      </c>
      <c r="I11" s="67">
        <v>1.1987591861094301E-2</v>
      </c>
      <c r="J11" s="67"/>
      <c r="K11" s="67">
        <v>1.4236515634599701E-2</v>
      </c>
      <c r="L11" s="67">
        <v>0.77701204191311402</v>
      </c>
      <c r="M11" s="67">
        <v>-8.7508708961114595E-2</v>
      </c>
      <c r="N11" s="67">
        <v>0.16181999597715099</v>
      </c>
      <c r="O11" s="67">
        <v>0.93548387096774099</v>
      </c>
      <c r="P11" s="67">
        <v>0.99106239856998302</v>
      </c>
      <c r="Q11" t="s">
        <v>41</v>
      </c>
    </row>
    <row r="12" spans="2:17" x14ac:dyDescent="0.25">
      <c r="B12" s="1">
        <v>10</v>
      </c>
      <c r="C12" s="67">
        <v>1.3766604457130301E-3</v>
      </c>
      <c r="D12" s="67">
        <v>0.175619343069367</v>
      </c>
      <c r="E12" s="67">
        <v>0.76682149811079303</v>
      </c>
      <c r="F12" s="67">
        <v>0.51908526582755998</v>
      </c>
      <c r="G12" s="67">
        <v>7.41966302223328</v>
      </c>
      <c r="H12" s="67">
        <v>5.9493254420606198E-2</v>
      </c>
      <c r="I12" s="67">
        <v>3.7176608462271499E-2</v>
      </c>
      <c r="J12" s="67"/>
      <c r="K12" s="67">
        <v>4.1866675520687797E-2</v>
      </c>
      <c r="L12" s="67">
        <v>0.62488779315113196</v>
      </c>
      <c r="M12" s="67">
        <v>0.26182910641997098</v>
      </c>
      <c r="N12" s="67">
        <v>0.60661071699174096</v>
      </c>
      <c r="O12" s="67">
        <v>0.83266932270916305</v>
      </c>
      <c r="P12" s="67">
        <v>0.86938960581816405</v>
      </c>
      <c r="Q12" t="s">
        <v>41</v>
      </c>
    </row>
    <row r="13" spans="2:17" x14ac:dyDescent="0.25">
      <c r="B13" s="1">
        <v>11</v>
      </c>
      <c r="C13" s="67">
        <v>1.0846415632890501E-3</v>
      </c>
      <c r="D13" s="67">
        <v>0.14269955677655899</v>
      </c>
      <c r="E13" s="67">
        <v>0.72325376961466203</v>
      </c>
      <c r="F13" s="67">
        <v>0.536711914656682</v>
      </c>
      <c r="G13" s="67">
        <v>133.90268271411301</v>
      </c>
      <c r="H13" s="67">
        <v>4.1339957527353997E-2</v>
      </c>
      <c r="I13" s="67">
        <v>3.4045992877056099E-2</v>
      </c>
      <c r="J13" s="67"/>
      <c r="K13" s="67">
        <v>3.7161923123581603E-2</v>
      </c>
      <c r="L13" s="67">
        <v>0.82356138983762595</v>
      </c>
      <c r="M13" s="67">
        <v>1.9153661032386499E-2</v>
      </c>
      <c r="N13" s="67">
        <v>0.29762674338805001</v>
      </c>
      <c r="O13" s="67">
        <v>0.92336448598130805</v>
      </c>
      <c r="P13" s="67">
        <v>0.84151284197541698</v>
      </c>
      <c r="Q13" t="s">
        <v>41</v>
      </c>
    </row>
    <row r="14" spans="2:17" x14ac:dyDescent="0.25">
      <c r="B14" s="1">
        <v>12</v>
      </c>
      <c r="C14" s="67">
        <v>1.7301569875946799E-3</v>
      </c>
      <c r="D14" s="67">
        <v>0.14579256448324501</v>
      </c>
      <c r="E14" s="67">
        <v>0.82537633239733499</v>
      </c>
      <c r="F14" s="67">
        <v>0.54556607630172704</v>
      </c>
      <c r="G14" s="67">
        <v>140.26705070622401</v>
      </c>
      <c r="H14" s="67">
        <v>5.0973090784066803E-2</v>
      </c>
      <c r="I14" s="67">
        <v>4.3197846043549197E-2</v>
      </c>
      <c r="J14" s="67"/>
      <c r="K14" s="67">
        <v>4.6935107278085697E-2</v>
      </c>
      <c r="L14" s="67">
        <v>0.84746373780912598</v>
      </c>
      <c r="M14" s="67">
        <v>-4.4330893247108299E-4</v>
      </c>
      <c r="N14" s="67">
        <v>0.27267510627180602</v>
      </c>
      <c r="O14" s="67">
        <v>0.98315658140985596</v>
      </c>
      <c r="P14" s="67">
        <v>1.0039239360096499</v>
      </c>
      <c r="Q14" t="s">
        <v>41</v>
      </c>
    </row>
    <row r="15" spans="2:17" x14ac:dyDescent="0.25">
      <c r="B15" s="1">
        <v>13</v>
      </c>
      <c r="C15" s="67">
        <v>9.4192556811944204E-4</v>
      </c>
      <c r="D15" s="67">
        <v>0.111642699922263</v>
      </c>
      <c r="E15" s="67">
        <v>1.0094090357586001</v>
      </c>
      <c r="F15" s="67">
        <v>0.54216982358889199</v>
      </c>
      <c r="G15" s="67">
        <v>139.10079502195899</v>
      </c>
      <c r="H15" s="67">
        <v>3.58951905829741E-2</v>
      </c>
      <c r="I15" s="67">
        <v>3.3307361436807799E-2</v>
      </c>
      <c r="J15" s="67"/>
      <c r="K15" s="67">
        <v>3.4630866023343997E-2</v>
      </c>
      <c r="L15" s="67">
        <v>0.92790596444433504</v>
      </c>
      <c r="M15" s="67">
        <v>-3.1041479336184901E-3</v>
      </c>
      <c r="N15" s="67">
        <v>0.26928722083337098</v>
      </c>
      <c r="O15" s="67">
        <v>0.96080627099663996</v>
      </c>
      <c r="P15" s="67">
        <v>0.97454787758204797</v>
      </c>
      <c r="Q15" t="s">
        <v>41</v>
      </c>
    </row>
    <row r="16" spans="2:17" x14ac:dyDescent="0.25">
      <c r="B16" s="1">
        <v>14</v>
      </c>
      <c r="C16" s="67">
        <v>2.5821714787572701E-2</v>
      </c>
      <c r="D16" s="67">
        <v>1.08167257319594</v>
      </c>
      <c r="E16" s="67">
        <v>0.95159960131156296</v>
      </c>
      <c r="F16" s="67">
        <v>0.66004846396042305</v>
      </c>
      <c r="G16" s="67">
        <v>50.531524689156299</v>
      </c>
      <c r="H16" s="67">
        <v>0.27200122948816602</v>
      </c>
      <c r="I16" s="67">
        <v>0.19307102588532399</v>
      </c>
      <c r="J16" s="67"/>
      <c r="K16" s="67">
        <v>0.18132078860519599</v>
      </c>
      <c r="L16" s="67">
        <v>0.709816739610451</v>
      </c>
      <c r="M16" s="67">
        <v>0.59732310192671301</v>
      </c>
      <c r="N16" s="67">
        <v>1.03377493909212</v>
      </c>
      <c r="O16" s="67">
        <v>0.67631836218298902</v>
      </c>
      <c r="P16" s="67">
        <v>0.68741427409043299</v>
      </c>
      <c r="Q16" t="s">
        <v>41</v>
      </c>
    </row>
    <row r="17" spans="2:17" x14ac:dyDescent="0.25">
      <c r="B17" s="1">
        <v>15</v>
      </c>
      <c r="C17" s="67">
        <v>5.3553628279723299E-2</v>
      </c>
      <c r="D17" s="67">
        <v>1.0983058717540899</v>
      </c>
      <c r="E17" s="67">
        <v>1.0221155393688</v>
      </c>
      <c r="F17" s="67">
        <v>0.23416394530638401</v>
      </c>
      <c r="G17" s="67">
        <v>132.49150524219999</v>
      </c>
      <c r="H17" s="67">
        <v>0.44991244294430999</v>
      </c>
      <c r="I17" s="67">
        <v>0.20179232795702701</v>
      </c>
      <c r="J17" s="67"/>
      <c r="K17" s="67">
        <v>0.26112563506823799</v>
      </c>
      <c r="L17" s="67">
        <v>0.44851466351199398</v>
      </c>
      <c r="M17" s="67">
        <v>0.331476900844831</v>
      </c>
      <c r="N17" s="67">
        <v>0.69528904305705796</v>
      </c>
      <c r="O17" s="67">
        <v>0.94544256449018305</v>
      </c>
      <c r="P17" s="67">
        <v>0.94474426059042005</v>
      </c>
      <c r="Q17" t="s">
        <v>41</v>
      </c>
    </row>
    <row r="18" spans="2:17" x14ac:dyDescent="0.25">
      <c r="B18" s="1">
        <v>16</v>
      </c>
      <c r="C18" s="67">
        <v>3.0211878362059498E-3</v>
      </c>
      <c r="D18" s="67">
        <v>0.21255941072076501</v>
      </c>
      <c r="E18" s="67">
        <v>1.0540443018366401</v>
      </c>
      <c r="F18" s="67">
        <v>0.42581937236045803</v>
      </c>
      <c r="G18" s="67">
        <v>156.644688758211</v>
      </c>
      <c r="H18" s="67">
        <v>8.4342470974517705E-2</v>
      </c>
      <c r="I18" s="67">
        <v>4.6499862563956398E-2</v>
      </c>
      <c r="J18" s="67"/>
      <c r="K18" s="67">
        <v>6.2021736714883001E-2</v>
      </c>
      <c r="L18" s="67">
        <v>0.55132203297678295</v>
      </c>
      <c r="M18" s="67">
        <v>1.9553790293969201E-2</v>
      </c>
      <c r="N18" s="67">
        <v>0.29813620378690298</v>
      </c>
      <c r="O18" s="67">
        <v>0.97003877335213196</v>
      </c>
      <c r="P18" s="67">
        <v>0.97827169257008195</v>
      </c>
      <c r="Q18" t="s">
        <v>41</v>
      </c>
    </row>
    <row r="19" spans="2:17" x14ac:dyDescent="0.25">
      <c r="B19" s="1">
        <v>17</v>
      </c>
      <c r="C19" s="67">
        <v>6.2773081567680297E-3</v>
      </c>
      <c r="D19" s="67">
        <v>0.35293502064995702</v>
      </c>
      <c r="E19" s="67">
        <v>0.51931922487917404</v>
      </c>
      <c r="F19" s="67">
        <v>0.68779117155701097</v>
      </c>
      <c r="G19" s="67">
        <v>0.75719504112898794</v>
      </c>
      <c r="H19" s="67">
        <v>0.125914890883077</v>
      </c>
      <c r="I19" s="67">
        <v>6.9755814609412201E-2</v>
      </c>
      <c r="J19" s="67"/>
      <c r="K19" s="67">
        <v>8.9400877958136699E-2</v>
      </c>
      <c r="L19" s="67">
        <v>0.55399178064003796</v>
      </c>
      <c r="M19" s="67">
        <v>9.89398968220606E-2</v>
      </c>
      <c r="N19" s="67">
        <v>0.39921373392102699</v>
      </c>
      <c r="O19" s="67">
        <v>0.91488000000000003</v>
      </c>
      <c r="P19" s="67">
        <v>0.90068725971886199</v>
      </c>
      <c r="Q19" t="s">
        <v>41</v>
      </c>
    </row>
    <row r="20" spans="2:17" x14ac:dyDescent="0.25">
      <c r="B20" s="1">
        <v>18</v>
      </c>
      <c r="C20" s="67">
        <v>1.19661872872982E-4</v>
      </c>
      <c r="D20" s="67">
        <v>3.6853103003817597E-2</v>
      </c>
      <c r="E20" s="67">
        <v>0.52949435745648898</v>
      </c>
      <c r="F20" s="67">
        <v>0.77113680856801903</v>
      </c>
      <c r="G20" s="67">
        <v>176.70217694966999</v>
      </c>
      <c r="H20" s="67">
        <v>1.3839508353488799E-2</v>
      </c>
      <c r="I20" s="67">
        <v>8.7901714594441297E-3</v>
      </c>
      <c r="J20" s="67"/>
      <c r="K20" s="67">
        <v>1.23433475418523E-2</v>
      </c>
      <c r="L20" s="67">
        <v>0.63515055845377399</v>
      </c>
      <c r="M20" s="67">
        <v>-0.20154196784669301</v>
      </c>
      <c r="N20" s="67">
        <v>1.6628341349009201E-2</v>
      </c>
      <c r="O20" s="67">
        <v>1</v>
      </c>
      <c r="P20" s="67">
        <v>1</v>
      </c>
      <c r="Q20" t="s">
        <v>41</v>
      </c>
    </row>
    <row r="21" spans="2:17" x14ac:dyDescent="0.25">
      <c r="B21" s="1">
        <v>19</v>
      </c>
      <c r="C21" s="67">
        <v>2.0847513448237999E-3</v>
      </c>
      <c r="D21" s="67">
        <v>0.19595440186725499</v>
      </c>
      <c r="E21" s="67">
        <v>0.54670586649473796</v>
      </c>
      <c r="F21" s="67">
        <v>0.81250042274474799</v>
      </c>
      <c r="G21" s="67">
        <v>176.686748409975</v>
      </c>
      <c r="H21" s="67">
        <v>7.5235988160756301E-2</v>
      </c>
      <c r="I21" s="67">
        <v>3.32411177840213E-2</v>
      </c>
      <c r="J21" s="67"/>
      <c r="K21" s="67">
        <v>5.15207516751209E-2</v>
      </c>
      <c r="L21" s="67">
        <v>0.44182469848066802</v>
      </c>
      <c r="M21" s="67">
        <v>-5.7813521463073399E-2</v>
      </c>
      <c r="N21" s="67">
        <v>0.19962908298798199</v>
      </c>
      <c r="O21" s="67">
        <v>0.938241106719367</v>
      </c>
      <c r="P21" s="67">
        <v>0.95670539672015398</v>
      </c>
      <c r="Q21" t="s">
        <v>41</v>
      </c>
    </row>
    <row r="22" spans="2:17" x14ac:dyDescent="0.25">
      <c r="B22" s="1">
        <v>20</v>
      </c>
      <c r="C22" s="67">
        <v>1.01097815347458E-2</v>
      </c>
      <c r="D22" s="67">
        <v>0.52309864179225296</v>
      </c>
      <c r="E22" s="67">
        <v>0.56490606790930398</v>
      </c>
      <c r="F22" s="67">
        <v>0.88629332796729798</v>
      </c>
      <c r="G22" s="67">
        <v>178.10274948014299</v>
      </c>
      <c r="H22" s="67">
        <v>0.242983339046561</v>
      </c>
      <c r="I22" s="67">
        <v>6.1341958813945101E-2</v>
      </c>
      <c r="J22" s="67"/>
      <c r="K22" s="67">
        <v>0.11345560205944701</v>
      </c>
      <c r="L22" s="67">
        <v>0.25245335361117299</v>
      </c>
      <c r="M22" s="67">
        <v>0.15792984111788499</v>
      </c>
      <c r="N22" s="67">
        <v>0.47432206374019498</v>
      </c>
      <c r="O22" s="67">
        <v>0.97460048682400202</v>
      </c>
      <c r="P22" s="67">
        <v>0.99870806468089202</v>
      </c>
      <c r="Q22" t="s">
        <v>41</v>
      </c>
    </row>
    <row r="23" spans="2:17" x14ac:dyDescent="0.25">
      <c r="B23" s="1">
        <v>21</v>
      </c>
      <c r="C23" s="67">
        <v>8.3214403337358595E-4</v>
      </c>
      <c r="D23" s="67">
        <v>0.112266121191057</v>
      </c>
      <c r="E23" s="67">
        <v>1.07513041658157</v>
      </c>
      <c r="F23" s="67">
        <v>0.59228130661215495</v>
      </c>
      <c r="G23" s="67">
        <v>33.401575846474799</v>
      </c>
      <c r="H23" s="67">
        <v>3.7441338168699698E-2</v>
      </c>
      <c r="I23" s="67">
        <v>3.1971253462711298E-2</v>
      </c>
      <c r="J23" s="67"/>
      <c r="K23" s="67">
        <v>3.2550248696540898E-2</v>
      </c>
      <c r="L23" s="67">
        <v>0.85390253197303401</v>
      </c>
      <c r="M23" s="67">
        <v>0.12980216737950401</v>
      </c>
      <c r="N23" s="67">
        <v>0.43850879723508002</v>
      </c>
      <c r="O23" s="67">
        <v>0.91215403128760497</v>
      </c>
      <c r="P23" s="67">
        <v>0.95469817448762395</v>
      </c>
      <c r="Q23" t="s">
        <v>41</v>
      </c>
    </row>
    <row r="24" spans="2:17" x14ac:dyDescent="0.25">
      <c r="B24" s="1">
        <v>22</v>
      </c>
      <c r="C24" s="67">
        <v>3.9850697112745598E-4</v>
      </c>
      <c r="D24" s="67">
        <v>7.38885174375008E-2</v>
      </c>
      <c r="E24" s="67">
        <v>1.06468120104241</v>
      </c>
      <c r="F24" s="67">
        <v>0.71966572459660705</v>
      </c>
      <c r="G24" s="67">
        <v>35.385093446548801</v>
      </c>
      <c r="H24" s="67">
        <v>2.6185375803341501E-2</v>
      </c>
      <c r="I24" s="67">
        <v>2.0094078888581699E-2</v>
      </c>
      <c r="J24" s="67"/>
      <c r="K24" s="67">
        <v>2.2525426399784498E-2</v>
      </c>
      <c r="L24" s="67">
        <v>0.767377907405</v>
      </c>
      <c r="M24" s="67">
        <v>3.7005052773525698E-2</v>
      </c>
      <c r="N24" s="67">
        <v>0.32035584128142702</v>
      </c>
      <c r="O24" s="67">
        <v>0.93316195372750599</v>
      </c>
      <c r="P24" s="67">
        <v>0.98252977878615899</v>
      </c>
      <c r="Q24" t="s">
        <v>41</v>
      </c>
    </row>
    <row r="25" spans="2:17" x14ac:dyDescent="0.25">
      <c r="B25" s="1">
        <v>23</v>
      </c>
      <c r="C25" s="67">
        <v>8.2665495663629299E-4</v>
      </c>
      <c r="D25" s="67">
        <v>0.102431781646695</v>
      </c>
      <c r="E25" s="67">
        <v>1.0547143812348101</v>
      </c>
      <c r="F25" s="67">
        <v>0.80697248651157705</v>
      </c>
      <c r="G25" s="67">
        <v>174.52997052085399</v>
      </c>
      <c r="H25" s="67">
        <v>3.61609965969086E-2</v>
      </c>
      <c r="I25" s="67">
        <v>2.8216546236567702E-2</v>
      </c>
      <c r="J25" s="67"/>
      <c r="K25" s="67">
        <v>3.24427153709528E-2</v>
      </c>
      <c r="L25" s="67">
        <v>0.78030333486383896</v>
      </c>
      <c r="M25" s="67">
        <v>-3.0584738594305001E-2</v>
      </c>
      <c r="N25" s="67">
        <v>0.234297846091505</v>
      </c>
      <c r="O25" s="67">
        <v>0.97036082474226704</v>
      </c>
      <c r="P25" s="67">
        <v>0.99094740287637295</v>
      </c>
      <c r="Q25" t="s">
        <v>41</v>
      </c>
    </row>
    <row r="26" spans="2:17" x14ac:dyDescent="0.25">
      <c r="B26" s="1">
        <v>24</v>
      </c>
      <c r="C26" s="67">
        <v>2.3612910308486099E-2</v>
      </c>
      <c r="D26" s="67">
        <v>0.81658756310395098</v>
      </c>
      <c r="E26" s="67">
        <v>6.0869989300091298E-2</v>
      </c>
      <c r="F26" s="67">
        <v>0.15049215325475501</v>
      </c>
      <c r="G26" s="67">
        <v>114.869987309609</v>
      </c>
      <c r="H26" s="67">
        <v>0.28828061879553202</v>
      </c>
      <c r="I26" s="67">
        <v>0.1524924350262</v>
      </c>
      <c r="J26" s="67"/>
      <c r="K26" s="67">
        <v>0.173392304244015</v>
      </c>
      <c r="L26" s="67">
        <v>0.52897220653726396</v>
      </c>
      <c r="M26" s="67">
        <v>0.46219100813917002</v>
      </c>
      <c r="N26" s="67">
        <v>0.86171941351896597</v>
      </c>
      <c r="O26" s="67">
        <v>0.867718250766499</v>
      </c>
      <c r="P26" s="67">
        <v>0.83645042085814003</v>
      </c>
      <c r="Q26" t="s">
        <v>41</v>
      </c>
    </row>
    <row r="27" spans="2:17" x14ac:dyDescent="0.25">
      <c r="B27" s="1">
        <v>25</v>
      </c>
      <c r="C27" s="67">
        <v>3.4032275771215199E-5</v>
      </c>
      <c r="D27" s="67">
        <v>1.84396485873876E-2</v>
      </c>
      <c r="E27" s="67">
        <v>0.36107397205314501</v>
      </c>
      <c r="F27" s="67">
        <v>2.5112605189130999E-2</v>
      </c>
      <c r="G27" s="67">
        <v>12.317231867955501</v>
      </c>
      <c r="H27" s="67">
        <v>7.3890554832201803E-3</v>
      </c>
      <c r="I27" s="67">
        <v>4.7651372538799804E-3</v>
      </c>
      <c r="J27" s="67"/>
      <c r="K27" s="67">
        <v>6.5826468315749401E-3</v>
      </c>
      <c r="L27" s="67">
        <v>0.64489125365226196</v>
      </c>
      <c r="M27" s="67">
        <v>-0.18742542065794199</v>
      </c>
      <c r="N27" s="67">
        <v>3.4602087464847602E-2</v>
      </c>
      <c r="O27" s="67">
        <v>0.96875</v>
      </c>
      <c r="P27" s="67">
        <v>1</v>
      </c>
      <c r="Q27" t="s">
        <v>41</v>
      </c>
    </row>
    <row r="28" spans="2:17" x14ac:dyDescent="0.25">
      <c r="B28" s="1">
        <v>26</v>
      </c>
      <c r="C28" s="67">
        <v>1.2844439565265099E-4</v>
      </c>
      <c r="D28" s="67">
        <v>3.8768420784245097E-2</v>
      </c>
      <c r="E28" s="67">
        <v>0.33541971734048798</v>
      </c>
      <c r="F28" s="67">
        <v>9.6725894192887796E-2</v>
      </c>
      <c r="G28" s="67">
        <v>164.02627011299899</v>
      </c>
      <c r="H28" s="67">
        <v>1.49673717177082E-2</v>
      </c>
      <c r="I28" s="67">
        <v>1.0361446244825099E-2</v>
      </c>
      <c r="J28" s="67"/>
      <c r="K28" s="67">
        <v>1.27882947981568E-2</v>
      </c>
      <c r="L28" s="67">
        <v>0.692268919369878</v>
      </c>
      <c r="M28" s="67">
        <v>-5.1711149229887503E-2</v>
      </c>
      <c r="N28" s="67">
        <v>0.20739886463196799</v>
      </c>
      <c r="O28" s="67">
        <v>0.96694214876033002</v>
      </c>
      <c r="P28" s="67">
        <v>1.0024593929893699</v>
      </c>
      <c r="Q28" t="s">
        <v>41</v>
      </c>
    </row>
    <row r="29" spans="2:17" x14ac:dyDescent="0.25">
      <c r="B29" s="1">
        <v>27</v>
      </c>
      <c r="C29" s="67">
        <v>3.1606103853331802E-3</v>
      </c>
      <c r="D29" s="67">
        <v>0.226813230789111</v>
      </c>
      <c r="E29" s="67">
        <v>0.28106427322836502</v>
      </c>
      <c r="F29" s="67">
        <v>0.13727747220466799</v>
      </c>
      <c r="G29" s="67">
        <v>147.263351986175</v>
      </c>
      <c r="H29" s="67">
        <v>8.5303167351609699E-2</v>
      </c>
      <c r="I29" s="67">
        <v>4.7719641111393998E-2</v>
      </c>
      <c r="J29" s="67"/>
      <c r="K29" s="67">
        <v>6.3436693861729995E-2</v>
      </c>
      <c r="L29" s="67">
        <v>0.55941230077306703</v>
      </c>
      <c r="M29" s="67">
        <v>1.15357687487128E-2</v>
      </c>
      <c r="N29" s="67">
        <v>0.28792734168494399</v>
      </c>
      <c r="O29" s="67">
        <v>0.94084967320261403</v>
      </c>
      <c r="P29" s="67">
        <v>0.95984718648514999</v>
      </c>
      <c r="Q29" t="s">
        <v>41</v>
      </c>
    </row>
    <row r="30" spans="2:17" x14ac:dyDescent="0.25">
      <c r="B30" s="1">
        <v>28</v>
      </c>
      <c r="C30" s="67">
        <v>1.6577011746624201E-4</v>
      </c>
      <c r="D30" s="67">
        <v>4.4036592447259201E-2</v>
      </c>
      <c r="E30" s="67">
        <v>0.21897628409417699</v>
      </c>
      <c r="F30" s="67">
        <v>0.120388409721622</v>
      </c>
      <c r="G30" s="67">
        <v>174.68960144847301</v>
      </c>
      <c r="H30" s="67">
        <v>1.6036934777248501E-2</v>
      </c>
      <c r="I30" s="67">
        <v>1.2057800194471601E-2</v>
      </c>
      <c r="J30" s="67"/>
      <c r="K30" s="67">
        <v>1.4528078637363301E-2</v>
      </c>
      <c r="L30" s="67">
        <v>0.75187686187873903</v>
      </c>
      <c r="M30" s="67">
        <v>-8.3836296125871193E-2</v>
      </c>
      <c r="N30" s="67">
        <v>0.16649585722357599</v>
      </c>
      <c r="O30" s="67">
        <v>0.96794871794871795</v>
      </c>
      <c r="P30" s="67">
        <v>1</v>
      </c>
      <c r="Q30" t="s">
        <v>41</v>
      </c>
    </row>
    <row r="31" spans="2:17" x14ac:dyDescent="0.25">
      <c r="B31" s="1">
        <v>29</v>
      </c>
      <c r="C31" s="67">
        <v>2.5798660665276099E-4</v>
      </c>
      <c r="D31" s="67">
        <v>5.5032905415304798E-2</v>
      </c>
      <c r="E31" s="67">
        <v>0.11302951965086599</v>
      </c>
      <c r="F31" s="67">
        <v>0.13472943965957401</v>
      </c>
      <c r="G31" s="67">
        <v>151.56555644292101</v>
      </c>
      <c r="H31" s="67">
        <v>2.10746786415212E-2</v>
      </c>
      <c r="I31" s="67">
        <v>1.50475802545417E-2</v>
      </c>
      <c r="J31" s="67"/>
      <c r="K31" s="67">
        <v>1.8123982719102601E-2</v>
      </c>
      <c r="L31" s="67">
        <v>0.71401232305839601</v>
      </c>
      <c r="M31" s="67">
        <v>-3.4570977328396098E-2</v>
      </c>
      <c r="N31" s="67">
        <v>0.229222409300506</v>
      </c>
      <c r="O31" s="67">
        <v>0.97916666666666596</v>
      </c>
      <c r="P31" s="67">
        <v>1.00519762394334</v>
      </c>
      <c r="Q31" t="s">
        <v>41</v>
      </c>
    </row>
    <row r="32" spans="2:17" x14ac:dyDescent="0.25">
      <c r="B32" s="1">
        <v>30</v>
      </c>
      <c r="C32" s="67">
        <v>1.1527061148314799E-3</v>
      </c>
      <c r="D32" s="67">
        <v>0.130636617167116</v>
      </c>
      <c r="E32" s="67">
        <v>0.16457430544745499</v>
      </c>
      <c r="F32" s="67">
        <v>0.14715580602585501</v>
      </c>
      <c r="G32" s="67">
        <v>173.25756881626401</v>
      </c>
      <c r="H32" s="67">
        <v>5.5091178428906901E-2</v>
      </c>
      <c r="I32" s="67">
        <v>2.6751097427406698E-2</v>
      </c>
      <c r="J32" s="67"/>
      <c r="K32" s="67">
        <v>3.8310194581357503E-2</v>
      </c>
      <c r="L32" s="67">
        <v>0.48557860242412398</v>
      </c>
      <c r="M32" s="67">
        <v>4.1415771274073204E-3</v>
      </c>
      <c r="N32" s="67">
        <v>0.27851276451134799</v>
      </c>
      <c r="O32" s="67">
        <v>0.96863468634686301</v>
      </c>
      <c r="P32" s="67">
        <v>1.0029194504375101</v>
      </c>
      <c r="Q32" t="s">
        <v>41</v>
      </c>
    </row>
    <row r="33" spans="2:17" x14ac:dyDescent="0.25">
      <c r="B33" s="1">
        <v>31</v>
      </c>
      <c r="C33" s="67">
        <v>1.83335163025579E-4</v>
      </c>
      <c r="D33" s="67">
        <v>4.71044537498259E-2</v>
      </c>
      <c r="E33" s="67">
        <v>0.46439912338168599</v>
      </c>
      <c r="F33" s="67">
        <v>0.18085584958727399</v>
      </c>
      <c r="G33" s="67">
        <v>131.02428285819201</v>
      </c>
      <c r="H33" s="67">
        <v>1.8528871141450399E-2</v>
      </c>
      <c r="I33" s="67">
        <v>1.1446078847271E-2</v>
      </c>
      <c r="J33" s="67"/>
      <c r="K33" s="67">
        <v>1.52784023871815E-2</v>
      </c>
      <c r="L33" s="67">
        <v>0.61774291374207102</v>
      </c>
      <c r="M33" s="67">
        <v>-9.1447962653098694E-2</v>
      </c>
      <c r="N33" s="67">
        <v>0.15680438239977301</v>
      </c>
      <c r="O33" s="67">
        <v>0.96531791907514397</v>
      </c>
      <c r="P33" s="67">
        <v>1.01214493849678</v>
      </c>
      <c r="Q33" t="s">
        <v>41</v>
      </c>
    </row>
    <row r="34" spans="2:17" x14ac:dyDescent="0.25">
      <c r="B34" s="1">
        <v>32</v>
      </c>
      <c r="C34" s="67">
        <v>1.7663848940608099E-3</v>
      </c>
      <c r="D34" s="67">
        <v>0.16042881944757401</v>
      </c>
      <c r="E34" s="67">
        <v>0.44667622235467702</v>
      </c>
      <c r="F34" s="67">
        <v>0.20218123069678001</v>
      </c>
      <c r="G34" s="67">
        <v>149.080115301614</v>
      </c>
      <c r="H34" s="67">
        <v>6.5766990001560194E-2</v>
      </c>
      <c r="I34" s="67">
        <v>3.55754124042214E-2</v>
      </c>
      <c r="J34" s="67"/>
      <c r="K34" s="67">
        <v>4.74239506825513E-2</v>
      </c>
      <c r="L34" s="67">
        <v>0.540931132827843</v>
      </c>
      <c r="M34" s="67">
        <v>4.0309221875863298E-2</v>
      </c>
      <c r="N34" s="67">
        <v>0.32456284004501501</v>
      </c>
      <c r="O34" s="67">
        <v>0.97515151515151499</v>
      </c>
      <c r="P34" s="67">
        <v>0.99681285308428302</v>
      </c>
      <c r="Q34" t="s">
        <v>41</v>
      </c>
    </row>
    <row r="35" spans="2:17" x14ac:dyDescent="0.25">
      <c r="B35" s="1">
        <v>33</v>
      </c>
      <c r="C35" s="67">
        <v>1.20759688220441E-5</v>
      </c>
      <c r="D35" s="67">
        <v>9.6184995756701305E-3</v>
      </c>
      <c r="E35" s="67">
        <v>0.29146968411121599</v>
      </c>
      <c r="F35" s="67">
        <v>0.19088406763361901</v>
      </c>
      <c r="G35" s="67">
        <v>45</v>
      </c>
      <c r="H35" s="67">
        <v>2.9635321458807498E-3</v>
      </c>
      <c r="I35" s="67">
        <v>2.9635321458807199E-3</v>
      </c>
      <c r="J35" s="67"/>
      <c r="K35" s="67">
        <v>3.9211734270770899E-3</v>
      </c>
      <c r="L35" s="67">
        <v>0.99999999999998901</v>
      </c>
      <c r="M35" s="67">
        <v>-0.42880133571094298</v>
      </c>
      <c r="N35" s="67">
        <v>-0.27272727272726799</v>
      </c>
      <c r="O35" s="67">
        <v>1</v>
      </c>
      <c r="P35" s="67">
        <v>1</v>
      </c>
      <c r="Q35" t="s">
        <v>41</v>
      </c>
    </row>
    <row r="36" spans="2:17" x14ac:dyDescent="0.25">
      <c r="B36" s="1">
        <v>34</v>
      </c>
      <c r="C36" s="67">
        <v>1.3832473377977799E-4</v>
      </c>
      <c r="D36" s="67">
        <v>3.9955540612048403E-2</v>
      </c>
      <c r="E36" s="67">
        <v>0.195982292422617</v>
      </c>
      <c r="F36" s="67">
        <v>0.19650617584177199</v>
      </c>
      <c r="G36" s="67">
        <v>155.686618960299</v>
      </c>
      <c r="H36" s="67">
        <v>1.46619060084452E-2</v>
      </c>
      <c r="I36" s="67">
        <v>1.0934605577090899E-2</v>
      </c>
      <c r="J36" s="67"/>
      <c r="K36" s="67">
        <v>1.3271040692552199E-2</v>
      </c>
      <c r="L36" s="67">
        <v>0.74578336341759599</v>
      </c>
      <c r="M36" s="67">
        <v>-8.9701993596553606E-2</v>
      </c>
      <c r="N36" s="67">
        <v>0.15902741924645</v>
      </c>
      <c r="O36" s="67">
        <v>0.95454545454545403</v>
      </c>
      <c r="P36" s="67">
        <v>1.0119316095872399</v>
      </c>
      <c r="Q36" t="s">
        <v>41</v>
      </c>
    </row>
    <row r="37" spans="2:17" x14ac:dyDescent="0.25">
      <c r="B37" s="1">
        <v>35</v>
      </c>
      <c r="C37" s="67">
        <v>7.3553628279723296E-4</v>
      </c>
      <c r="D37" s="67">
        <v>0.108229075563055</v>
      </c>
      <c r="E37" s="67">
        <v>0.33191499328699497</v>
      </c>
      <c r="F37" s="67">
        <v>0.21980237541934</v>
      </c>
      <c r="G37" s="67">
        <v>156.73952936156201</v>
      </c>
      <c r="H37" s="67">
        <v>3.8935145912000597E-2</v>
      </c>
      <c r="I37" s="67">
        <v>2.8886718846167898E-2</v>
      </c>
      <c r="J37" s="67"/>
      <c r="K37" s="67">
        <v>3.0602514305934699E-2</v>
      </c>
      <c r="L37" s="67">
        <v>0.74191885427773496</v>
      </c>
      <c r="M37" s="67">
        <v>0.200952420458307</v>
      </c>
      <c r="N37" s="67">
        <v>0.52910011307292604</v>
      </c>
      <c r="O37" s="67">
        <v>0.91405184174624798</v>
      </c>
      <c r="P37" s="67">
        <v>0.94363715571905604</v>
      </c>
      <c r="Q37" t="s">
        <v>41</v>
      </c>
    </row>
    <row r="38" spans="2:17" x14ac:dyDescent="0.25">
      <c r="B38" s="1">
        <v>36</v>
      </c>
      <c r="C38" s="67">
        <v>9.6937095180590601E-4</v>
      </c>
      <c r="D38" s="67">
        <v>0.115525723825034</v>
      </c>
      <c r="E38" s="67">
        <v>0.38903238592702699</v>
      </c>
      <c r="F38" s="67">
        <v>0.24302257654197901</v>
      </c>
      <c r="G38" s="67">
        <v>139.96406618764701</v>
      </c>
      <c r="H38" s="67">
        <v>4.5729552838866601E-2</v>
      </c>
      <c r="I38" s="67">
        <v>2.6571747780214299E-2</v>
      </c>
      <c r="J38" s="67"/>
      <c r="K38" s="67">
        <v>3.5131772362874597E-2</v>
      </c>
      <c r="L38" s="67">
        <v>0.581062926065402</v>
      </c>
      <c r="M38" s="67">
        <v>-1.54971991423599E-2</v>
      </c>
      <c r="N38" s="67">
        <v>0.25350789795447298</v>
      </c>
      <c r="O38" s="67">
        <v>0.96714129244249702</v>
      </c>
      <c r="P38" s="67">
        <v>1.00165065890312</v>
      </c>
      <c r="Q38" t="s">
        <v>41</v>
      </c>
    </row>
    <row r="39" spans="2:17" x14ac:dyDescent="0.25">
      <c r="B39" s="1">
        <v>37</v>
      </c>
      <c r="C39" s="67">
        <v>8.2336151059391794E-5</v>
      </c>
      <c r="D39" s="67">
        <v>2.9730384036997799E-2</v>
      </c>
      <c r="E39" s="67">
        <v>0.44282817654261702</v>
      </c>
      <c r="F39" s="67">
        <v>0.23400126055551801</v>
      </c>
      <c r="G39" s="67">
        <v>149.082851254606</v>
      </c>
      <c r="H39" s="67">
        <v>1.04211702853306E-2</v>
      </c>
      <c r="I39" s="67">
        <v>9.3444891692994903E-3</v>
      </c>
      <c r="J39" s="67"/>
      <c r="K39" s="67">
        <v>1.02388301817202E-2</v>
      </c>
      <c r="L39" s="67">
        <v>0.89668328157473998</v>
      </c>
      <c r="M39" s="67">
        <v>-7.1094835391376704E-2</v>
      </c>
      <c r="N39" s="67">
        <v>0.18271878888842399</v>
      </c>
      <c r="O39" s="67">
        <v>0.949367088607595</v>
      </c>
      <c r="P39" s="67">
        <v>1.01282819383259</v>
      </c>
      <c r="Q39" t="s">
        <v>41</v>
      </c>
    </row>
    <row r="40" spans="2:17" x14ac:dyDescent="0.25">
      <c r="B40" s="1">
        <v>38</v>
      </c>
      <c r="C40" s="67">
        <v>1.5259633329673899E-4</v>
      </c>
      <c r="D40" s="67">
        <v>4.1211813051180102E-2</v>
      </c>
      <c r="E40" s="67">
        <v>0.30021911968447901</v>
      </c>
      <c r="F40" s="67">
        <v>0.238702391861213</v>
      </c>
      <c r="G40" s="67">
        <v>154.220195745274</v>
      </c>
      <c r="H40" s="67">
        <v>1.4088055549719E-2</v>
      </c>
      <c r="I40" s="67">
        <v>1.31445707165348E-2</v>
      </c>
      <c r="J40" s="67"/>
      <c r="K40" s="67">
        <v>1.39388552591307E-2</v>
      </c>
      <c r="L40" s="67">
        <v>0.93302944967426305</v>
      </c>
      <c r="M40" s="67">
        <v>-4.6889517991472597E-2</v>
      </c>
      <c r="N40" s="67">
        <v>0.213537956194848</v>
      </c>
      <c r="O40" s="67">
        <v>0.97202797202797198</v>
      </c>
      <c r="P40" s="67">
        <v>1.0069407367859</v>
      </c>
      <c r="Q40" t="s">
        <v>41</v>
      </c>
    </row>
    <row r="41" spans="2:17" x14ac:dyDescent="0.25">
      <c r="B41" s="1">
        <v>39</v>
      </c>
      <c r="C41" s="67">
        <v>2.9641014381381001E-5</v>
      </c>
      <c r="D41" s="67">
        <v>2.1974813899839799E-2</v>
      </c>
      <c r="E41" s="67">
        <v>0.28875677940192601</v>
      </c>
      <c r="F41" s="67">
        <v>0.241529659319659</v>
      </c>
      <c r="G41" s="67">
        <v>65.555534258410702</v>
      </c>
      <c r="H41" s="67">
        <v>9.3650935497418698E-3</v>
      </c>
      <c r="I41" s="67">
        <v>4.16227634468794E-3</v>
      </c>
      <c r="J41" s="67"/>
      <c r="K41" s="67">
        <v>6.1432981090321498E-3</v>
      </c>
      <c r="L41" s="67">
        <v>0.44444578397219198</v>
      </c>
      <c r="M41" s="67">
        <v>3.2856174426042599E-2</v>
      </c>
      <c r="N41" s="67">
        <v>0.31507332530311599</v>
      </c>
      <c r="O41" s="67">
        <v>0.81818181818181801</v>
      </c>
      <c r="P41" s="67">
        <v>0.98226290945501304</v>
      </c>
      <c r="Q41" t="s">
        <v>41</v>
      </c>
    </row>
    <row r="42" spans="2:17" x14ac:dyDescent="0.25">
      <c r="B42" s="1">
        <v>40</v>
      </c>
      <c r="C42" s="67">
        <v>4.89625644966516E-4</v>
      </c>
      <c r="D42" s="67">
        <v>7.8888460789907994E-2</v>
      </c>
      <c r="E42" s="67">
        <v>0.44435885582774698</v>
      </c>
      <c r="F42" s="67">
        <v>0.25097069806384498</v>
      </c>
      <c r="G42" s="67">
        <v>151.29766722149299</v>
      </c>
      <c r="H42" s="67">
        <v>3.10267991763069E-2</v>
      </c>
      <c r="I42" s="67">
        <v>1.9649008379412299E-2</v>
      </c>
      <c r="J42" s="67"/>
      <c r="K42" s="67">
        <v>2.4968194433875799E-2</v>
      </c>
      <c r="L42" s="67">
        <v>0.63329150608667795</v>
      </c>
      <c r="M42" s="67">
        <v>-2.2079979620552401E-2</v>
      </c>
      <c r="N42" s="67">
        <v>0.245126441535328</v>
      </c>
      <c r="O42" s="67">
        <v>0.97167755991285298</v>
      </c>
      <c r="P42" s="67">
        <v>1.0084603941985799</v>
      </c>
      <c r="Q42" t="s">
        <v>41</v>
      </c>
    </row>
    <row r="43" spans="2:17" x14ac:dyDescent="0.25">
      <c r="B43" s="1">
        <v>41</v>
      </c>
      <c r="C43" s="67">
        <v>1.9760676254254001E-5</v>
      </c>
      <c r="D43" s="67">
        <v>2.0397924808185801E-2</v>
      </c>
      <c r="E43" s="67">
        <v>0.17474422492230501</v>
      </c>
      <c r="F43" s="67">
        <v>0.24290727868113901</v>
      </c>
      <c r="G43" s="67">
        <v>16.350518765167202</v>
      </c>
      <c r="H43" s="67">
        <v>8.6330595192756193E-3</v>
      </c>
      <c r="I43" s="67">
        <v>4.0215699014402697E-3</v>
      </c>
      <c r="J43" s="67"/>
      <c r="K43" s="67">
        <v>5.01598190164451E-3</v>
      </c>
      <c r="L43" s="67">
        <v>0.46583368184373503</v>
      </c>
      <c r="M43" s="67">
        <v>0.37990260744785098</v>
      </c>
      <c r="N43" s="67">
        <v>0.75694656768576596</v>
      </c>
      <c r="O43" s="67">
        <v>0.69230769230769196</v>
      </c>
      <c r="P43" s="67">
        <v>0.95284569550030795</v>
      </c>
      <c r="Q43" t="s">
        <v>41</v>
      </c>
    </row>
    <row r="44" spans="2:17" x14ac:dyDescent="0.25">
      <c r="B44" s="1">
        <v>42</v>
      </c>
      <c r="C44" s="67">
        <v>2.9948402678669399E-3</v>
      </c>
      <c r="D44" s="67">
        <v>0.233857367243057</v>
      </c>
      <c r="E44" s="67">
        <v>0.25854166384497301</v>
      </c>
      <c r="F44" s="67">
        <v>0.26771712972474998</v>
      </c>
      <c r="G44" s="67">
        <v>170.490694159161</v>
      </c>
      <c r="H44" s="67">
        <v>8.3026190630404603E-2</v>
      </c>
      <c r="I44" s="67">
        <v>5.4422371524662297E-2</v>
      </c>
      <c r="J44" s="67"/>
      <c r="K44" s="67">
        <v>6.1750700880341701E-2</v>
      </c>
      <c r="L44" s="67">
        <v>0.65548438524568997</v>
      </c>
      <c r="M44" s="67">
        <v>0.18497392118664599</v>
      </c>
      <c r="N44" s="67">
        <v>0.50875565593472605</v>
      </c>
      <c r="O44" s="67">
        <v>0.92099932478055302</v>
      </c>
      <c r="P44" s="67">
        <v>0.90614975178766599</v>
      </c>
      <c r="Q44" t="s">
        <v>41</v>
      </c>
    </row>
    <row r="45" spans="2:17" x14ac:dyDescent="0.25">
      <c r="B45" s="1">
        <v>43</v>
      </c>
      <c r="C45" s="67">
        <v>8.6727412449226002E-5</v>
      </c>
      <c r="D45" s="67">
        <v>3.0310846865420599E-2</v>
      </c>
      <c r="E45" s="67">
        <v>0.20325350376043699</v>
      </c>
      <c r="F45" s="67">
        <v>0.26501869573514297</v>
      </c>
      <c r="G45" s="67">
        <v>173.44224302409401</v>
      </c>
      <c r="H45" s="67">
        <v>1.07680952490413E-2</v>
      </c>
      <c r="I45" s="67">
        <v>8.8059320780357001E-3</v>
      </c>
      <c r="J45" s="67"/>
      <c r="K45" s="67">
        <v>1.0508319139753501E-2</v>
      </c>
      <c r="L45" s="67">
        <v>0.81777992062427696</v>
      </c>
      <c r="M45" s="67">
        <v>-0.14128764414501199</v>
      </c>
      <c r="N45" s="67">
        <v>9.33465290272633E-2</v>
      </c>
      <c r="O45" s="67">
        <v>0.97530864197530798</v>
      </c>
      <c r="P45" s="67">
        <v>1.00943689723115</v>
      </c>
      <c r="Q45" t="s">
        <v>41</v>
      </c>
    </row>
    <row r="46" spans="2:17" x14ac:dyDescent="0.25">
      <c r="B46" s="1">
        <v>44</v>
      </c>
      <c r="C46" s="67">
        <v>4.8852782961905802E-4</v>
      </c>
      <c r="D46" s="67">
        <v>8.0629849275176399E-2</v>
      </c>
      <c r="E46" s="67">
        <v>0.32775559421615902</v>
      </c>
      <c r="F46" s="67">
        <v>0.271755399873857</v>
      </c>
      <c r="G46" s="67">
        <v>162.204500078878</v>
      </c>
      <c r="H46" s="67">
        <v>3.11359636821016E-2</v>
      </c>
      <c r="I46" s="67">
        <v>1.9447588036583301E-2</v>
      </c>
      <c r="J46" s="67"/>
      <c r="K46" s="67">
        <v>2.49401874767337E-2</v>
      </c>
      <c r="L46" s="67">
        <v>0.62460209149597101</v>
      </c>
      <c r="M46" s="67">
        <v>-2.6516419837632199E-2</v>
      </c>
      <c r="N46" s="67">
        <v>0.239477790413089</v>
      </c>
      <c r="O46" s="67">
        <v>0.96739130434782605</v>
      </c>
      <c r="P46" s="67">
        <v>0.99838864776359904</v>
      </c>
      <c r="Q46" t="s">
        <v>41</v>
      </c>
    </row>
    <row r="47" spans="2:17" x14ac:dyDescent="0.25">
      <c r="B47" s="1">
        <v>45</v>
      </c>
      <c r="C47" s="67">
        <v>1.3393347238994401E-4</v>
      </c>
      <c r="D47" s="67">
        <v>4.3360782836550399E-2</v>
      </c>
      <c r="E47" s="67">
        <v>3.8518313686989297E-2</v>
      </c>
      <c r="F47" s="67">
        <v>0.27486703000046597</v>
      </c>
      <c r="G47" s="67">
        <v>158.11904310430501</v>
      </c>
      <c r="H47" s="67">
        <v>1.69271749971763E-2</v>
      </c>
      <c r="I47" s="67">
        <v>1.05116548359488E-2</v>
      </c>
      <c r="J47" s="67"/>
      <c r="K47" s="67">
        <v>1.30586903405575E-2</v>
      </c>
      <c r="L47" s="67">
        <v>0.62099286134291698</v>
      </c>
      <c r="M47" s="67">
        <v>4.3413204957719401E-2</v>
      </c>
      <c r="N47" s="67">
        <v>0.32851495405102299</v>
      </c>
      <c r="O47" s="67">
        <v>0.91729323308270605</v>
      </c>
      <c r="P47" s="67">
        <v>0.983616856756234</v>
      </c>
      <c r="Q47" t="s">
        <v>41</v>
      </c>
    </row>
    <row r="48" spans="2:17" x14ac:dyDescent="0.25">
      <c r="B48" s="1">
        <v>46</v>
      </c>
      <c r="C48" s="67">
        <v>6.4771105500054799E-5</v>
      </c>
      <c r="D48" s="67">
        <v>2.5596943859871601E-2</v>
      </c>
      <c r="E48" s="67">
        <v>0.144112337167318</v>
      </c>
      <c r="F48" s="67">
        <v>0.273769043717977</v>
      </c>
      <c r="G48" s="67">
        <v>115.472193734161</v>
      </c>
      <c r="H48" s="67">
        <v>8.9191905593335799E-3</v>
      </c>
      <c r="I48" s="67">
        <v>7.9732728292918695E-3</v>
      </c>
      <c r="J48" s="67"/>
      <c r="K48" s="67">
        <v>9.0812517242328996E-3</v>
      </c>
      <c r="L48" s="67">
        <v>0.89394578759707699</v>
      </c>
      <c r="M48" s="67">
        <v>-0.13767567011462201</v>
      </c>
      <c r="N48" s="67">
        <v>9.7945437197312898E-2</v>
      </c>
      <c r="O48" s="67">
        <v>0.96721311475409799</v>
      </c>
      <c r="P48" s="67">
        <v>1.0111747851002799</v>
      </c>
      <c r="Q48" t="s">
        <v>41</v>
      </c>
    </row>
    <row r="49" spans="2:17" x14ac:dyDescent="0.25">
      <c r="B49" s="1">
        <v>47</v>
      </c>
      <c r="C49" s="67">
        <v>5.1267976726314596E-4</v>
      </c>
      <c r="D49" s="67">
        <v>0.11353182353173299</v>
      </c>
      <c r="E49" s="67">
        <v>0.49159601186207103</v>
      </c>
      <c r="F49" s="67">
        <v>0.29601436766231698</v>
      </c>
      <c r="G49" s="67">
        <v>131.690081834474</v>
      </c>
      <c r="H49" s="67">
        <v>4.5858121616255902E-2</v>
      </c>
      <c r="I49" s="67">
        <v>1.8350398421313498E-2</v>
      </c>
      <c r="J49" s="67"/>
      <c r="K49" s="67">
        <v>2.5549249567552001E-2</v>
      </c>
      <c r="L49" s="67">
        <v>0.40015591076474899</v>
      </c>
      <c r="M49" s="67">
        <v>0.28915596551119599</v>
      </c>
      <c r="N49" s="67">
        <v>0.64140435462009504</v>
      </c>
      <c r="O49" s="67">
        <v>0.81786339754816095</v>
      </c>
      <c r="P49" s="67">
        <v>0.91925689394219001</v>
      </c>
      <c r="Q49" t="s">
        <v>41</v>
      </c>
    </row>
    <row r="50" spans="2:17" x14ac:dyDescent="0.25">
      <c r="B50" s="1">
        <v>48</v>
      </c>
      <c r="C50" s="67">
        <v>1.7565045559336901E-5</v>
      </c>
      <c r="D50" s="67">
        <v>1.1386082231896201E-2</v>
      </c>
      <c r="E50" s="67">
        <v>0.44268148918525302</v>
      </c>
      <c r="F50" s="67">
        <v>0.28394481318154702</v>
      </c>
      <c r="G50" s="67">
        <v>90</v>
      </c>
      <c r="H50" s="67">
        <v>4.1910673532331699E-3</v>
      </c>
      <c r="I50" s="67">
        <v>3.14330051492488E-3</v>
      </c>
      <c r="J50" s="67"/>
      <c r="K50" s="67">
        <v>4.72911308928244E-3</v>
      </c>
      <c r="L50" s="67">
        <v>0.75</v>
      </c>
      <c r="M50" s="67">
        <v>-0.41095137745191301</v>
      </c>
      <c r="N50" s="67">
        <v>-0.25</v>
      </c>
      <c r="O50" s="67">
        <v>1</v>
      </c>
      <c r="P50" s="67">
        <v>1</v>
      </c>
      <c r="Q50" t="s">
        <v>41</v>
      </c>
    </row>
    <row r="51" spans="2:17" x14ac:dyDescent="0.25">
      <c r="B51" s="1">
        <v>49</v>
      </c>
      <c r="C51" s="67">
        <v>2.63475683390053E-5</v>
      </c>
      <c r="D51" s="67">
        <v>1.56148691913084E-2</v>
      </c>
      <c r="E51" s="67">
        <v>0.16196729042182301</v>
      </c>
      <c r="F51" s="67">
        <v>0.28783028187360699</v>
      </c>
      <c r="G51" s="67">
        <v>152.302837775819</v>
      </c>
      <c r="H51" s="67">
        <v>5.17184120492246E-3</v>
      </c>
      <c r="I51" s="67">
        <v>5.12555114030659E-3</v>
      </c>
      <c r="J51" s="67"/>
      <c r="K51" s="67">
        <v>5.7919570023294998E-3</v>
      </c>
      <c r="L51" s="67">
        <v>0.99104959669453696</v>
      </c>
      <c r="M51" s="67">
        <v>-0.209803512771019</v>
      </c>
      <c r="N51" s="67">
        <v>6.10941565075166E-3</v>
      </c>
      <c r="O51" s="67">
        <v>0.96</v>
      </c>
      <c r="P51" s="67">
        <v>1.00610615312353</v>
      </c>
      <c r="Q51" t="s">
        <v>41</v>
      </c>
    </row>
    <row r="52" spans="2:17" x14ac:dyDescent="0.25">
      <c r="B52" s="1">
        <v>50</v>
      </c>
      <c r="C52" s="67">
        <v>1.8662860906795399E-5</v>
      </c>
      <c r="D52" s="67">
        <v>1.2374126360420901E-2</v>
      </c>
      <c r="E52" s="67">
        <v>0.41035480055627099</v>
      </c>
      <c r="F52" s="67">
        <v>0.29127918104970502</v>
      </c>
      <c r="G52" s="67">
        <v>90</v>
      </c>
      <c r="H52" s="67">
        <v>4.1910673532331699E-3</v>
      </c>
      <c r="I52" s="67">
        <v>4.1910673532331699E-3</v>
      </c>
      <c r="J52" s="67"/>
      <c r="K52" s="67">
        <v>4.8746581956506298E-3</v>
      </c>
      <c r="L52" s="67">
        <v>1</v>
      </c>
      <c r="M52" s="67">
        <v>-0.26080172856710698</v>
      </c>
      <c r="N52" s="67">
        <v>-5.8823529411764698E-2</v>
      </c>
      <c r="O52" s="67">
        <v>1</v>
      </c>
      <c r="P52" s="67">
        <v>1</v>
      </c>
      <c r="Q52" t="s">
        <v>41</v>
      </c>
    </row>
    <row r="53" spans="2:17" x14ac:dyDescent="0.25">
      <c r="B53" s="1">
        <v>51</v>
      </c>
      <c r="C53" s="67">
        <v>3.4032275771215199E-5</v>
      </c>
      <c r="D53" s="67">
        <v>1.7451604458862902E-2</v>
      </c>
      <c r="E53" s="67">
        <v>0.43958888706573102</v>
      </c>
      <c r="F53" s="67">
        <v>0.29188756179452902</v>
      </c>
      <c r="G53" s="67">
        <v>30.9637565320735</v>
      </c>
      <c r="H53" s="67">
        <v>6.1094780311897797E-3</v>
      </c>
      <c r="I53" s="67">
        <v>5.7500969705315697E-3</v>
      </c>
      <c r="J53" s="67"/>
      <c r="K53" s="67">
        <v>6.5826468315749401E-3</v>
      </c>
      <c r="L53" s="67">
        <v>0.94117647058823695</v>
      </c>
      <c r="M53" s="67">
        <v>-0.189266411976834</v>
      </c>
      <c r="N53" s="67">
        <v>3.2258064516120802E-2</v>
      </c>
      <c r="O53" s="67">
        <v>0.96875</v>
      </c>
      <c r="P53" s="67">
        <v>1.00546349663784</v>
      </c>
      <c r="Q53" t="s">
        <v>41</v>
      </c>
    </row>
    <row r="54" spans="2:17" x14ac:dyDescent="0.25">
      <c r="B54" s="1">
        <v>52</v>
      </c>
      <c r="C54" s="67">
        <v>5.5988582720386402E-5</v>
      </c>
      <c r="D54" s="67">
        <v>2.36386676390734E-2</v>
      </c>
      <c r="E54" s="67">
        <v>0.32026739690956801</v>
      </c>
      <c r="F54" s="67">
        <v>0.29594277070256703</v>
      </c>
      <c r="G54" s="67">
        <v>138.41124984777201</v>
      </c>
      <c r="H54" s="67">
        <v>8.2675263440046293E-3</v>
      </c>
      <c r="I54" s="67">
        <v>7.4838717314134398E-3</v>
      </c>
      <c r="J54" s="67"/>
      <c r="K54" s="67">
        <v>8.4431556643989308E-3</v>
      </c>
      <c r="L54" s="67">
        <v>0.90521292827092403</v>
      </c>
      <c r="M54" s="67">
        <v>-0.13205475115646201</v>
      </c>
      <c r="N54" s="67">
        <v>0.10510221349259299</v>
      </c>
      <c r="O54" s="67">
        <v>0.98076923076922995</v>
      </c>
      <c r="P54" s="67">
        <v>1.00403350915296</v>
      </c>
      <c r="Q54" t="s">
        <v>41</v>
      </c>
    </row>
    <row r="55" spans="2:17" x14ac:dyDescent="0.25">
      <c r="B55" s="1">
        <v>53</v>
      </c>
      <c r="C55" s="67">
        <v>2.2066088483917E-4</v>
      </c>
      <c r="D55" s="67">
        <v>5.4643136151454101E-2</v>
      </c>
      <c r="E55" s="67">
        <v>4.0675246961789098E-2</v>
      </c>
      <c r="F55" s="67">
        <v>0.31620143604449102</v>
      </c>
      <c r="G55" s="67">
        <v>152.82229161032899</v>
      </c>
      <c r="H55" s="67">
        <v>2.2066885969201699E-2</v>
      </c>
      <c r="I55" s="67">
        <v>1.17387713303229E-2</v>
      </c>
      <c r="J55" s="67"/>
      <c r="K55" s="67">
        <v>1.6761687401735E-2</v>
      </c>
      <c r="L55" s="67">
        <v>0.53196320254278096</v>
      </c>
      <c r="M55" s="67">
        <v>-7.8005735289751799E-2</v>
      </c>
      <c r="N55" s="67">
        <v>0.173919557848107</v>
      </c>
      <c r="O55" s="67">
        <v>0.97572815533980495</v>
      </c>
      <c r="P55" s="67">
        <v>1.00697959809786</v>
      </c>
      <c r="Q55" t="s">
        <v>41</v>
      </c>
    </row>
    <row r="56" spans="2:17" x14ac:dyDescent="0.25">
      <c r="B56" s="1">
        <v>54</v>
      </c>
      <c r="C56" s="67">
        <v>8.3993852234054197E-3</v>
      </c>
      <c r="D56" s="67">
        <v>0.44657184745589201</v>
      </c>
      <c r="E56" s="67">
        <v>0.36665592195415397</v>
      </c>
      <c r="F56" s="67">
        <v>0.35413834140809902</v>
      </c>
      <c r="G56" s="67">
        <v>171.039879298269</v>
      </c>
      <c r="H56" s="67">
        <v>0.131060342275794</v>
      </c>
      <c r="I56" s="67">
        <v>8.7908718468862695E-2</v>
      </c>
      <c r="J56" s="67"/>
      <c r="K56" s="67">
        <v>0.10341387439751</v>
      </c>
      <c r="L56" s="67">
        <v>0.67074995336021304</v>
      </c>
      <c r="M56" s="67">
        <v>7.7322247063246599E-2</v>
      </c>
      <c r="N56" s="67">
        <v>0.37168928738387003</v>
      </c>
      <c r="O56" s="67">
        <v>0.88063996316758697</v>
      </c>
      <c r="P56" s="67">
        <v>0.81298083352689798</v>
      </c>
      <c r="Q56" t="s">
        <v>41</v>
      </c>
    </row>
    <row r="57" spans="2:17" x14ac:dyDescent="0.25">
      <c r="B57" s="1">
        <v>55</v>
      </c>
      <c r="C57" s="67">
        <v>2.3054122296629698E-5</v>
      </c>
      <c r="D57" s="67">
        <v>1.46268250627837E-2</v>
      </c>
      <c r="E57" s="67">
        <v>0.24163499037747899</v>
      </c>
      <c r="F57" s="67">
        <v>0.31961877934299598</v>
      </c>
      <c r="G57" s="67">
        <v>7.3381965687250004</v>
      </c>
      <c r="H57" s="67">
        <v>5.46357937601861E-3</v>
      </c>
      <c r="I57" s="67">
        <v>4.2905673657473598E-3</v>
      </c>
      <c r="J57" s="67"/>
      <c r="K57" s="67">
        <v>5.4178796754108102E-3</v>
      </c>
      <c r="L57" s="67">
        <v>0.785303382720131</v>
      </c>
      <c r="M57" s="67">
        <v>-0.20139270894570399</v>
      </c>
      <c r="N57" s="67">
        <v>1.6818383684153299E-2</v>
      </c>
      <c r="O57" s="67">
        <v>0.95454545454545403</v>
      </c>
      <c r="P57" s="67">
        <v>1.0065186246418301</v>
      </c>
      <c r="Q57" t="s">
        <v>41</v>
      </c>
    </row>
    <row r="58" spans="2:17" x14ac:dyDescent="0.25">
      <c r="B58" s="1">
        <v>56</v>
      </c>
      <c r="C58" s="67">
        <v>2.3822593039850599E-4</v>
      </c>
      <c r="D58" s="67">
        <v>5.3655092022929299E-2</v>
      </c>
      <c r="E58" s="67">
        <v>0.13815554167979299</v>
      </c>
      <c r="F58" s="67">
        <v>0.33343610393113199</v>
      </c>
      <c r="G58" s="67">
        <v>164.64997610716301</v>
      </c>
      <c r="H58" s="67">
        <v>2.0861558715792702E-2</v>
      </c>
      <c r="I58" s="67">
        <v>1.3689782933128501E-2</v>
      </c>
      <c r="J58" s="67"/>
      <c r="K58" s="67">
        <v>1.7416046484914498E-2</v>
      </c>
      <c r="L58" s="67">
        <v>0.65622052118114504</v>
      </c>
      <c r="M58" s="67">
        <v>-5.8448312452767E-2</v>
      </c>
      <c r="N58" s="67">
        <v>0.19882084199726299</v>
      </c>
      <c r="O58" s="67">
        <v>0.97309417040358703</v>
      </c>
      <c r="P58" s="67">
        <v>1.00710812552481</v>
      </c>
      <c r="Q58" t="s">
        <v>41</v>
      </c>
    </row>
    <row r="59" spans="2:17" x14ac:dyDescent="0.25">
      <c r="B59" s="1">
        <v>57</v>
      </c>
      <c r="C59" s="67">
        <v>1.17466242178065E-4</v>
      </c>
      <c r="D59" s="67">
        <v>3.5917447217208298E-2</v>
      </c>
      <c r="E59" s="67">
        <v>0.271547870963806</v>
      </c>
      <c r="F59" s="67">
        <v>0.33247502300076098</v>
      </c>
      <c r="G59" s="67">
        <v>125.83618420326199</v>
      </c>
      <c r="H59" s="67">
        <v>1.2788236059929899E-2</v>
      </c>
      <c r="I59" s="67">
        <v>1.07119458980665E-2</v>
      </c>
      <c r="J59" s="67"/>
      <c r="K59" s="67">
        <v>1.22295815428227E-2</v>
      </c>
      <c r="L59" s="67">
        <v>0.83764061344088703</v>
      </c>
      <c r="M59" s="67">
        <v>-8.4083630971990606E-2</v>
      </c>
      <c r="N59" s="67">
        <v>0.166180940716705</v>
      </c>
      <c r="O59" s="67">
        <v>0.98165137614678899</v>
      </c>
      <c r="P59" s="67">
        <v>1.0026546091015101</v>
      </c>
      <c r="Q59" t="s">
        <v>41</v>
      </c>
    </row>
    <row r="60" spans="2:17" x14ac:dyDescent="0.25">
      <c r="B60" s="1">
        <v>58</v>
      </c>
      <c r="C60" s="67">
        <v>2.0858491601712499E-5</v>
      </c>
      <c r="D60" s="67">
        <v>1.3439705234980399E-2</v>
      </c>
      <c r="E60" s="67">
        <v>0.235251228011746</v>
      </c>
      <c r="F60" s="67">
        <v>0.33175606838224703</v>
      </c>
      <c r="G60" s="67">
        <v>85.767977168018604</v>
      </c>
      <c r="H60" s="67">
        <v>5.3018704957067701E-3</v>
      </c>
      <c r="I60" s="67">
        <v>3.3666916666515601E-3</v>
      </c>
      <c r="J60" s="67"/>
      <c r="K60" s="67">
        <v>5.1534315121894003E-3</v>
      </c>
      <c r="L60" s="67">
        <v>0.63500073594361905</v>
      </c>
      <c r="M60" s="67">
        <v>-0.32789141639414898</v>
      </c>
      <c r="N60" s="67">
        <v>-0.14424477299709099</v>
      </c>
      <c r="O60" s="67">
        <v>0.95</v>
      </c>
      <c r="P60" s="67">
        <v>1</v>
      </c>
      <c r="Q60" t="s">
        <v>41</v>
      </c>
    </row>
    <row r="61" spans="2:17" x14ac:dyDescent="0.25">
      <c r="B61" s="1">
        <v>59</v>
      </c>
      <c r="C61" s="67">
        <v>1.3173784169502599E-5</v>
      </c>
      <c r="D61" s="67">
        <v>1.01036156218068E-2</v>
      </c>
      <c r="E61" s="67">
        <v>0.25757601441745498</v>
      </c>
      <c r="F61" s="67">
        <v>0.33432493532353702</v>
      </c>
      <c r="G61" s="67">
        <v>9.4168764563294207</v>
      </c>
      <c r="H61" s="67">
        <v>4.3060205714794001E-3</v>
      </c>
      <c r="I61" s="67">
        <v>2.41015827822474E-3</v>
      </c>
      <c r="J61" s="67"/>
      <c r="K61" s="67">
        <v>4.0955320726881001E-3</v>
      </c>
      <c r="L61" s="67">
        <v>0.55971824523743496</v>
      </c>
      <c r="M61" s="67">
        <v>-0.38127024510882201</v>
      </c>
      <c r="N61" s="67">
        <v>-0.21220880856825799</v>
      </c>
      <c r="O61" s="67">
        <v>1</v>
      </c>
      <c r="P61" s="67">
        <v>1</v>
      </c>
      <c r="Q61" t="s">
        <v>41</v>
      </c>
    </row>
    <row r="62" spans="2:17" x14ac:dyDescent="0.25">
      <c r="B62" s="1">
        <v>60</v>
      </c>
      <c r="C62" s="67">
        <v>6.0884839170051502E-3</v>
      </c>
      <c r="D62" s="67">
        <v>0.46037617555060401</v>
      </c>
      <c r="E62" s="67">
        <v>0.480592055950888</v>
      </c>
      <c r="F62" s="67">
        <v>0.39540027468190497</v>
      </c>
      <c r="G62" s="67">
        <v>27.134211085509499</v>
      </c>
      <c r="H62" s="67">
        <v>0.11191578179051601</v>
      </c>
      <c r="I62" s="67">
        <v>9.2124867774209002E-2</v>
      </c>
      <c r="J62" s="67"/>
      <c r="K62" s="67">
        <v>8.8046002127382297E-2</v>
      </c>
      <c r="L62" s="67">
        <v>0.82316243786464205</v>
      </c>
      <c r="M62" s="67">
        <v>0.32999169344668799</v>
      </c>
      <c r="N62" s="67">
        <v>0.69339801826560898</v>
      </c>
      <c r="O62" s="67">
        <v>0.76644555002763903</v>
      </c>
      <c r="P62" s="67">
        <v>0.71996049050042299</v>
      </c>
      <c r="Q62" t="s">
        <v>41</v>
      </c>
    </row>
    <row r="63" spans="2:17" x14ac:dyDescent="0.25">
      <c r="B63" s="1">
        <v>61</v>
      </c>
      <c r="C63" s="67">
        <v>5.3792952025469298E-5</v>
      </c>
      <c r="D63" s="67">
        <v>2.60129072946799E-2</v>
      </c>
      <c r="E63" s="67">
        <v>0.47472754939946998</v>
      </c>
      <c r="F63" s="67">
        <v>0.344514653600348</v>
      </c>
      <c r="G63" s="67">
        <v>139.45491351954701</v>
      </c>
      <c r="H63" s="67">
        <v>9.0939270012728099E-3</v>
      </c>
      <c r="I63" s="67">
        <v>7.05063639462111E-3</v>
      </c>
      <c r="J63" s="67"/>
      <c r="K63" s="67">
        <v>8.2759479062442694E-3</v>
      </c>
      <c r="L63" s="67">
        <v>0.77531262276838997</v>
      </c>
      <c r="M63" s="67">
        <v>-6.38524919792057E-2</v>
      </c>
      <c r="N63" s="67">
        <v>0.19194002691735301</v>
      </c>
      <c r="O63" s="67">
        <v>0.89090909090909098</v>
      </c>
      <c r="P63" s="67">
        <v>0.97003262577033</v>
      </c>
      <c r="Q63" t="s">
        <v>41</v>
      </c>
    </row>
    <row r="64" spans="2:17" x14ac:dyDescent="0.25">
      <c r="B64" s="1">
        <v>62</v>
      </c>
      <c r="C64" s="67">
        <v>3.1836645076298101E-5</v>
      </c>
      <c r="D64" s="67">
        <v>1.6871141630440099E-2</v>
      </c>
      <c r="E64" s="67">
        <v>0.47525258590025099</v>
      </c>
      <c r="F64" s="67">
        <v>0.35443423047601202</v>
      </c>
      <c r="G64" s="67">
        <v>150.649800667314</v>
      </c>
      <c r="H64" s="67">
        <v>6.1070555028032896E-3</v>
      </c>
      <c r="I64" s="67">
        <v>5.5934964409401003E-3</v>
      </c>
      <c r="J64" s="67"/>
      <c r="K64" s="67">
        <v>6.3667633443407297E-3</v>
      </c>
      <c r="L64" s="67">
        <v>0.91590725487471603</v>
      </c>
      <c r="M64" s="67">
        <v>-0.157290638119152</v>
      </c>
      <c r="N64" s="67">
        <v>7.2970884265229505E-2</v>
      </c>
      <c r="O64" s="67">
        <v>1</v>
      </c>
      <c r="P64" s="67">
        <v>1</v>
      </c>
      <c r="Q64" t="s">
        <v>41</v>
      </c>
    </row>
    <row r="65" spans="2:17" x14ac:dyDescent="0.25">
      <c r="B65" s="1">
        <v>63</v>
      </c>
      <c r="C65" s="67">
        <v>2.63475683390053E-5</v>
      </c>
      <c r="D65" s="67">
        <v>1.6169137848773499E-2</v>
      </c>
      <c r="E65" s="67">
        <v>0.13070891307895899</v>
      </c>
      <c r="F65" s="67">
        <v>0.37933525241919802</v>
      </c>
      <c r="G65" s="67">
        <v>65.323492524802006</v>
      </c>
      <c r="H65" s="67">
        <v>6.0727316699426097E-3</v>
      </c>
      <c r="I65" s="67">
        <v>4.6832105662901096E-3</v>
      </c>
      <c r="J65" s="67"/>
      <c r="K65" s="67">
        <v>5.7919570023294998E-3</v>
      </c>
      <c r="L65" s="67">
        <v>0.77118681029000102</v>
      </c>
      <c r="M65" s="67">
        <v>-0.152231806981765</v>
      </c>
      <c r="N65" s="67">
        <v>7.9411988119488797E-2</v>
      </c>
      <c r="O65" s="67">
        <v>0.96</v>
      </c>
      <c r="P65" s="67">
        <v>0.99410316226023798</v>
      </c>
      <c r="Q65" t="s">
        <v>41</v>
      </c>
    </row>
    <row r="66" spans="2:17" x14ac:dyDescent="0.25">
      <c r="B66" s="1">
        <v>64</v>
      </c>
      <c r="C66" s="67">
        <v>7.6847074322099003E-5</v>
      </c>
      <c r="D66" s="67">
        <v>3.6783950392489197E-2</v>
      </c>
      <c r="E66" s="67">
        <v>0.138499807926666</v>
      </c>
      <c r="F66" s="67">
        <v>0.38515908976212798</v>
      </c>
      <c r="G66" s="67">
        <v>22.3469326946752</v>
      </c>
      <c r="H66" s="67">
        <v>1.4019189872817099E-2</v>
      </c>
      <c r="I66" s="67">
        <v>7.4079704514788602E-3</v>
      </c>
      <c r="J66" s="67"/>
      <c r="K66" s="67">
        <v>9.8916497069042302E-3</v>
      </c>
      <c r="L66" s="67">
        <v>0.52841644336686699</v>
      </c>
      <c r="M66" s="67">
        <v>6.1413733436735798E-2</v>
      </c>
      <c r="N66" s="67">
        <v>0.35143393873663897</v>
      </c>
      <c r="O66" s="67">
        <v>0.82352941176470595</v>
      </c>
      <c r="P66" s="67">
        <v>0.92061412253966401</v>
      </c>
      <c r="Q66" t="s">
        <v>41</v>
      </c>
    </row>
    <row r="67" spans="2:17" x14ac:dyDescent="0.25">
      <c r="B67" s="1">
        <v>65</v>
      </c>
      <c r="C67" s="67">
        <v>3.9521352508508003E-5</v>
      </c>
      <c r="D67" s="67">
        <v>2.0111884461327601E-2</v>
      </c>
      <c r="E67" s="67">
        <v>0.28315898805281597</v>
      </c>
      <c r="F67" s="67">
        <v>0.387469997733286</v>
      </c>
      <c r="G67" s="67">
        <v>165.480596458603</v>
      </c>
      <c r="H67" s="67">
        <v>6.8738746871021602E-3</v>
      </c>
      <c r="I67" s="67">
        <v>6.3485079268499204E-3</v>
      </c>
      <c r="J67" s="67"/>
      <c r="K67" s="67">
        <v>7.0936696339236596E-3</v>
      </c>
      <c r="L67" s="67">
        <v>0.923570506567712</v>
      </c>
      <c r="M67" s="67">
        <v>-0.13277585788891899</v>
      </c>
      <c r="N67" s="67">
        <v>0.104184071884854</v>
      </c>
      <c r="O67" s="67">
        <v>0.92307692307692302</v>
      </c>
      <c r="P67" s="67">
        <v>1.00474081792133</v>
      </c>
      <c r="Q67" t="s">
        <v>41</v>
      </c>
    </row>
    <row r="68" spans="2:17" x14ac:dyDescent="0.25">
      <c r="B68" s="1">
        <v>66</v>
      </c>
      <c r="C68" s="67">
        <v>7.3553628279723296E-5</v>
      </c>
      <c r="D68" s="67">
        <v>2.8066530297764201E-2</v>
      </c>
      <c r="E68" s="67">
        <v>0.111438604325147</v>
      </c>
      <c r="F68" s="67">
        <v>0.39045734953554401</v>
      </c>
      <c r="G68" s="67">
        <v>123.11827073072899</v>
      </c>
      <c r="H68" s="67">
        <v>1.0455215428255E-2</v>
      </c>
      <c r="I68" s="67">
        <v>8.12764526701199E-3</v>
      </c>
      <c r="J68" s="67"/>
      <c r="K68" s="67">
        <v>9.6773647334640802E-3</v>
      </c>
      <c r="L68" s="67">
        <v>0.77737712080490795</v>
      </c>
      <c r="M68" s="67">
        <v>-9.2631899661285003E-2</v>
      </c>
      <c r="N68" s="67">
        <v>0.15529694698247401</v>
      </c>
      <c r="O68" s="67">
        <v>0.93055555555555503</v>
      </c>
      <c r="P68" s="67">
        <v>1.0203830216149601</v>
      </c>
      <c r="Q68" t="s">
        <v>41</v>
      </c>
    </row>
    <row r="69" spans="2:17" x14ac:dyDescent="0.25">
      <c r="B69" s="1">
        <v>67</v>
      </c>
      <c r="C69" s="67">
        <v>1.6028104072894899E-4</v>
      </c>
      <c r="D69" s="67">
        <v>5.1142547144666102E-2</v>
      </c>
      <c r="E69" s="67">
        <v>0.13008316343941401</v>
      </c>
      <c r="F69" s="67">
        <v>0.39943200247063898</v>
      </c>
      <c r="G69" s="67">
        <v>91.691272757636895</v>
      </c>
      <c r="H69" s="67">
        <v>1.68806614752623E-2</v>
      </c>
      <c r="I69" s="67">
        <v>1.27223436699213E-2</v>
      </c>
      <c r="J69" s="67"/>
      <c r="K69" s="67">
        <v>1.42855227180319E-2</v>
      </c>
      <c r="L69" s="67">
        <v>0.75366381160864104</v>
      </c>
      <c r="M69" s="67">
        <v>5.2359949205731698E-2</v>
      </c>
      <c r="N69" s="67">
        <v>0.339906302624224</v>
      </c>
      <c r="O69" s="67">
        <v>0.86904761904761896</v>
      </c>
      <c r="P69" s="67">
        <v>0.91680154063633101</v>
      </c>
      <c r="Q69" t="s">
        <v>41</v>
      </c>
    </row>
    <row r="70" spans="2:17" x14ac:dyDescent="0.25">
      <c r="B70" s="1">
        <v>68</v>
      </c>
      <c r="C70" s="67">
        <v>7.9042705017016101E-5</v>
      </c>
      <c r="D70" s="67">
        <v>3.3092667821129101E-2</v>
      </c>
      <c r="E70" s="67">
        <v>0.33684248619891699</v>
      </c>
      <c r="F70" s="67">
        <v>0.39902453758907502</v>
      </c>
      <c r="G70" s="67">
        <v>155.819941129407</v>
      </c>
      <c r="H70" s="67">
        <v>1.18017383537982E-2</v>
      </c>
      <c r="I70" s="67">
        <v>7.6467090894496497E-3</v>
      </c>
      <c r="J70" s="67"/>
      <c r="K70" s="67">
        <v>1.0031963803288999E-2</v>
      </c>
      <c r="L70" s="67">
        <v>0.64793074208331503</v>
      </c>
      <c r="M70" s="67">
        <v>-0.103296969917336</v>
      </c>
      <c r="N70" s="67">
        <v>0.14171775778509099</v>
      </c>
      <c r="O70" s="67">
        <v>0.93506493506493504</v>
      </c>
      <c r="P70" s="67">
        <v>0.92825481256332298</v>
      </c>
      <c r="Q70" t="s">
        <v>41</v>
      </c>
    </row>
    <row r="71" spans="2:17" x14ac:dyDescent="0.25">
      <c r="B71" s="1">
        <v>69</v>
      </c>
      <c r="C71" s="67">
        <v>9.7705565923811598E-5</v>
      </c>
      <c r="D71" s="67">
        <v>3.9833999658804603E-2</v>
      </c>
      <c r="E71" s="67">
        <v>0.111192784132829</v>
      </c>
      <c r="F71" s="67">
        <v>0.40481472474234798</v>
      </c>
      <c r="G71" s="67">
        <v>140.64657555415499</v>
      </c>
      <c r="H71" s="67">
        <v>1.30441755762185E-2</v>
      </c>
      <c r="I71" s="67">
        <v>1.0613620689468599E-2</v>
      </c>
      <c r="J71" s="67"/>
      <c r="K71" s="67">
        <v>1.1153590913913099E-2</v>
      </c>
      <c r="L71" s="67">
        <v>0.81366742017938498</v>
      </c>
      <c r="M71" s="67">
        <v>0.112886246716037</v>
      </c>
      <c r="N71" s="67">
        <v>0.41697077811075101</v>
      </c>
      <c r="O71" s="67">
        <v>0.84761904761904705</v>
      </c>
      <c r="P71" s="67">
        <v>0.93539902151612397</v>
      </c>
      <c r="Q71" t="s">
        <v>41</v>
      </c>
    </row>
    <row r="72" spans="2:17" x14ac:dyDescent="0.25">
      <c r="B72" s="1">
        <v>70</v>
      </c>
      <c r="C72" s="67">
        <v>4.1387638599187597E-4</v>
      </c>
      <c r="D72" s="67">
        <v>7.0422504736376998E-2</v>
      </c>
      <c r="E72" s="67">
        <v>0.31152581610826202</v>
      </c>
      <c r="F72" s="67">
        <v>0.41099418518797998</v>
      </c>
      <c r="G72" s="67">
        <v>167.57997659414301</v>
      </c>
      <c r="H72" s="67">
        <v>2.61353583723959E-2</v>
      </c>
      <c r="I72" s="67">
        <v>1.95451812375819E-2</v>
      </c>
      <c r="J72" s="67"/>
      <c r="K72" s="67">
        <v>2.2955691696765101E-2</v>
      </c>
      <c r="L72" s="67">
        <v>0.74784439375529899</v>
      </c>
      <c r="M72" s="67">
        <v>-3.0634866669921001E-2</v>
      </c>
      <c r="N72" s="67">
        <v>0.23423402104332999</v>
      </c>
      <c r="O72" s="67">
        <v>0.97922077922077899</v>
      </c>
      <c r="P72" s="67">
        <v>1.0067696244718201</v>
      </c>
      <c r="Q72" t="s">
        <v>41</v>
      </c>
    </row>
    <row r="73" spans="2:17" x14ac:dyDescent="0.25">
      <c r="B73" s="1">
        <v>71</v>
      </c>
      <c r="C73" s="67">
        <v>3.7325721813590899E-5</v>
      </c>
      <c r="D73" s="67">
        <v>1.84396485873876E-2</v>
      </c>
      <c r="E73" s="67">
        <v>0.332450254460878</v>
      </c>
      <c r="F73" s="67">
        <v>0.42906052028724601</v>
      </c>
      <c r="G73" s="67">
        <v>180</v>
      </c>
      <c r="H73" s="67">
        <v>6.28660102984976E-3</v>
      </c>
      <c r="I73" s="67">
        <v>5.2388341915414601E-3</v>
      </c>
      <c r="J73" s="67"/>
      <c r="K73" s="67">
        <v>6.8938077322222898E-3</v>
      </c>
      <c r="L73" s="67">
        <v>0.83333333333333304</v>
      </c>
      <c r="M73" s="67">
        <v>-0.30700162053166302</v>
      </c>
      <c r="N73" s="67">
        <v>-0.11764705882352899</v>
      </c>
      <c r="O73" s="67">
        <v>1</v>
      </c>
      <c r="P73" s="67">
        <v>1</v>
      </c>
      <c r="Q73" t="s">
        <v>41</v>
      </c>
    </row>
    <row r="74" spans="2:17" x14ac:dyDescent="0.25">
      <c r="B74" s="1">
        <v>72</v>
      </c>
      <c r="C74" s="67">
        <v>5.7569436820726697E-3</v>
      </c>
      <c r="D74" s="67">
        <v>0.347155538769848</v>
      </c>
      <c r="E74" s="67">
        <v>0.14972014575495299</v>
      </c>
      <c r="F74" s="67">
        <v>0.46457557947477501</v>
      </c>
      <c r="G74" s="67">
        <v>158.111963012486</v>
      </c>
      <c r="H74" s="67">
        <v>0.135616941799061</v>
      </c>
      <c r="I74" s="67">
        <v>6.5416266020930897E-2</v>
      </c>
      <c r="J74" s="67"/>
      <c r="K74" s="67">
        <v>8.5615234350132893E-2</v>
      </c>
      <c r="L74" s="67">
        <v>0.48236057496308599</v>
      </c>
      <c r="M74" s="67">
        <v>0.21031272096141401</v>
      </c>
      <c r="N74" s="67">
        <v>0.54101801782408698</v>
      </c>
      <c r="O74" s="67">
        <v>0.92682926829268297</v>
      </c>
      <c r="P74" s="67">
        <v>0.91129059031959103</v>
      </c>
      <c r="Q74" t="s">
        <v>41</v>
      </c>
    </row>
    <row r="75" spans="2:17" x14ac:dyDescent="0.25">
      <c r="B75" s="1">
        <v>73</v>
      </c>
      <c r="C75" s="67">
        <v>3.1836645076298101E-5</v>
      </c>
      <c r="D75" s="67">
        <v>1.7763838976678801E-2</v>
      </c>
      <c r="E75" s="67">
        <v>0.41769766957524701</v>
      </c>
      <c r="F75" s="67">
        <v>0.431788327055945</v>
      </c>
      <c r="G75" s="67">
        <v>50.864349078228997</v>
      </c>
      <c r="H75" s="67">
        <v>6.0474428578358398E-3</v>
      </c>
      <c r="I75" s="67">
        <v>5.3861358473422001E-3</v>
      </c>
      <c r="J75" s="67"/>
      <c r="K75" s="67">
        <v>6.3667633443407297E-3</v>
      </c>
      <c r="L75" s="67">
        <v>0.89064683601982697</v>
      </c>
      <c r="M75" s="67">
        <v>-0.19645230100750599</v>
      </c>
      <c r="N75" s="67">
        <v>2.3108706438190501E-2</v>
      </c>
      <c r="O75" s="67">
        <v>0.93548387096774099</v>
      </c>
      <c r="P75" s="67">
        <v>0.99463253509496297</v>
      </c>
      <c r="Q75" t="s">
        <v>41</v>
      </c>
    </row>
    <row r="76" spans="2:17" x14ac:dyDescent="0.25">
      <c r="B76" s="1">
        <v>74</v>
      </c>
      <c r="C76" s="67">
        <v>5.9391810297507901E-4</v>
      </c>
      <c r="D76" s="67">
        <v>9.2614206371746596E-2</v>
      </c>
      <c r="E76" s="67">
        <v>0.31630279999274002</v>
      </c>
      <c r="F76" s="67">
        <v>0.44928323883443799</v>
      </c>
      <c r="G76" s="67">
        <v>141.121098987133</v>
      </c>
      <c r="H76" s="67">
        <v>3.5333981188277602E-2</v>
      </c>
      <c r="I76" s="67">
        <v>2.34150893036526E-2</v>
      </c>
      <c r="J76" s="67"/>
      <c r="K76" s="67">
        <v>2.74990911675633E-2</v>
      </c>
      <c r="L76" s="67">
        <v>0.66267905614385703</v>
      </c>
      <c r="M76" s="67">
        <v>9.4086628563733704E-2</v>
      </c>
      <c r="N76" s="67">
        <v>0.393034360853317</v>
      </c>
      <c r="O76" s="67">
        <v>0.94250871080139298</v>
      </c>
      <c r="P76" s="67">
        <v>0.985123088062268</v>
      </c>
      <c r="Q76" t="s">
        <v>41</v>
      </c>
    </row>
    <row r="77" spans="2:17" x14ac:dyDescent="0.25">
      <c r="B77" s="1">
        <v>75</v>
      </c>
      <c r="C77" s="67">
        <v>5.2695136678010702E-5</v>
      </c>
      <c r="D77" s="67">
        <v>2.3517126685829601E-2</v>
      </c>
      <c r="E77" s="67">
        <v>1.8139463388212301E-2</v>
      </c>
      <c r="F77" s="67">
        <v>0.449011747166699</v>
      </c>
      <c r="G77" s="67">
        <v>74.632669917641095</v>
      </c>
      <c r="H77" s="67">
        <v>8.4604640955796197E-3</v>
      </c>
      <c r="I77" s="67">
        <v>7.17249354910329E-3</v>
      </c>
      <c r="J77" s="67"/>
      <c r="K77" s="67">
        <v>8.1910641453762003E-3</v>
      </c>
      <c r="L77" s="67">
        <v>0.84776596981845598</v>
      </c>
      <c r="M77" s="67">
        <v>-9.5551799264287501E-2</v>
      </c>
      <c r="N77" s="67">
        <v>0.151579215341275</v>
      </c>
      <c r="O77" s="67">
        <v>0.96</v>
      </c>
      <c r="P77" s="67">
        <v>1.00810871018044</v>
      </c>
      <c r="Q77" t="s">
        <v>41</v>
      </c>
    </row>
    <row r="78" spans="2:17" x14ac:dyDescent="0.25">
      <c r="B78" s="1">
        <v>76</v>
      </c>
      <c r="C78" s="67">
        <v>2.0858491601712499E-5</v>
      </c>
      <c r="D78" s="67">
        <v>1.35350520172665E-2</v>
      </c>
      <c r="E78" s="67">
        <v>0.37785780926781098</v>
      </c>
      <c r="F78" s="67">
        <v>0.44844420679594899</v>
      </c>
      <c r="G78" s="67">
        <v>57.4671475512882</v>
      </c>
      <c r="H78" s="67">
        <v>5.2238325111346401E-3</v>
      </c>
      <c r="I78" s="67">
        <v>4.0968899004355398E-3</v>
      </c>
      <c r="J78" s="67"/>
      <c r="K78" s="67">
        <v>5.1534315121894003E-3</v>
      </c>
      <c r="L78" s="67">
        <v>0.78426900014557999</v>
      </c>
      <c r="M78" s="67">
        <v>-0.19415684859037299</v>
      </c>
      <c r="N78" s="67">
        <v>2.6031367228741199E-2</v>
      </c>
      <c r="O78" s="67">
        <v>1</v>
      </c>
      <c r="P78" s="67">
        <v>1</v>
      </c>
      <c r="Q78" t="s">
        <v>41</v>
      </c>
    </row>
    <row r="79" spans="2:17" x14ac:dyDescent="0.25">
      <c r="B79" s="1">
        <v>77</v>
      </c>
      <c r="C79" s="67">
        <v>3.40871665385882E-3</v>
      </c>
      <c r="D79" s="67">
        <v>0.236161406520497</v>
      </c>
      <c r="E79" s="67">
        <v>0.38975036692864101</v>
      </c>
      <c r="F79" s="67">
        <v>0.483024224355524</v>
      </c>
      <c r="G79" s="67">
        <v>155.44301875789</v>
      </c>
      <c r="H79" s="67">
        <v>9.1151935495161998E-2</v>
      </c>
      <c r="I79" s="67">
        <v>5.4395619138654899E-2</v>
      </c>
      <c r="J79" s="67"/>
      <c r="K79" s="67">
        <v>6.5879532788950201E-2</v>
      </c>
      <c r="L79" s="67">
        <v>0.59675769738912499</v>
      </c>
      <c r="M79" s="67">
        <v>0.14242789281623</v>
      </c>
      <c r="N79" s="67">
        <v>0.45458437014208802</v>
      </c>
      <c r="O79" s="67">
        <v>0.94348222424794803</v>
      </c>
      <c r="P79" s="67">
        <v>0.95479935224827495</v>
      </c>
      <c r="Q79" t="s">
        <v>41</v>
      </c>
    </row>
    <row r="80" spans="2:17" x14ac:dyDescent="0.25">
      <c r="B80" s="1">
        <v>78</v>
      </c>
      <c r="C80" s="67">
        <v>2.3822593039850599E-4</v>
      </c>
      <c r="D80" s="67">
        <v>5.4383289975553598E-2</v>
      </c>
      <c r="E80" s="67">
        <v>0.24157543988129199</v>
      </c>
      <c r="F80" s="67">
        <v>0.47033625677239999</v>
      </c>
      <c r="G80" s="67">
        <v>168.97449656768001</v>
      </c>
      <c r="H80" s="67">
        <v>1.8084407810779499E-2</v>
      </c>
      <c r="I80" s="67">
        <v>1.66552182318324E-2</v>
      </c>
      <c r="J80" s="67"/>
      <c r="K80" s="67">
        <v>1.7416046484914498E-2</v>
      </c>
      <c r="L80" s="67">
        <v>0.920971170640424</v>
      </c>
      <c r="M80" s="67">
        <v>-6.9857765321155001E-3</v>
      </c>
      <c r="N80" s="67">
        <v>0.26434497780379002</v>
      </c>
      <c r="O80" s="67">
        <v>0.939393939393939</v>
      </c>
      <c r="P80" s="67">
        <v>0.99235126387176298</v>
      </c>
      <c r="Q80" t="s">
        <v>41</v>
      </c>
    </row>
    <row r="81" spans="2:17" x14ac:dyDescent="0.25">
      <c r="B81" s="1">
        <v>79</v>
      </c>
      <c r="C81" s="67">
        <v>2.74453836864639E-5</v>
      </c>
      <c r="D81" s="67">
        <v>1.6195332019731199E-2</v>
      </c>
      <c r="E81" s="67">
        <v>0.28302277836383599</v>
      </c>
      <c r="F81" s="67">
        <v>0.48691820509862999</v>
      </c>
      <c r="G81" s="67">
        <v>156.80140948635099</v>
      </c>
      <c r="H81" s="67">
        <v>5.6407195662858296E-3</v>
      </c>
      <c r="I81" s="67">
        <v>5.2279839882648799E-3</v>
      </c>
      <c r="J81" s="67"/>
      <c r="K81" s="67">
        <v>5.9113913616030498E-3</v>
      </c>
      <c r="L81" s="67">
        <v>0.92682926829267798</v>
      </c>
      <c r="M81" s="67">
        <v>-0.15610321477709299</v>
      </c>
      <c r="N81" s="67">
        <v>7.4482758620680503E-2</v>
      </c>
      <c r="O81" s="67">
        <v>0.92592592592592504</v>
      </c>
      <c r="P81" s="67">
        <v>1.0058873002523101</v>
      </c>
      <c r="Q81" t="s">
        <v>41</v>
      </c>
    </row>
    <row r="82" spans="2:17" x14ac:dyDescent="0.25">
      <c r="B82" s="1">
        <v>80</v>
      </c>
      <c r="C82" s="67">
        <v>2.7884509825447298E-4</v>
      </c>
      <c r="D82" s="67">
        <v>5.7181875200675102E-2</v>
      </c>
      <c r="E82" s="67">
        <v>0.29980569307641097</v>
      </c>
      <c r="F82" s="67">
        <v>0.51786494743331202</v>
      </c>
      <c r="G82" s="67">
        <v>160.25444353111899</v>
      </c>
      <c r="H82" s="67">
        <v>1.9950561112250801E-2</v>
      </c>
      <c r="I82" s="67">
        <v>1.7902456284630601E-2</v>
      </c>
      <c r="J82" s="67"/>
      <c r="K82" s="67">
        <v>1.88424150775095E-2</v>
      </c>
      <c r="L82" s="67">
        <v>0.89734099125850797</v>
      </c>
      <c r="M82" s="67">
        <v>5.9921770800304003E-3</v>
      </c>
      <c r="N82" s="67">
        <v>0.28086902155251298</v>
      </c>
      <c r="O82" s="67">
        <v>0.97318007662835204</v>
      </c>
      <c r="P82" s="67">
        <v>0.99666513971598703</v>
      </c>
      <c r="Q82" t="s">
        <v>41</v>
      </c>
    </row>
    <row r="83" spans="2:17" x14ac:dyDescent="0.25">
      <c r="B83" s="1">
        <v>81</v>
      </c>
      <c r="C83" s="67">
        <v>3.6227906466132303E-5</v>
      </c>
      <c r="D83" s="67">
        <v>1.83443018051016E-2</v>
      </c>
      <c r="E83" s="67">
        <v>0.28508783155061101</v>
      </c>
      <c r="F83" s="67">
        <v>0.52750297732284801</v>
      </c>
      <c r="G83" s="67">
        <v>28.5774708486111</v>
      </c>
      <c r="H83" s="67">
        <v>6.6053757389592099E-3</v>
      </c>
      <c r="I83" s="67">
        <v>5.6029843481547499E-3</v>
      </c>
      <c r="J83" s="67"/>
      <c r="K83" s="67">
        <v>6.7916716009864897E-3</v>
      </c>
      <c r="L83" s="67">
        <v>0.84824612097503405</v>
      </c>
      <c r="M83" s="67">
        <v>-0.19765051199768199</v>
      </c>
      <c r="N83" s="67">
        <v>2.1583096822561799E-2</v>
      </c>
      <c r="O83" s="67">
        <v>0.97058823529411697</v>
      </c>
      <c r="P83" s="67">
        <v>1.00519762394334</v>
      </c>
      <c r="Q83" t="s">
        <v>41</v>
      </c>
    </row>
    <row r="84" spans="2:17" x14ac:dyDescent="0.25">
      <c r="B84" s="1">
        <v>82</v>
      </c>
      <c r="C84" s="67">
        <v>1.4941266878910899E-3</v>
      </c>
      <c r="D84" s="67">
        <v>0.201787319856117</v>
      </c>
      <c r="E84" s="67">
        <v>0.73665250650925995</v>
      </c>
      <c r="F84" s="67">
        <v>2.0204950809906801E-2</v>
      </c>
      <c r="G84" s="67">
        <v>158.79886086874799</v>
      </c>
      <c r="H84" s="67">
        <v>8.4850326850388194E-2</v>
      </c>
      <c r="I84" s="67">
        <v>2.6677331400116099E-2</v>
      </c>
      <c r="J84" s="67"/>
      <c r="K84" s="67">
        <v>4.3616294935116998E-2</v>
      </c>
      <c r="L84" s="67">
        <v>0.31440458028116602</v>
      </c>
      <c r="M84" s="67">
        <v>0.18986684056379499</v>
      </c>
      <c r="N84" s="67">
        <v>0.51498551437491302</v>
      </c>
      <c r="O84" s="67">
        <v>0.87355584082156601</v>
      </c>
      <c r="P84" s="67">
        <v>0.92562361102457003</v>
      </c>
      <c r="Q84" t="s">
        <v>41</v>
      </c>
    </row>
    <row r="85" spans="2:17" x14ac:dyDescent="0.25">
      <c r="B85" s="1">
        <v>83</v>
      </c>
      <c r="C85" s="67">
        <v>2.44812822483258E-4</v>
      </c>
      <c r="D85" s="67">
        <v>5.90531867738937E-2</v>
      </c>
      <c r="E85" s="67">
        <v>0.89647406943311303</v>
      </c>
      <c r="F85" s="67">
        <v>1.57879412226908E-2</v>
      </c>
      <c r="G85" s="67">
        <v>177.22158403323701</v>
      </c>
      <c r="H85" s="67">
        <v>2.3226929143646401E-2</v>
      </c>
      <c r="I85" s="67">
        <v>1.3655745953546799E-2</v>
      </c>
      <c r="J85" s="67"/>
      <c r="K85" s="67">
        <v>1.7655179598177799E-2</v>
      </c>
      <c r="L85" s="67">
        <v>0.58792730924923997</v>
      </c>
      <c r="M85" s="67">
        <v>1.75668358928548E-2</v>
      </c>
      <c r="N85" s="67">
        <v>0.29560633486981802</v>
      </c>
      <c r="O85" s="67">
        <v>0.91769547325102796</v>
      </c>
      <c r="P85" s="67">
        <v>0.99002856585227295</v>
      </c>
      <c r="Q85" t="s">
        <v>41</v>
      </c>
    </row>
    <row r="86" spans="2:17" x14ac:dyDescent="0.25">
      <c r="B86" s="1">
        <v>84</v>
      </c>
      <c r="C86" s="67">
        <v>2.22856515534087E-4</v>
      </c>
      <c r="D86" s="67">
        <v>6.4962591741952402E-2</v>
      </c>
      <c r="E86" s="67">
        <v>0.85491580310360804</v>
      </c>
      <c r="F86" s="67">
        <v>5.1614129965925702E-2</v>
      </c>
      <c r="G86" s="67">
        <v>177.96993674086801</v>
      </c>
      <c r="H86" s="67">
        <v>2.94304065026662E-2</v>
      </c>
      <c r="I86" s="67">
        <v>8.5624536988567895E-3</v>
      </c>
      <c r="J86" s="67"/>
      <c r="K86" s="67">
        <v>1.6844872465527402E-2</v>
      </c>
      <c r="L86" s="67">
        <v>0.29093902247259301</v>
      </c>
      <c r="M86" s="67">
        <v>-0.111905782407518</v>
      </c>
      <c r="N86" s="67">
        <v>0.13075667728938201</v>
      </c>
      <c r="O86" s="67">
        <v>0.94418604651162696</v>
      </c>
      <c r="P86" s="67">
        <v>1</v>
      </c>
      <c r="Q86" t="s">
        <v>41</v>
      </c>
    </row>
    <row r="87" spans="2:17" x14ac:dyDescent="0.25">
      <c r="B87" s="1">
        <v>85</v>
      </c>
      <c r="C87" s="67">
        <v>4.5010429245800801E-5</v>
      </c>
      <c r="D87" s="67">
        <v>2.9894883430612199E-2</v>
      </c>
      <c r="E87" s="67">
        <v>0.77820965268692999</v>
      </c>
      <c r="F87" s="67">
        <v>5.7576065529477603E-2</v>
      </c>
      <c r="G87" s="67">
        <v>20.360779061706602</v>
      </c>
      <c r="H87" s="67">
        <v>1.32458327552293E-2</v>
      </c>
      <c r="I87" s="67">
        <v>4.9115138192301596E-3</v>
      </c>
      <c r="J87" s="67"/>
      <c r="K87" s="67">
        <v>7.5702746608863301E-3</v>
      </c>
      <c r="L87" s="67">
        <v>0.37079690722285003</v>
      </c>
      <c r="M87" s="67">
        <v>0.13519733867560199</v>
      </c>
      <c r="N87" s="67">
        <v>0.44537814267989201</v>
      </c>
      <c r="O87" s="67">
        <v>0.80392156862745101</v>
      </c>
      <c r="P87" s="67">
        <v>0.97420440207486303</v>
      </c>
      <c r="Q87" t="s">
        <v>41</v>
      </c>
    </row>
    <row r="88" spans="2:17" x14ac:dyDescent="0.25">
      <c r="B88" s="1">
        <v>86</v>
      </c>
      <c r="C88" s="67">
        <v>3.5130091118673801E-5</v>
      </c>
      <c r="D88" s="67">
        <v>1.9626768415190898E-2</v>
      </c>
      <c r="E88" s="67">
        <v>0.88516652208832503</v>
      </c>
      <c r="F88" s="67">
        <v>5.8838656513749997E-2</v>
      </c>
      <c r="G88" s="67">
        <v>10.0080337441425</v>
      </c>
      <c r="H88" s="67">
        <v>8.4366745565714208E-3</v>
      </c>
      <c r="I88" s="67">
        <v>4.3093810189322804E-3</v>
      </c>
      <c r="J88" s="67"/>
      <c r="K88" s="67">
        <v>6.6879758688593496E-3</v>
      </c>
      <c r="L88" s="67">
        <v>0.510791424990508</v>
      </c>
      <c r="M88" s="67">
        <v>-0.187175480183457</v>
      </c>
      <c r="N88" s="67">
        <v>3.4920321560791799E-2</v>
      </c>
      <c r="O88" s="67">
        <v>0.96969696969696895</v>
      </c>
      <c r="P88" s="67">
        <v>1</v>
      </c>
      <c r="Q88" t="s">
        <v>41</v>
      </c>
    </row>
    <row r="89" spans="2:17" x14ac:dyDescent="0.25">
      <c r="B89" s="1">
        <v>87</v>
      </c>
      <c r="C89" s="67">
        <v>5.7086398067844897E-5</v>
      </c>
      <c r="D89" s="67">
        <v>2.6177406688294401E-2</v>
      </c>
      <c r="E89" s="67">
        <v>0.62191006662279702</v>
      </c>
      <c r="F89" s="67">
        <v>6.7943649591837699E-2</v>
      </c>
      <c r="G89" s="67">
        <v>37.380988388599299</v>
      </c>
      <c r="H89" s="67">
        <v>9.8411394923792004E-3</v>
      </c>
      <c r="I89" s="67">
        <v>7.1002309653894497E-3</v>
      </c>
      <c r="J89" s="67"/>
      <c r="K89" s="67">
        <v>8.5255298654378798E-3</v>
      </c>
      <c r="L89" s="67">
        <v>0.72148463812424701</v>
      </c>
      <c r="M89" s="67">
        <v>-3.8664226369365999E-2</v>
      </c>
      <c r="N89" s="67">
        <v>0.22401072275509301</v>
      </c>
      <c r="O89" s="67">
        <v>0.92857142857142805</v>
      </c>
      <c r="P89" s="67">
        <v>0.97022094140249704</v>
      </c>
      <c r="Q89" t="s">
        <v>41</v>
      </c>
    </row>
    <row r="90" spans="2:17" x14ac:dyDescent="0.25">
      <c r="B90" s="1">
        <v>88</v>
      </c>
      <c r="C90" s="67">
        <v>2.8543199033922401E-5</v>
      </c>
      <c r="D90" s="67">
        <v>2.8543264209194501E-2</v>
      </c>
      <c r="E90" s="67">
        <v>0.60959074652776502</v>
      </c>
      <c r="F90" s="67">
        <v>6.8021023142974396E-2</v>
      </c>
      <c r="G90" s="67">
        <v>176.41562413904401</v>
      </c>
      <c r="H90" s="67">
        <v>1.0588181447441E-2</v>
      </c>
      <c r="I90" s="67">
        <v>3.1371516339456099E-3</v>
      </c>
      <c r="J90" s="67"/>
      <c r="K90" s="67">
        <v>6.0284599810595503E-3</v>
      </c>
      <c r="L90" s="67">
        <v>0.296288049984617</v>
      </c>
      <c r="M90" s="67">
        <v>-8.6004365624523196E-2</v>
      </c>
      <c r="N90" s="67">
        <v>0.16373538540215801</v>
      </c>
      <c r="O90" s="67">
        <v>0.72222222222222199</v>
      </c>
      <c r="P90" s="67">
        <v>0.85426914323471104</v>
      </c>
      <c r="Q90" t="s">
        <v>41</v>
      </c>
    </row>
    <row r="91" spans="2:17" x14ac:dyDescent="0.25">
      <c r="B91" s="1">
        <v>89</v>
      </c>
      <c r="C91" s="67">
        <v>1.05390273356021E-4</v>
      </c>
      <c r="D91" s="67">
        <v>4.9469263503887702E-2</v>
      </c>
      <c r="E91" s="67">
        <v>0.86563003624903501</v>
      </c>
      <c r="F91" s="67">
        <v>8.4989170519861199E-2</v>
      </c>
      <c r="G91" s="67">
        <v>178.044351426639</v>
      </c>
      <c r="H91" s="67">
        <v>2.3073200256322899E-2</v>
      </c>
      <c r="I91" s="67">
        <v>4.6176978125939301E-3</v>
      </c>
      <c r="J91" s="67"/>
      <c r="K91" s="67">
        <v>1.1583914004659E-2</v>
      </c>
      <c r="L91" s="67">
        <v>0.20013252437006401</v>
      </c>
      <c r="M91" s="67">
        <v>-0.20599599215240599</v>
      </c>
      <c r="N91" s="67">
        <v>1.0957301469764801E-2</v>
      </c>
      <c r="O91" s="67">
        <v>0.94117647058823495</v>
      </c>
      <c r="P91" s="67">
        <v>0.97793027491845597</v>
      </c>
      <c r="Q91" t="s">
        <v>41</v>
      </c>
    </row>
    <row r="92" spans="2:17" x14ac:dyDescent="0.25">
      <c r="B92" s="1">
        <v>90</v>
      </c>
      <c r="C92" s="67">
        <v>1.6686793281369999E-4</v>
      </c>
      <c r="D92" s="67">
        <v>4.3646823183408498E-2</v>
      </c>
      <c r="E92" s="67">
        <v>0.83184415118218102</v>
      </c>
      <c r="F92" s="67">
        <v>0.14133823192548101</v>
      </c>
      <c r="G92" s="67">
        <v>150.2191261097</v>
      </c>
      <c r="H92" s="67">
        <v>1.55963593142029E-2</v>
      </c>
      <c r="I92" s="67">
        <v>1.2605332485369001E-2</v>
      </c>
      <c r="J92" s="67"/>
      <c r="K92" s="67">
        <v>1.45761054745982E-2</v>
      </c>
      <c r="L92" s="67">
        <v>0.80822275451744996</v>
      </c>
      <c r="M92" s="67">
        <v>-7.4674494997926499E-2</v>
      </c>
      <c r="N92" s="67">
        <v>0.17816102472067399</v>
      </c>
      <c r="O92" s="67">
        <v>0.968152866242038</v>
      </c>
      <c r="P92" s="67">
        <v>1.0043690136111501</v>
      </c>
      <c r="Q92" t="s">
        <v>41</v>
      </c>
    </row>
    <row r="93" spans="2:17" x14ac:dyDescent="0.25">
      <c r="B93" s="1">
        <v>91</v>
      </c>
      <c r="C93" s="67">
        <v>8.73861016577011E-4</v>
      </c>
      <c r="D93" s="67">
        <v>0.124874947323259</v>
      </c>
      <c r="E93" s="67">
        <v>0.81388843148590895</v>
      </c>
      <c r="F93" s="67">
        <v>0.16361616302582799</v>
      </c>
      <c r="G93" s="67">
        <v>136.89184488327899</v>
      </c>
      <c r="H93" s="67">
        <v>4.17603397494936E-2</v>
      </c>
      <c r="I93" s="67">
        <v>3.3492774982100099E-2</v>
      </c>
      <c r="J93" s="67"/>
      <c r="K93" s="67">
        <v>3.3356174884244701E-2</v>
      </c>
      <c r="L93" s="67">
        <v>0.80202352717942604</v>
      </c>
      <c r="M93" s="67">
        <v>0.25707928745493702</v>
      </c>
      <c r="N93" s="67">
        <v>0.60056305965512702</v>
      </c>
      <c r="O93" s="67">
        <v>0.87761852260198403</v>
      </c>
      <c r="P93" s="67">
        <v>0.93352184054639098</v>
      </c>
      <c r="Q93" t="s">
        <v>41</v>
      </c>
    </row>
    <row r="94" spans="2:17" x14ac:dyDescent="0.25">
      <c r="B94" s="1">
        <v>92</v>
      </c>
      <c r="C94" s="67">
        <v>1.23614008123833E-3</v>
      </c>
      <c r="D94" s="67">
        <v>0.141962976689229</v>
      </c>
      <c r="E94" s="67">
        <v>0.64627283069986297</v>
      </c>
      <c r="F94" s="67">
        <v>0.17288432236577</v>
      </c>
      <c r="G94" s="67">
        <v>1.1203886645813601</v>
      </c>
      <c r="H94" s="67">
        <v>5.3487354362675099E-2</v>
      </c>
      <c r="I94" s="67">
        <v>3.3849924283914999E-2</v>
      </c>
      <c r="J94" s="67"/>
      <c r="K94" s="67">
        <v>3.9672439227564298E-2</v>
      </c>
      <c r="L94" s="67">
        <v>0.63285845200704705</v>
      </c>
      <c r="M94" s="67">
        <v>0.15035268762974099</v>
      </c>
      <c r="N94" s="67">
        <v>0.464674532282562</v>
      </c>
      <c r="O94" s="67">
        <v>0.92598684210526305</v>
      </c>
      <c r="P94" s="67">
        <v>0.95508188735783095</v>
      </c>
      <c r="Q94" t="s">
        <v>41</v>
      </c>
    </row>
    <row r="95" spans="2:17" x14ac:dyDescent="0.25">
      <c r="B95" s="1">
        <v>93</v>
      </c>
      <c r="C95" s="67">
        <v>3.07388297288396E-5</v>
      </c>
      <c r="D95" s="67">
        <v>1.7356257676576801E-2</v>
      </c>
      <c r="E95" s="67">
        <v>0.77298998496194304</v>
      </c>
      <c r="F95" s="67">
        <v>0.16558458069693499</v>
      </c>
      <c r="G95" s="67">
        <v>160.71666935211999</v>
      </c>
      <c r="H95" s="67">
        <v>6.9719472058074501E-3</v>
      </c>
      <c r="I95" s="67">
        <v>4.3019504991071997E-3</v>
      </c>
      <c r="J95" s="67"/>
      <c r="K95" s="67">
        <v>6.2560285780708597E-3</v>
      </c>
      <c r="L95" s="67">
        <v>0.61703715936400005</v>
      </c>
      <c r="M95" s="67">
        <v>-0.23365901876132</v>
      </c>
      <c r="N95" s="67">
        <v>-2.42643579357655E-2</v>
      </c>
      <c r="O95" s="67">
        <v>0.96551724137931005</v>
      </c>
      <c r="P95" s="67">
        <v>1.01098702082704</v>
      </c>
      <c r="Q95" t="s">
        <v>41</v>
      </c>
    </row>
    <row r="96" spans="2:17" x14ac:dyDescent="0.25">
      <c r="B96" s="1">
        <v>94</v>
      </c>
      <c r="C96" s="67">
        <v>1.09781534745855E-4</v>
      </c>
      <c r="D96" s="67">
        <v>3.4730327389405E-2</v>
      </c>
      <c r="E96" s="67">
        <v>0.76686054895783895</v>
      </c>
      <c r="F96" s="67">
        <v>0.199557672024197</v>
      </c>
      <c r="G96" s="67">
        <v>157.53406406213401</v>
      </c>
      <c r="H96" s="67">
        <v>1.36209197423589E-2</v>
      </c>
      <c r="I96" s="67">
        <v>9.5150118078609295E-3</v>
      </c>
      <c r="J96" s="67"/>
      <c r="K96" s="67">
        <v>1.18227827232061E-2</v>
      </c>
      <c r="L96" s="67">
        <v>0.69855868677287003</v>
      </c>
      <c r="M96" s="67">
        <v>-7.2793753028074504E-2</v>
      </c>
      <c r="N96" s="67">
        <v>0.18055565977013299</v>
      </c>
      <c r="O96" s="67">
        <v>0.99009900990098998</v>
      </c>
      <c r="P96" s="67">
        <v>1.00549069297372</v>
      </c>
      <c r="Q96" t="s">
        <v>41</v>
      </c>
    </row>
    <row r="97" spans="2:17" x14ac:dyDescent="0.25">
      <c r="B97" s="1">
        <v>95</v>
      </c>
      <c r="C97" s="67">
        <v>1.21857503567899E-4</v>
      </c>
      <c r="D97" s="67">
        <v>4.0024693223376803E-2</v>
      </c>
      <c r="E97" s="67">
        <v>0.79173415612564302</v>
      </c>
      <c r="F97" s="67">
        <v>0.20904364325383301</v>
      </c>
      <c r="G97" s="67">
        <v>151.24855544355901</v>
      </c>
      <c r="H97" s="67">
        <v>1.6892193136324798E-2</v>
      </c>
      <c r="I97" s="67">
        <v>8.5354785369061194E-3</v>
      </c>
      <c r="J97" s="67"/>
      <c r="K97" s="67">
        <v>1.2456074516690801E-2</v>
      </c>
      <c r="L97" s="67">
        <v>0.50529131818600304</v>
      </c>
      <c r="M97" s="67">
        <v>-7.0709456995731307E-2</v>
      </c>
      <c r="N97" s="67">
        <v>0.18320946790144699</v>
      </c>
      <c r="O97" s="67">
        <v>0.94067796610169496</v>
      </c>
      <c r="P97" s="67">
        <v>1.0023821989528701</v>
      </c>
      <c r="Q97" t="s">
        <v>41</v>
      </c>
    </row>
    <row r="98" spans="2:17" x14ac:dyDescent="0.25">
      <c r="B98" s="1">
        <v>96</v>
      </c>
      <c r="C98" s="67">
        <v>3.0958392798331302E-3</v>
      </c>
      <c r="D98" s="67">
        <v>0.23159733417282599</v>
      </c>
      <c r="E98" s="67">
        <v>0.62984794361691598</v>
      </c>
      <c r="F98" s="67">
        <v>0.23920777002545199</v>
      </c>
      <c r="G98" s="67">
        <v>150.78915294153899</v>
      </c>
      <c r="H98" s="67">
        <v>0.101875328904187</v>
      </c>
      <c r="I98" s="67">
        <v>4.2126846296006201E-2</v>
      </c>
      <c r="J98" s="67"/>
      <c r="K98" s="67">
        <v>6.2783317809972095E-2</v>
      </c>
      <c r="L98" s="67">
        <v>0.41351372063422898</v>
      </c>
      <c r="M98" s="67">
        <v>8.8778276447983695E-2</v>
      </c>
      <c r="N98" s="67">
        <v>0.38627555702216598</v>
      </c>
      <c r="O98" s="67">
        <v>0.97713097713097696</v>
      </c>
      <c r="P98" s="67">
        <v>1.00082338410868</v>
      </c>
      <c r="Q98" t="s">
        <v>41</v>
      </c>
    </row>
    <row r="99" spans="2:17" x14ac:dyDescent="0.25">
      <c r="B99" s="1">
        <v>97</v>
      </c>
      <c r="C99" s="67">
        <v>2.1440333735865602E-3</v>
      </c>
      <c r="D99" s="67">
        <v>0.175565906960614</v>
      </c>
      <c r="E99" s="67">
        <v>0.71208416955014697</v>
      </c>
      <c r="F99" s="67">
        <v>0.24907659505292901</v>
      </c>
      <c r="G99" s="67">
        <v>137.49500845472599</v>
      </c>
      <c r="H99" s="67">
        <v>6.5393919992051394E-2</v>
      </c>
      <c r="I99" s="67">
        <v>4.6407241029243498E-2</v>
      </c>
      <c r="J99" s="67"/>
      <c r="K99" s="67">
        <v>5.22481394547437E-2</v>
      </c>
      <c r="L99" s="67">
        <v>0.70965681572360695</v>
      </c>
      <c r="M99" s="67">
        <v>0.11168427260731099</v>
      </c>
      <c r="N99" s="67">
        <v>0.41544037714377302</v>
      </c>
      <c r="O99" s="67">
        <v>0.94576271186440597</v>
      </c>
      <c r="P99" s="67">
        <v>0.97562096418042199</v>
      </c>
      <c r="Q99" t="s">
        <v>41</v>
      </c>
    </row>
    <row r="100" spans="2:17" x14ac:dyDescent="0.25">
      <c r="B100" s="1">
        <v>98</v>
      </c>
      <c r="C100" s="67">
        <v>1.09781534745855E-5</v>
      </c>
      <c r="D100" s="67">
        <v>8.6304554471454097E-3</v>
      </c>
      <c r="E100" s="67">
        <v>0.76539367538420799</v>
      </c>
      <c r="F100" s="67">
        <v>0.22715585054523799</v>
      </c>
      <c r="G100" s="67">
        <v>180</v>
      </c>
      <c r="H100" s="67">
        <v>3.14330051492488E-3</v>
      </c>
      <c r="I100" s="67">
        <v>2.0955336766165802E-3</v>
      </c>
      <c r="J100" s="67"/>
      <c r="K100" s="67">
        <v>3.73869216866193E-3</v>
      </c>
      <c r="L100" s="67">
        <v>0.66666666666666596</v>
      </c>
      <c r="M100" s="67">
        <v>-0.52876110196153103</v>
      </c>
      <c r="N100" s="67">
        <v>-0.4</v>
      </c>
      <c r="O100" s="67">
        <v>1</v>
      </c>
      <c r="P100" s="67">
        <v>1</v>
      </c>
      <c r="Q100" t="s">
        <v>41</v>
      </c>
    </row>
    <row r="101" spans="2:17" x14ac:dyDescent="0.25">
      <c r="B101" s="1">
        <v>99</v>
      </c>
      <c r="C101" s="67">
        <v>7.4574596552859796E-3</v>
      </c>
      <c r="D101" s="67">
        <v>0.51905950063057504</v>
      </c>
      <c r="E101" s="67">
        <v>0.84837744286401995</v>
      </c>
      <c r="F101" s="67">
        <v>0.31491539091256099</v>
      </c>
      <c r="G101" s="67">
        <v>113.47464104620001</v>
      </c>
      <c r="H101" s="67">
        <v>0.177975495525551</v>
      </c>
      <c r="I101" s="67">
        <v>7.2940960758103204E-2</v>
      </c>
      <c r="J101" s="67"/>
      <c r="K101" s="67">
        <v>9.7442970687357203E-2</v>
      </c>
      <c r="L101" s="67">
        <v>0.40983709888101499</v>
      </c>
      <c r="M101" s="67">
        <v>0.36719562210411899</v>
      </c>
      <c r="N101" s="67">
        <v>0.740767531451756</v>
      </c>
      <c r="O101" s="67">
        <v>0.75797812988172197</v>
      </c>
      <c r="P101" s="67">
        <v>0.79422320729275098</v>
      </c>
      <c r="Q101" t="s">
        <v>41</v>
      </c>
    </row>
    <row r="102" spans="2:17" x14ac:dyDescent="0.25">
      <c r="B102" s="1">
        <v>100</v>
      </c>
      <c r="C102" s="67">
        <v>5.9282028762762001E-5</v>
      </c>
      <c r="D102" s="67">
        <v>2.5596943859871601E-2</v>
      </c>
      <c r="E102" s="67">
        <v>0.88925750793931402</v>
      </c>
      <c r="F102" s="67">
        <v>0.25187919409218801</v>
      </c>
      <c r="G102" s="67">
        <v>142.16984740333501</v>
      </c>
      <c r="H102" s="67">
        <v>1.0291256050713E-2</v>
      </c>
      <c r="I102" s="67">
        <v>6.7082778907980598E-3</v>
      </c>
      <c r="J102" s="67"/>
      <c r="K102" s="67">
        <v>8.6879355034942592E-3</v>
      </c>
      <c r="L102" s="67">
        <v>0.65184248236960796</v>
      </c>
      <c r="M102" s="67">
        <v>-8.5368293793011807E-2</v>
      </c>
      <c r="N102" s="67">
        <v>0.16454525721133001</v>
      </c>
      <c r="O102" s="67">
        <v>0.96428571428571397</v>
      </c>
      <c r="P102" s="67">
        <v>1.00372492836676</v>
      </c>
      <c r="Q102" t="s">
        <v>41</v>
      </c>
    </row>
    <row r="103" spans="2:17" x14ac:dyDescent="0.25">
      <c r="B103" s="1">
        <v>101</v>
      </c>
      <c r="C103" s="67">
        <v>5.1597321330552099E-5</v>
      </c>
      <c r="D103" s="67">
        <v>2.2962858028364501E-2</v>
      </c>
      <c r="E103" s="67">
        <v>0.79472000040111301</v>
      </c>
      <c r="F103" s="67">
        <v>0.262164638691607</v>
      </c>
      <c r="G103" s="67">
        <v>6.7100917797636601</v>
      </c>
      <c r="H103" s="67">
        <v>7.5289820975280699E-3</v>
      </c>
      <c r="I103" s="67">
        <v>7.4065550822498003E-3</v>
      </c>
      <c r="J103" s="67"/>
      <c r="K103" s="67">
        <v>8.1052914765889893E-3</v>
      </c>
      <c r="L103" s="67">
        <v>0.98373923410995101</v>
      </c>
      <c r="M103" s="67">
        <v>-0.151180697592703</v>
      </c>
      <c r="N103" s="67">
        <v>8.0750302159485296E-2</v>
      </c>
      <c r="O103" s="67">
        <v>0.95918367346938704</v>
      </c>
      <c r="P103" s="67">
        <v>1</v>
      </c>
      <c r="Q103" t="s">
        <v>41</v>
      </c>
    </row>
    <row r="104" spans="2:17" x14ac:dyDescent="0.25">
      <c r="B104" s="1">
        <v>102</v>
      </c>
      <c r="C104" s="67">
        <v>1.20759688220441E-5</v>
      </c>
      <c r="D104" s="67">
        <v>9.3062650578542606E-3</v>
      </c>
      <c r="E104" s="67">
        <v>0.602084925904247</v>
      </c>
      <c r="F104" s="67">
        <v>0.26518026162275299</v>
      </c>
      <c r="G104" s="67">
        <v>15.0706927760376</v>
      </c>
      <c r="H104" s="67">
        <v>3.5800500929706E-3</v>
      </c>
      <c r="I104" s="67">
        <v>2.5683204044273699E-3</v>
      </c>
      <c r="J104" s="67"/>
      <c r="K104" s="67">
        <v>3.9211734270770899E-3</v>
      </c>
      <c r="L104" s="67">
        <v>0.71739789604347903</v>
      </c>
      <c r="M104" s="67">
        <v>-0.40199308790535399</v>
      </c>
      <c r="N104" s="67">
        <v>-0.238593951496132</v>
      </c>
      <c r="O104" s="67">
        <v>1</v>
      </c>
      <c r="P104" s="67">
        <v>1</v>
      </c>
      <c r="Q104" t="s">
        <v>41</v>
      </c>
    </row>
    <row r="105" spans="2:17" x14ac:dyDescent="0.25">
      <c r="B105" s="1">
        <v>103</v>
      </c>
      <c r="C105" s="67">
        <v>5.7196179602590801E-4</v>
      </c>
      <c r="D105" s="67">
        <v>0.1061324941196</v>
      </c>
      <c r="E105" s="67">
        <v>0.72507074065963895</v>
      </c>
      <c r="F105" s="67">
        <v>0.291673350532063</v>
      </c>
      <c r="G105" s="67">
        <v>36.613177478809199</v>
      </c>
      <c r="H105" s="67">
        <v>3.9387187347877897E-2</v>
      </c>
      <c r="I105" s="67">
        <v>2.5569009926930199E-2</v>
      </c>
      <c r="J105" s="67"/>
      <c r="K105" s="67">
        <v>2.6986003349476002E-2</v>
      </c>
      <c r="L105" s="67">
        <v>0.64917074938857799</v>
      </c>
      <c r="M105" s="67">
        <v>0.38290306991117401</v>
      </c>
      <c r="N105" s="67">
        <v>0.76076687514656205</v>
      </c>
      <c r="O105" s="67">
        <v>0.85130718954248297</v>
      </c>
      <c r="P105" s="67">
        <v>0.93222698284202399</v>
      </c>
      <c r="Q105" t="s">
        <v>41</v>
      </c>
    </row>
    <row r="106" spans="2:17" x14ac:dyDescent="0.25">
      <c r="B106" s="1">
        <v>104</v>
      </c>
      <c r="C106" s="67">
        <v>2.5249752991546802E-4</v>
      </c>
      <c r="D106" s="67">
        <v>7.4001676256038096E-2</v>
      </c>
      <c r="E106" s="67">
        <v>0.92252681257450297</v>
      </c>
      <c r="F106" s="67">
        <v>0.29979342548795801</v>
      </c>
      <c r="G106" s="67">
        <v>101.28514907418401</v>
      </c>
      <c r="H106" s="67">
        <v>2.5478056075567499E-2</v>
      </c>
      <c r="I106" s="67">
        <v>1.56130481714402E-2</v>
      </c>
      <c r="J106" s="67"/>
      <c r="K106" s="67">
        <v>1.7930137758431299E-2</v>
      </c>
      <c r="L106" s="67">
        <v>0.61280374472573995</v>
      </c>
      <c r="M106" s="67">
        <v>0.23733339995300401</v>
      </c>
      <c r="N106" s="67">
        <v>0.57542181484177302</v>
      </c>
      <c r="O106" s="67">
        <v>0.80139372822299604</v>
      </c>
      <c r="P106" s="67">
        <v>0.87458231862717295</v>
      </c>
      <c r="Q106" t="s">
        <v>41</v>
      </c>
    </row>
    <row r="107" spans="2:17" x14ac:dyDescent="0.25">
      <c r="B107" s="1">
        <v>105</v>
      </c>
      <c r="C107" s="67">
        <v>1.7565045559336901E-5</v>
      </c>
      <c r="D107" s="67">
        <v>1.2061891842605E-2</v>
      </c>
      <c r="E107" s="67">
        <v>0.77508551863856001</v>
      </c>
      <c r="F107" s="67">
        <v>0.29088626848533899</v>
      </c>
      <c r="G107" s="67">
        <v>14.8724406484711</v>
      </c>
      <c r="H107" s="67">
        <v>4.3195932757634304E-3</v>
      </c>
      <c r="I107" s="67">
        <v>3.57585514546587E-3</v>
      </c>
      <c r="J107" s="67"/>
      <c r="K107" s="67">
        <v>4.72911308928244E-3</v>
      </c>
      <c r="L107" s="67">
        <v>0.82782218537320096</v>
      </c>
      <c r="M107" s="67">
        <v>-0.30934147811365398</v>
      </c>
      <c r="N107" s="67">
        <v>-0.12062625802596801</v>
      </c>
      <c r="O107" s="67">
        <v>1</v>
      </c>
      <c r="P107" s="67">
        <v>1</v>
      </c>
      <c r="Q107" t="s">
        <v>41</v>
      </c>
    </row>
    <row r="108" spans="2:17" x14ac:dyDescent="0.25">
      <c r="B108" s="1">
        <v>106</v>
      </c>
      <c r="C108" s="67">
        <v>3.3077176418926301E-3</v>
      </c>
      <c r="D108" s="67">
        <v>0.21661426838501799</v>
      </c>
      <c r="E108" s="67">
        <v>0.66505722085139996</v>
      </c>
      <c r="F108" s="67">
        <v>0.33206558302934802</v>
      </c>
      <c r="G108" s="67">
        <v>150.54509276783301</v>
      </c>
      <c r="H108" s="67">
        <v>8.7563944539197899E-2</v>
      </c>
      <c r="I108" s="67">
        <v>4.9374104749264798E-2</v>
      </c>
      <c r="J108" s="67"/>
      <c r="K108" s="67">
        <v>6.4896201001875597E-2</v>
      </c>
      <c r="L108" s="67">
        <v>0.56386341443495103</v>
      </c>
      <c r="M108" s="67">
        <v>2.65639359876335E-2</v>
      </c>
      <c r="N108" s="67">
        <v>0.30706179849843102</v>
      </c>
      <c r="O108" s="67">
        <v>0.98207301173402795</v>
      </c>
      <c r="P108" s="67">
        <v>1.00176067408665</v>
      </c>
      <c r="Q108" t="s">
        <v>41</v>
      </c>
    </row>
    <row r="109" spans="2:17" x14ac:dyDescent="0.25">
      <c r="B109" s="1">
        <v>107</v>
      </c>
      <c r="C109" s="67">
        <v>7.7944889669557505E-5</v>
      </c>
      <c r="D109" s="67">
        <v>2.88293045560526E-2</v>
      </c>
      <c r="E109" s="67">
        <v>0.61105466864551405</v>
      </c>
      <c r="F109" s="67">
        <v>0.31807840046333702</v>
      </c>
      <c r="G109" s="67">
        <v>160.94172398076401</v>
      </c>
      <c r="H109" s="67">
        <v>1.12718632911331E-2</v>
      </c>
      <c r="I109" s="67">
        <v>8.3008566692935291E-3</v>
      </c>
      <c r="J109" s="67"/>
      <c r="K109" s="67">
        <v>9.9620537961456496E-3</v>
      </c>
      <c r="L109" s="67">
        <v>0.73642275947608904</v>
      </c>
      <c r="M109" s="67">
        <v>-5.7197202366756301E-2</v>
      </c>
      <c r="N109" s="67">
        <v>0.200413804833589</v>
      </c>
      <c r="O109" s="67">
        <v>0.98611111111111105</v>
      </c>
      <c r="P109" s="67">
        <v>1.0066145738687899</v>
      </c>
      <c r="Q109" t="s">
        <v>41</v>
      </c>
    </row>
    <row r="110" spans="2:17" x14ac:dyDescent="0.25">
      <c r="B110" s="1">
        <v>108</v>
      </c>
      <c r="C110" s="67">
        <v>3.8423537161049502E-5</v>
      </c>
      <c r="D110" s="67">
        <v>1.8924764633524299E-2</v>
      </c>
      <c r="E110" s="67">
        <v>0.78836970533854001</v>
      </c>
      <c r="F110" s="67">
        <v>0.32696312594294802</v>
      </c>
      <c r="G110" s="67">
        <v>115.251602784244</v>
      </c>
      <c r="H110" s="67">
        <v>7.0267868982755704E-3</v>
      </c>
      <c r="I110" s="67">
        <v>6.0791412932679704E-3</v>
      </c>
      <c r="J110" s="67"/>
      <c r="K110" s="67">
        <v>6.9944525848739001E-3</v>
      </c>
      <c r="L110" s="67">
        <v>0.86513813230337699</v>
      </c>
      <c r="M110" s="67">
        <v>-0.12684456936766</v>
      </c>
      <c r="N110" s="67">
        <v>0.111736022981354</v>
      </c>
      <c r="O110" s="67">
        <v>1</v>
      </c>
      <c r="P110" s="67">
        <v>1</v>
      </c>
      <c r="Q110" t="s">
        <v>41</v>
      </c>
    </row>
    <row r="111" spans="2:17" x14ac:dyDescent="0.25">
      <c r="B111" s="1">
        <v>109</v>
      </c>
      <c r="C111" s="67">
        <v>5.7086398067844897E-5</v>
      </c>
      <c r="D111" s="67">
        <v>2.4635093902304499E-2</v>
      </c>
      <c r="E111" s="67">
        <v>0.57522399423125303</v>
      </c>
      <c r="F111" s="67">
        <v>0.328031617839596</v>
      </c>
      <c r="G111" s="67">
        <v>155.843052128577</v>
      </c>
      <c r="H111" s="67">
        <v>8.5056644289068506E-3</v>
      </c>
      <c r="I111" s="67">
        <v>7.5496527587262802E-3</v>
      </c>
      <c r="J111" s="67"/>
      <c r="K111" s="67">
        <v>8.5255298654378798E-3</v>
      </c>
      <c r="L111" s="67">
        <v>0.88760294058492095</v>
      </c>
      <c r="M111" s="67">
        <v>-0.11652866816488</v>
      </c>
      <c r="N111" s="67">
        <v>0.124870636332315</v>
      </c>
      <c r="O111" s="67">
        <v>0.94545454545454499</v>
      </c>
      <c r="P111" s="67">
        <v>1.00774072813882</v>
      </c>
      <c r="Q111" t="s">
        <v>41</v>
      </c>
    </row>
    <row r="112" spans="2:17" x14ac:dyDescent="0.25">
      <c r="B112" s="1">
        <v>110</v>
      </c>
      <c r="C112" s="67">
        <v>3.8522340542320702E-3</v>
      </c>
      <c r="D112" s="67">
        <v>0.25139698411633798</v>
      </c>
      <c r="E112" s="67">
        <v>0.95150441841147104</v>
      </c>
      <c r="F112" s="67">
        <v>0.36261431611171502</v>
      </c>
      <c r="G112" s="67">
        <v>143.71408459845901</v>
      </c>
      <c r="H112" s="67">
        <v>9.5641076582220597E-2</v>
      </c>
      <c r="I112" s="67">
        <v>5.4759166592810202E-2</v>
      </c>
      <c r="J112" s="67"/>
      <c r="K112" s="67">
        <v>7.0034396787748004E-2</v>
      </c>
      <c r="L112" s="67">
        <v>0.57254862188564803</v>
      </c>
      <c r="M112" s="67">
        <v>6.7771933249331701E-2</v>
      </c>
      <c r="N112" s="67">
        <v>0.35952945017136301</v>
      </c>
      <c r="O112" s="67">
        <v>0.95952966912769999</v>
      </c>
      <c r="P112" s="67">
        <v>0.94581471725793498</v>
      </c>
      <c r="Q112" t="s">
        <v>41</v>
      </c>
    </row>
    <row r="113" spans="2:17" x14ac:dyDescent="0.25">
      <c r="B113" s="1">
        <v>111</v>
      </c>
      <c r="C113" s="67">
        <v>1.09781534745855E-5</v>
      </c>
      <c r="D113" s="67">
        <v>8.6304554471454097E-3</v>
      </c>
      <c r="E113" s="67">
        <v>0.96446937466278404</v>
      </c>
      <c r="F113" s="67">
        <v>0.33318985458203698</v>
      </c>
      <c r="G113" s="67">
        <v>153.434948822922</v>
      </c>
      <c r="H113" s="67">
        <v>3.7486046000438102E-3</v>
      </c>
      <c r="I113" s="67">
        <v>2.3428778750273502E-3</v>
      </c>
      <c r="J113" s="67"/>
      <c r="K113" s="67">
        <v>3.73869216866193E-3</v>
      </c>
      <c r="L113" s="67">
        <v>0.62499999999999201</v>
      </c>
      <c r="M113" s="67">
        <v>-0.37168146928204299</v>
      </c>
      <c r="N113" s="67">
        <v>-0.20000000000000201</v>
      </c>
      <c r="O113" s="67">
        <v>1</v>
      </c>
      <c r="P113" s="67">
        <v>1</v>
      </c>
      <c r="Q113" t="s">
        <v>41</v>
      </c>
    </row>
    <row r="114" spans="2:17" x14ac:dyDescent="0.25">
      <c r="B114" s="1">
        <v>112</v>
      </c>
      <c r="C114" s="67">
        <v>4.3012405313426197E-3</v>
      </c>
      <c r="D114" s="67">
        <v>0.37437547346225902</v>
      </c>
      <c r="E114" s="67">
        <v>0.62110148189694403</v>
      </c>
      <c r="F114" s="67">
        <v>0.39112417176166703</v>
      </c>
      <c r="G114" s="67">
        <v>114.309809690197</v>
      </c>
      <c r="H114" s="67">
        <v>0.13593641348885299</v>
      </c>
      <c r="I114" s="67">
        <v>5.6557568833831701E-2</v>
      </c>
      <c r="J114" s="67"/>
      <c r="K114" s="67">
        <v>7.4003442730207605E-2</v>
      </c>
      <c r="L114" s="67">
        <v>0.41605900422309999</v>
      </c>
      <c r="M114" s="67">
        <v>0.40385641848866</v>
      </c>
      <c r="N114" s="67">
        <v>0.78744550715003803</v>
      </c>
      <c r="O114" s="67">
        <v>0.74813824708802701</v>
      </c>
      <c r="P114" s="67">
        <v>0.85169937420936503</v>
      </c>
      <c r="Q114" t="s">
        <v>41</v>
      </c>
    </row>
    <row r="115" spans="2:17" x14ac:dyDescent="0.25">
      <c r="B115" s="1">
        <v>113</v>
      </c>
      <c r="C115" s="67">
        <v>1.18564057525524E-4</v>
      </c>
      <c r="D115" s="67">
        <v>3.5822100434922198E-2</v>
      </c>
      <c r="E115" s="67">
        <v>0.81357154685679101</v>
      </c>
      <c r="F115" s="67">
        <v>0.34718918372721103</v>
      </c>
      <c r="G115" s="67">
        <v>63.720580784960298</v>
      </c>
      <c r="H115" s="67">
        <v>1.26537192567008E-2</v>
      </c>
      <c r="I115" s="67">
        <v>1.0786448072493999E-2</v>
      </c>
      <c r="J115" s="67"/>
      <c r="K115" s="67">
        <v>1.22865962180643E-2</v>
      </c>
      <c r="L115" s="67">
        <v>0.85243301622817802</v>
      </c>
      <c r="M115" s="67">
        <v>-9.5864587465794404E-2</v>
      </c>
      <c r="N115" s="67">
        <v>0.15118096103399001</v>
      </c>
      <c r="O115" s="67">
        <v>0.97297297297297203</v>
      </c>
      <c r="P115" s="67">
        <v>1.0106466992307399</v>
      </c>
      <c r="Q115" t="s">
        <v>41</v>
      </c>
    </row>
    <row r="116" spans="2:17" x14ac:dyDescent="0.25">
      <c r="B116" s="1">
        <v>114</v>
      </c>
      <c r="C116" s="67">
        <v>1.78943901635744E-4</v>
      </c>
      <c r="D116" s="67">
        <v>4.6021062839015102E-2</v>
      </c>
      <c r="E116" s="67">
        <v>0.84015473190533996</v>
      </c>
      <c r="F116" s="67">
        <v>0.357854157395466</v>
      </c>
      <c r="G116" s="67">
        <v>150.01589413286999</v>
      </c>
      <c r="H116" s="67">
        <v>1.74182170441496E-2</v>
      </c>
      <c r="I116" s="67">
        <v>1.27408017079773E-2</v>
      </c>
      <c r="J116" s="67"/>
      <c r="K116" s="67">
        <v>1.5094318528897799E-2</v>
      </c>
      <c r="L116" s="67">
        <v>0.73146417200356395</v>
      </c>
      <c r="M116" s="67">
        <v>-2.59675324236129E-2</v>
      </c>
      <c r="N116" s="67">
        <v>0.24017665557422599</v>
      </c>
      <c r="O116" s="67">
        <v>0.96449704142011805</v>
      </c>
      <c r="P116" s="67">
        <v>1.00207180748127</v>
      </c>
      <c r="Q116" t="s">
        <v>41</v>
      </c>
    </row>
    <row r="117" spans="2:17" x14ac:dyDescent="0.25">
      <c r="B117" s="1">
        <v>115</v>
      </c>
      <c r="C117" s="67">
        <v>6.0379844110220597E-5</v>
      </c>
      <c r="D117" s="67">
        <v>2.4825787466876699E-2</v>
      </c>
      <c r="E117" s="67">
        <v>0.72686443119368904</v>
      </c>
      <c r="F117" s="67">
        <v>0.35711703910776799</v>
      </c>
      <c r="G117" s="67">
        <v>166.96684304364999</v>
      </c>
      <c r="H117" s="67">
        <v>8.8750696406835906E-3</v>
      </c>
      <c r="I117" s="67">
        <v>7.8542935664663496E-3</v>
      </c>
      <c r="J117" s="67"/>
      <c r="K117" s="67">
        <v>8.7680103345101797E-3</v>
      </c>
      <c r="L117" s="67">
        <v>0.88498388006579898</v>
      </c>
      <c r="M117" s="67">
        <v>-9.3272488330422204E-2</v>
      </c>
      <c r="N117" s="67">
        <v>0.15448132415702001</v>
      </c>
      <c r="O117" s="67">
        <v>0.94827586206896497</v>
      </c>
      <c r="P117" s="67">
        <v>1.0192031737992699</v>
      </c>
      <c r="Q117" t="s">
        <v>41</v>
      </c>
    </row>
    <row r="118" spans="2:17" x14ac:dyDescent="0.25">
      <c r="B118" s="1">
        <v>116</v>
      </c>
      <c r="C118" s="67">
        <v>1.6818531123064999E-3</v>
      </c>
      <c r="D118" s="67">
        <v>0.19872993622193399</v>
      </c>
      <c r="E118" s="67">
        <v>0.82216277838763396</v>
      </c>
      <c r="F118" s="67">
        <v>0.390382858025276</v>
      </c>
      <c r="G118" s="67">
        <v>100.22928321823601</v>
      </c>
      <c r="H118" s="67">
        <v>6.6061065006171996E-2</v>
      </c>
      <c r="I118" s="67">
        <v>3.8034955445664403E-2</v>
      </c>
      <c r="J118" s="67"/>
      <c r="K118" s="67">
        <v>4.62752838027446E-2</v>
      </c>
      <c r="L118" s="67">
        <v>0.57575449990264005</v>
      </c>
      <c r="M118" s="67">
        <v>0.17335735750224901</v>
      </c>
      <c r="N118" s="67">
        <v>0.49396498767781799</v>
      </c>
      <c r="O118" s="67">
        <v>0.87743413516609303</v>
      </c>
      <c r="P118" s="67">
        <v>0.83151262719460095</v>
      </c>
      <c r="Q118" t="s">
        <v>41</v>
      </c>
    </row>
    <row r="119" spans="2:17" x14ac:dyDescent="0.25">
      <c r="B119" s="1">
        <v>117</v>
      </c>
      <c r="C119" s="67">
        <v>1.5808541003403201E-4</v>
      </c>
      <c r="D119" s="67">
        <v>4.2295203961990803E-2</v>
      </c>
      <c r="E119" s="67">
        <v>0.66585582574491997</v>
      </c>
      <c r="F119" s="67">
        <v>0.38191101256337201</v>
      </c>
      <c r="G119" s="67">
        <v>143.811148614334</v>
      </c>
      <c r="H119" s="67">
        <v>1.5323713947143699E-2</v>
      </c>
      <c r="I119" s="67">
        <v>1.23951556450857E-2</v>
      </c>
      <c r="J119" s="67"/>
      <c r="K119" s="67">
        <v>1.41873392678473E-2</v>
      </c>
      <c r="L119" s="67">
        <v>0.80888717238134999</v>
      </c>
      <c r="M119" s="67">
        <v>-5.6343116618651101E-2</v>
      </c>
      <c r="N119" s="67">
        <v>0.20150126058267101</v>
      </c>
      <c r="O119" s="67">
        <v>0.96644295302013405</v>
      </c>
      <c r="P119" s="67">
        <v>1.0045086332895601</v>
      </c>
      <c r="Q119" t="s">
        <v>41</v>
      </c>
    </row>
    <row r="120" spans="2:17" x14ac:dyDescent="0.25">
      <c r="B120" s="1">
        <v>118</v>
      </c>
      <c r="C120" s="67">
        <v>6.9162366889889102E-5</v>
      </c>
      <c r="D120" s="67">
        <v>2.6974757252247E-2</v>
      </c>
      <c r="E120" s="67">
        <v>0.85058709807046595</v>
      </c>
      <c r="F120" s="67">
        <v>0.37872613399930799</v>
      </c>
      <c r="G120" s="67">
        <v>159.08188594305801</v>
      </c>
      <c r="H120" s="67">
        <v>9.9306552961545193E-3</v>
      </c>
      <c r="I120" s="67">
        <v>8.3473224806583403E-3</v>
      </c>
      <c r="J120" s="67"/>
      <c r="K120" s="67">
        <v>9.3840428671063004E-3</v>
      </c>
      <c r="L120" s="67">
        <v>0.84056109407912905</v>
      </c>
      <c r="M120" s="67">
        <v>-5.8662991674550698E-2</v>
      </c>
      <c r="N120" s="67">
        <v>0.198547503922654</v>
      </c>
      <c r="O120" s="67">
        <v>0.96923076923076901</v>
      </c>
      <c r="P120" s="67">
        <v>1.01060400077684</v>
      </c>
      <c r="Q120" t="s">
        <v>41</v>
      </c>
    </row>
    <row r="121" spans="2:17" x14ac:dyDescent="0.25">
      <c r="B121" s="1">
        <v>119</v>
      </c>
      <c r="C121" s="67">
        <v>1.3100230541222901E-2</v>
      </c>
      <c r="D121" s="67">
        <v>0.62413165470980703</v>
      </c>
      <c r="E121" s="67">
        <v>0.74960278479532605</v>
      </c>
      <c r="F121" s="67">
        <v>0.43725283578524399</v>
      </c>
      <c r="G121" s="67">
        <v>169.18146642725199</v>
      </c>
      <c r="H121" s="67">
        <v>0.18651196083132299</v>
      </c>
      <c r="I121" s="67">
        <v>0.11568427514434999</v>
      </c>
      <c r="J121" s="67"/>
      <c r="K121" s="67">
        <v>0.12915003511510301</v>
      </c>
      <c r="L121" s="67">
        <v>0.62025124087871097</v>
      </c>
      <c r="M121" s="67">
        <v>0.293576032903894</v>
      </c>
      <c r="N121" s="67">
        <v>0.647032159214872</v>
      </c>
      <c r="O121" s="67">
        <v>0.864083997103548</v>
      </c>
      <c r="P121" s="67">
        <v>0.75450662942059199</v>
      </c>
      <c r="Q121" t="s">
        <v>41</v>
      </c>
    </row>
    <row r="122" spans="2:17" x14ac:dyDescent="0.25">
      <c r="B122" s="1">
        <v>120</v>
      </c>
      <c r="C122" s="67">
        <v>1.20759688220441E-4</v>
      </c>
      <c r="D122" s="67">
        <v>3.6108140781780401E-2</v>
      </c>
      <c r="E122" s="67">
        <v>0.64698649750229498</v>
      </c>
      <c r="F122" s="67">
        <v>0.38930253134998399</v>
      </c>
      <c r="G122" s="67">
        <v>137.481458612777</v>
      </c>
      <c r="H122" s="67">
        <v>1.26794330913609E-2</v>
      </c>
      <c r="I122" s="67">
        <v>1.0490945528462199E-2</v>
      </c>
      <c r="J122" s="67"/>
      <c r="K122" s="67">
        <v>1.2399839130091701E-2</v>
      </c>
      <c r="L122" s="67">
        <v>0.82739862680534404</v>
      </c>
      <c r="M122" s="67">
        <v>-0.134868019129296</v>
      </c>
      <c r="N122" s="67">
        <v>0.101520249459644</v>
      </c>
      <c r="O122" s="67">
        <v>0.99099099099098997</v>
      </c>
      <c r="P122" s="67">
        <v>1.0052811792699199</v>
      </c>
      <c r="Q122" t="s">
        <v>41</v>
      </c>
    </row>
    <row r="123" spans="2:17" x14ac:dyDescent="0.25">
      <c r="B123" s="1">
        <v>121</v>
      </c>
      <c r="C123" s="67">
        <v>8.2336151059391794E-5</v>
      </c>
      <c r="D123" s="67">
        <v>2.93144206021894E-2</v>
      </c>
      <c r="E123" s="67">
        <v>0.79037942192173305</v>
      </c>
      <c r="F123" s="67">
        <v>0.39076114979095</v>
      </c>
      <c r="G123" s="67">
        <v>149.73510604352899</v>
      </c>
      <c r="H123" s="67">
        <v>1.07850132354085E-2</v>
      </c>
      <c r="I123" s="67">
        <v>8.9750913256559702E-3</v>
      </c>
      <c r="J123" s="67"/>
      <c r="K123" s="67">
        <v>1.02388301817202E-2</v>
      </c>
      <c r="L123" s="67">
        <v>0.83218176276220202</v>
      </c>
      <c r="M123" s="67">
        <v>-7.6665891657805005E-2</v>
      </c>
      <c r="N123" s="67">
        <v>0.175625499744063</v>
      </c>
      <c r="O123" s="67">
        <v>0.98684210526315796</v>
      </c>
      <c r="P123" s="67">
        <v>1.0032525555793801</v>
      </c>
      <c r="Q123" t="s">
        <v>41</v>
      </c>
    </row>
    <row r="124" spans="2:17" x14ac:dyDescent="0.25">
      <c r="B124" s="1">
        <v>122</v>
      </c>
      <c r="C124" s="67">
        <v>6.6966736194972004E-5</v>
      </c>
      <c r="D124" s="67">
        <v>2.7096298205490699E-2</v>
      </c>
      <c r="E124" s="67">
        <v>1.05937815605741</v>
      </c>
      <c r="F124" s="67">
        <v>0.39397750770946399</v>
      </c>
      <c r="G124" s="67">
        <v>145.66084552448899</v>
      </c>
      <c r="H124" s="67">
        <v>9.8764139602617596E-3</v>
      </c>
      <c r="I124" s="67">
        <v>7.5550692875050096E-3</v>
      </c>
      <c r="J124" s="67"/>
      <c r="K124" s="67">
        <v>9.2338884932235202E-3</v>
      </c>
      <c r="L124" s="67">
        <v>0.76496077603705204</v>
      </c>
      <c r="M124" s="67">
        <v>-0.124878236067968</v>
      </c>
      <c r="N124" s="67">
        <v>0.114239636296652</v>
      </c>
      <c r="O124" s="67">
        <v>0.953125</v>
      </c>
      <c r="P124" s="67">
        <v>1.0070376242218</v>
      </c>
      <c r="Q124" t="s">
        <v>41</v>
      </c>
    </row>
    <row r="125" spans="2:17" x14ac:dyDescent="0.25">
      <c r="B125" s="1">
        <v>123</v>
      </c>
      <c r="C125" s="67">
        <v>1.7565045559336901E-5</v>
      </c>
      <c r="D125" s="67">
        <v>1.57102159735945E-2</v>
      </c>
      <c r="E125" s="67">
        <v>0.56671088866999797</v>
      </c>
      <c r="F125" s="67">
        <v>0.42205357955605899</v>
      </c>
      <c r="G125" s="67">
        <v>25.0893452356182</v>
      </c>
      <c r="H125" s="67">
        <v>6.5820168332160096E-3</v>
      </c>
      <c r="I125" s="67">
        <v>2.4627734655965601E-3</v>
      </c>
      <c r="J125" s="67"/>
      <c r="K125" s="67">
        <v>4.72911308928244E-3</v>
      </c>
      <c r="L125" s="67">
        <v>0.37416699592262098</v>
      </c>
      <c r="M125" s="67">
        <v>-0.27519020251575899</v>
      </c>
      <c r="N125" s="67">
        <v>-7.7143503431580607E-2</v>
      </c>
      <c r="O125" s="67">
        <v>0.8</v>
      </c>
      <c r="P125" s="67">
        <v>0.98179271708683402</v>
      </c>
      <c r="Q125" t="s">
        <v>41</v>
      </c>
    </row>
    <row r="126" spans="2:17" x14ac:dyDescent="0.25">
      <c r="B126" s="1">
        <v>124</v>
      </c>
      <c r="C126" s="67">
        <v>2.1956306949171099E-5</v>
      </c>
      <c r="D126" s="67">
        <v>1.43324025812191E-2</v>
      </c>
      <c r="E126" s="67">
        <v>0.56453677248050804</v>
      </c>
      <c r="F126" s="67">
        <v>0.43052739386087702</v>
      </c>
      <c r="G126" s="67">
        <v>95.455564192141694</v>
      </c>
      <c r="H126" s="67">
        <v>5.3147186047919704E-3</v>
      </c>
      <c r="I126" s="67">
        <v>4.1720827916592196E-3</v>
      </c>
      <c r="J126" s="67"/>
      <c r="K126" s="67">
        <v>5.2873091704597804E-3</v>
      </c>
      <c r="L126" s="67">
        <v>0.78500539763243504</v>
      </c>
      <c r="M126" s="67">
        <v>-0.206834563241027</v>
      </c>
      <c r="N126" s="67">
        <v>9.8895995986603997E-3</v>
      </c>
      <c r="O126" s="67">
        <v>0.952380952380952</v>
      </c>
      <c r="P126" s="67">
        <v>0.99334746692009601</v>
      </c>
      <c r="Q126" t="s">
        <v>41</v>
      </c>
    </row>
    <row r="127" spans="2:17" x14ac:dyDescent="0.25">
      <c r="B127" s="1">
        <v>125</v>
      </c>
      <c r="C127" s="67">
        <v>6.7735206938192901E-4</v>
      </c>
      <c r="D127" s="67">
        <v>9.3515285852691699E-2</v>
      </c>
      <c r="E127" s="67">
        <v>0.60997181440218295</v>
      </c>
      <c r="F127" s="67">
        <v>0.44952423873948899</v>
      </c>
      <c r="G127" s="67">
        <v>137.184866769824</v>
      </c>
      <c r="H127" s="67">
        <v>3.5593023301712899E-2</v>
      </c>
      <c r="I127" s="67">
        <v>2.4629083525378799E-2</v>
      </c>
      <c r="J127" s="67"/>
      <c r="K127" s="67">
        <v>2.93671830526059E-2</v>
      </c>
      <c r="L127" s="67">
        <v>0.69196379629244698</v>
      </c>
      <c r="M127" s="67">
        <v>1.6455920677063501E-2</v>
      </c>
      <c r="N127" s="67">
        <v>0.29419187368622501</v>
      </c>
      <c r="O127" s="67">
        <v>0.96860282574568202</v>
      </c>
      <c r="P127" s="67">
        <v>1</v>
      </c>
      <c r="Q127" t="s">
        <v>41</v>
      </c>
    </row>
    <row r="128" spans="2:17" x14ac:dyDescent="0.25">
      <c r="B128" s="1">
        <v>126</v>
      </c>
      <c r="C128" s="67">
        <v>1.7565045559336901E-4</v>
      </c>
      <c r="D128" s="67">
        <v>4.4036592447259201E-2</v>
      </c>
      <c r="E128" s="67">
        <v>0.57988000811898499</v>
      </c>
      <c r="F128" s="67">
        <v>0.44391261522026598</v>
      </c>
      <c r="G128" s="67">
        <v>142.216216595014</v>
      </c>
      <c r="H128" s="67">
        <v>1.52586846491047E-2</v>
      </c>
      <c r="I128" s="67">
        <v>1.42444740964967E-2</v>
      </c>
      <c r="J128" s="67"/>
      <c r="K128" s="67">
        <v>1.4954768674647701E-2</v>
      </c>
      <c r="L128" s="67">
        <v>0.93353224239629995</v>
      </c>
      <c r="M128" s="67">
        <v>-2.8139081560239899E-2</v>
      </c>
      <c r="N128" s="67">
        <v>0.23741175334013701</v>
      </c>
      <c r="O128" s="67">
        <v>0.96969696969696895</v>
      </c>
      <c r="P128" s="67">
        <v>1.01299103000309</v>
      </c>
      <c r="Q128" t="s">
        <v>41</v>
      </c>
    </row>
    <row r="129" spans="2:17" x14ac:dyDescent="0.25">
      <c r="B129" s="1">
        <v>127</v>
      </c>
      <c r="C129" s="67">
        <v>1.8662860906795399E-5</v>
      </c>
      <c r="D129" s="67">
        <v>1.83704959760593E-2</v>
      </c>
      <c r="E129" s="67">
        <v>1.02218900078488</v>
      </c>
      <c r="F129" s="67">
        <v>0.45084790718971501</v>
      </c>
      <c r="G129" s="67">
        <v>38.502691604041701</v>
      </c>
      <c r="H129" s="67">
        <v>5.4043785870593599E-3</v>
      </c>
      <c r="I129" s="67">
        <v>3.7644581225646E-3</v>
      </c>
      <c r="J129" s="67"/>
      <c r="K129" s="67">
        <v>4.8746581956506298E-3</v>
      </c>
      <c r="L129" s="67">
        <v>0.69655707162679104</v>
      </c>
      <c r="M129" s="67">
        <v>-0.14383021551650199</v>
      </c>
      <c r="N129" s="67">
        <v>9.0109226611770094E-2</v>
      </c>
      <c r="O129" s="67">
        <v>0.85</v>
      </c>
      <c r="P129" s="67">
        <v>0.78018593509382295</v>
      </c>
      <c r="Q129" t="s">
        <v>41</v>
      </c>
    </row>
    <row r="130" spans="2:17" x14ac:dyDescent="0.25">
      <c r="B130" s="1">
        <v>128</v>
      </c>
      <c r="C130" s="67">
        <v>2.0858491601712499E-5</v>
      </c>
      <c r="D130" s="67">
        <v>1.4115514845689301E-2</v>
      </c>
      <c r="E130" s="67">
        <v>0.59060962306746401</v>
      </c>
      <c r="F130" s="67">
        <v>0.46123799134792398</v>
      </c>
      <c r="G130" s="67">
        <v>129.977920505962</v>
      </c>
      <c r="H130" s="67">
        <v>5.9043105159794097E-3</v>
      </c>
      <c r="I130" s="67">
        <v>3.6253374458055502E-3</v>
      </c>
      <c r="J130" s="67"/>
      <c r="K130" s="67">
        <v>5.1534315121894003E-3</v>
      </c>
      <c r="L130" s="67">
        <v>0.61401537673093898</v>
      </c>
      <c r="M130" s="67">
        <v>-0.194019362011597</v>
      </c>
      <c r="N130" s="67">
        <v>2.6206420577709201E-2</v>
      </c>
      <c r="O130" s="67">
        <v>0.95</v>
      </c>
      <c r="P130" s="67">
        <v>0.99324524940617498</v>
      </c>
      <c r="Q130" t="s">
        <v>41</v>
      </c>
    </row>
    <row r="131" spans="2:17" x14ac:dyDescent="0.25">
      <c r="B131" s="1">
        <v>129</v>
      </c>
      <c r="C131" s="67">
        <v>5.0499505983093598E-5</v>
      </c>
      <c r="D131" s="67">
        <v>2.2573088764513801E-2</v>
      </c>
      <c r="E131" s="67">
        <v>1.0107533358680501</v>
      </c>
      <c r="F131" s="67">
        <v>0.47942166114593299</v>
      </c>
      <c r="G131" s="67">
        <v>158.385520205115</v>
      </c>
      <c r="H131" s="67">
        <v>7.9765048809734597E-3</v>
      </c>
      <c r="I131" s="67">
        <v>7.2045951140136096E-3</v>
      </c>
      <c r="J131" s="67"/>
      <c r="K131" s="67">
        <v>8.0186013747576192E-3</v>
      </c>
      <c r="L131" s="67">
        <v>0.90322706768460603</v>
      </c>
      <c r="M131" s="67">
        <v>-0.106231660604357</v>
      </c>
      <c r="N131" s="67">
        <v>0.13798119355080901</v>
      </c>
      <c r="O131" s="67">
        <v>0.95833333333333304</v>
      </c>
      <c r="P131" s="67">
        <v>1.0042239138507201</v>
      </c>
      <c r="Q131" t="s">
        <v>41</v>
      </c>
    </row>
    <row r="132" spans="2:17" x14ac:dyDescent="0.25">
      <c r="B132" s="1">
        <v>130</v>
      </c>
      <c r="C132" s="67">
        <v>2.22856515534087E-4</v>
      </c>
      <c r="D132" s="67">
        <v>5.01283088451836E-2</v>
      </c>
      <c r="E132" s="67">
        <v>0.72870377109792905</v>
      </c>
      <c r="F132" s="67">
        <v>0.499325416116359</v>
      </c>
      <c r="G132" s="67">
        <v>137.91566943585701</v>
      </c>
      <c r="H132" s="67">
        <v>1.7908918065089E-2</v>
      </c>
      <c r="I132" s="67">
        <v>1.4949222260427501E-2</v>
      </c>
      <c r="J132" s="67"/>
      <c r="K132" s="67">
        <v>1.6844872465527402E-2</v>
      </c>
      <c r="L132" s="67">
        <v>0.83473620271728999</v>
      </c>
      <c r="M132" s="67">
        <v>-5.6476994260340897E-2</v>
      </c>
      <c r="N132" s="67">
        <v>0.20133080227511499</v>
      </c>
      <c r="O132" s="67">
        <v>0.96666666666666601</v>
      </c>
      <c r="P132" s="67">
        <v>1.0152164370963299</v>
      </c>
      <c r="Q132" t="s">
        <v>41</v>
      </c>
    </row>
    <row r="133" spans="2:17" x14ac:dyDescent="0.25">
      <c r="B133" s="1">
        <v>131</v>
      </c>
      <c r="C133" s="67">
        <v>1.6796574816115901E-4</v>
      </c>
      <c r="D133" s="67">
        <v>4.3066360354985699E-2</v>
      </c>
      <c r="E133" s="67">
        <v>0.70853691607012503</v>
      </c>
      <c r="F133" s="67">
        <v>0.49904518175189699</v>
      </c>
      <c r="G133" s="67">
        <v>138.69628089234899</v>
      </c>
      <c r="H133" s="67">
        <v>1.42863097574956E-2</v>
      </c>
      <c r="I133" s="67">
        <v>1.3499205000797701E-2</v>
      </c>
      <c r="J133" s="67"/>
      <c r="K133" s="67">
        <v>1.46239745869519E-2</v>
      </c>
      <c r="L133" s="67">
        <v>0.94490496355891396</v>
      </c>
      <c r="M133" s="67">
        <v>-9.8226626992196295E-2</v>
      </c>
      <c r="N133" s="67">
        <v>0.14817351890274799</v>
      </c>
      <c r="O133" s="67">
        <v>0.98076923076922995</v>
      </c>
      <c r="P133" s="67">
        <v>1.00442790063985</v>
      </c>
      <c r="Q133" t="s">
        <v>41</v>
      </c>
    </row>
    <row r="134" spans="2:17" x14ac:dyDescent="0.25">
      <c r="B134" s="1">
        <v>132</v>
      </c>
      <c r="C134" s="67">
        <v>1.1417279613568899E-4</v>
      </c>
      <c r="D134" s="67">
        <v>4.75371814540472E-2</v>
      </c>
      <c r="E134" s="67">
        <v>1.11526720193007</v>
      </c>
      <c r="F134" s="67">
        <v>2.4380728352942898E-3</v>
      </c>
      <c r="G134" s="67">
        <v>3.3383385471887799</v>
      </c>
      <c r="H134" s="67">
        <v>2.0858763534230499E-2</v>
      </c>
      <c r="I134" s="67">
        <v>6.8860691270389999E-3</v>
      </c>
      <c r="J134" s="67"/>
      <c r="K134" s="67">
        <v>1.2056919962119101E-2</v>
      </c>
      <c r="L134" s="67">
        <v>0.33012834704888</v>
      </c>
      <c r="M134" s="67">
        <v>-1.1931206556709E-2</v>
      </c>
      <c r="N134" s="67">
        <v>0.25804826073075698</v>
      </c>
      <c r="O134" s="67">
        <v>0.90434782608695596</v>
      </c>
      <c r="P134" s="67">
        <v>0.98122107119241797</v>
      </c>
      <c r="Q134" t="s">
        <v>41</v>
      </c>
    </row>
    <row r="135" spans="2:17" x14ac:dyDescent="0.25">
      <c r="B135" s="1">
        <v>133</v>
      </c>
      <c r="C135" s="67">
        <v>8.8154572400922103E-4</v>
      </c>
      <c r="D135" s="67">
        <v>0.11612190315603101</v>
      </c>
      <c r="E135" s="67">
        <v>1.12856159480622</v>
      </c>
      <c r="F135" s="67">
        <v>4.5842094034519797E-2</v>
      </c>
      <c r="G135" s="67">
        <v>88.197589120200703</v>
      </c>
      <c r="H135" s="67">
        <v>4.3069007028184503E-2</v>
      </c>
      <c r="I135" s="67">
        <v>2.4910594627388701E-2</v>
      </c>
      <c r="J135" s="67"/>
      <c r="K135" s="67">
        <v>3.3502520446986199E-2</v>
      </c>
      <c r="L135" s="67">
        <v>0.57838794869561605</v>
      </c>
      <c r="M135" s="67">
        <v>-4.4140652178586703E-2</v>
      </c>
      <c r="N135" s="67">
        <v>0.217037920850985</v>
      </c>
      <c r="O135" s="67">
        <v>0.97688564476885598</v>
      </c>
      <c r="P135" s="67">
        <v>0.99141913595842202</v>
      </c>
      <c r="Q135" t="s">
        <v>41</v>
      </c>
    </row>
    <row r="136" spans="2:17" x14ac:dyDescent="0.25">
      <c r="B136" s="1">
        <v>134</v>
      </c>
      <c r="C136" s="67">
        <v>1.9760676254254001E-5</v>
      </c>
      <c r="D136" s="67">
        <v>2.0952193465650901E-2</v>
      </c>
      <c r="E136" s="67">
        <v>1.1385150883595501</v>
      </c>
      <c r="F136" s="67">
        <v>7.6486979196505406E-2</v>
      </c>
      <c r="G136" s="67">
        <v>90</v>
      </c>
      <c r="H136" s="67">
        <v>1.0477668383082901E-3</v>
      </c>
      <c r="I136" s="67">
        <v>1.0477668383082901E-3</v>
      </c>
      <c r="J136" s="67"/>
      <c r="K136" s="67">
        <v>5.01598190164451E-3</v>
      </c>
      <c r="L136" s="67">
        <v>1</v>
      </c>
      <c r="M136" s="67">
        <v>-0.95636676870014103</v>
      </c>
      <c r="N136" s="67">
        <v>-0.94444444444444398</v>
      </c>
      <c r="O136" s="67">
        <v>0.9</v>
      </c>
      <c r="P136" s="67">
        <v>1.00910136520478</v>
      </c>
      <c r="Q136" t="s">
        <v>41</v>
      </c>
    </row>
    <row r="137" spans="2:17" x14ac:dyDescent="0.25">
      <c r="B137" s="1">
        <v>135</v>
      </c>
      <c r="C137" s="67">
        <v>1.8662860906795399E-4</v>
      </c>
      <c r="D137" s="67">
        <v>7.7275947625751504E-2</v>
      </c>
      <c r="E137" s="67">
        <v>1.1359641527564699</v>
      </c>
      <c r="F137" s="67">
        <v>0.11124202155662501</v>
      </c>
      <c r="G137" s="67">
        <v>93.678714929885004</v>
      </c>
      <c r="H137" s="67">
        <v>3.2413846097844201E-2</v>
      </c>
      <c r="I137" s="67">
        <v>1.1262795941348E-2</v>
      </c>
      <c r="J137" s="67"/>
      <c r="K137" s="67">
        <v>1.54150227130627E-2</v>
      </c>
      <c r="L137" s="67">
        <v>0.34746866840023399</v>
      </c>
      <c r="M137" s="67">
        <v>0.536343910837076</v>
      </c>
      <c r="N137" s="67">
        <v>0.95613382159083804</v>
      </c>
      <c r="O137" s="67">
        <v>0.77981651376146699</v>
      </c>
      <c r="P137" s="67">
        <v>0.92588776049787802</v>
      </c>
      <c r="Q137" t="s">
        <v>41</v>
      </c>
    </row>
    <row r="138" spans="2:17" x14ac:dyDescent="0.25">
      <c r="B138" s="1">
        <v>136</v>
      </c>
      <c r="C138" s="67">
        <v>1.16368426830607E-4</v>
      </c>
      <c r="D138" s="67">
        <v>3.6298834346352497E-2</v>
      </c>
      <c r="E138" s="67">
        <v>1.11199692241515</v>
      </c>
      <c r="F138" s="67">
        <v>0.45244746688571202</v>
      </c>
      <c r="G138" s="67">
        <v>139.06315041794099</v>
      </c>
      <c r="H138" s="67">
        <v>1.3512359508360799E-2</v>
      </c>
      <c r="I138" s="67">
        <v>9.8697511072440101E-3</v>
      </c>
      <c r="J138" s="67"/>
      <c r="K138" s="67">
        <v>1.21722998155381E-2</v>
      </c>
      <c r="L138" s="67">
        <v>0.73042395749884104</v>
      </c>
      <c r="M138" s="67">
        <v>-9.9897204388643093E-2</v>
      </c>
      <c r="N138" s="67">
        <v>0.14604647369905099</v>
      </c>
      <c r="O138" s="67">
        <v>0.97247706422018299</v>
      </c>
      <c r="P138" s="67">
        <v>0.99737328253088497</v>
      </c>
      <c r="Q138" t="s">
        <v>41</v>
      </c>
    </row>
    <row r="139" spans="2:17" x14ac:dyDescent="0.25">
      <c r="B139" s="1">
        <v>137</v>
      </c>
      <c r="C139" s="67">
        <v>9.6607750576353002E-5</v>
      </c>
      <c r="D139" s="67">
        <v>3.2078429521646697E-2</v>
      </c>
      <c r="E139" s="67">
        <v>6.0472815588270702E-2</v>
      </c>
      <c r="F139" s="67">
        <v>0.54768439540162706</v>
      </c>
      <c r="G139" s="67">
        <v>147.73208754031199</v>
      </c>
      <c r="H139" s="67">
        <v>1.1329840147968E-2</v>
      </c>
      <c r="I139" s="67">
        <v>1.04438894187919E-2</v>
      </c>
      <c r="J139" s="67"/>
      <c r="K139" s="67">
        <v>1.10907532819788E-2</v>
      </c>
      <c r="L139" s="67">
        <v>0.921803775021931</v>
      </c>
      <c r="M139" s="67">
        <v>-3.8024616972708702E-2</v>
      </c>
      <c r="N139" s="67">
        <v>0.22482509873210199</v>
      </c>
      <c r="O139" s="67">
        <v>0.96703296703296604</v>
      </c>
      <c r="P139" s="67">
        <v>1.0148615103214</v>
      </c>
      <c r="Q139" t="s">
        <v>41</v>
      </c>
    </row>
    <row r="140" spans="2:17" x14ac:dyDescent="0.25">
      <c r="B140" s="1">
        <v>138</v>
      </c>
      <c r="C140" s="67">
        <v>1.4699747502469999E-3</v>
      </c>
      <c r="D140" s="67">
        <v>0.15214307929023199</v>
      </c>
      <c r="E140" s="67">
        <v>1.95476201551751E-2</v>
      </c>
      <c r="F140" s="67">
        <v>0.57565280396044805</v>
      </c>
      <c r="G140" s="67">
        <v>166.55848390428</v>
      </c>
      <c r="H140" s="67">
        <v>5.2433992737942602E-2</v>
      </c>
      <c r="I140" s="67">
        <v>4.1204915135174401E-2</v>
      </c>
      <c r="J140" s="67"/>
      <c r="K140" s="67">
        <v>4.3262339069642101E-2</v>
      </c>
      <c r="L140" s="67">
        <v>0.78584355269510897</v>
      </c>
      <c r="M140" s="67">
        <v>0.15436183540634599</v>
      </c>
      <c r="N140" s="67">
        <v>0.46977913777242303</v>
      </c>
      <c r="O140" s="67">
        <v>0.94428772919604997</v>
      </c>
      <c r="P140" s="67">
        <v>0.97437451362537597</v>
      </c>
      <c r="Q140" t="s">
        <v>41</v>
      </c>
    </row>
    <row r="141" spans="2:17" x14ac:dyDescent="0.25">
      <c r="B141" s="1">
        <v>139</v>
      </c>
      <c r="C141" s="67">
        <v>1.3173784169502599E-5</v>
      </c>
      <c r="D141" s="67">
        <v>1.0008268839520801E-2</v>
      </c>
      <c r="E141" s="67">
        <v>5.8413001235687302E-2</v>
      </c>
      <c r="F141" s="67">
        <v>0.55985674726939805</v>
      </c>
      <c r="G141" s="67">
        <v>70.194655879986698</v>
      </c>
      <c r="H141" s="67">
        <v>3.6673922971043101E-3</v>
      </c>
      <c r="I141" s="67">
        <v>3.3123819887096E-3</v>
      </c>
      <c r="J141" s="67"/>
      <c r="K141" s="67">
        <v>4.0955320726881001E-3</v>
      </c>
      <c r="L141" s="67">
        <v>0.90319816380837703</v>
      </c>
      <c r="M141" s="67">
        <v>-0.27576898347957202</v>
      </c>
      <c r="N141" s="67">
        <v>-7.7880430242447202E-2</v>
      </c>
      <c r="O141" s="67">
        <v>0.92307692307692302</v>
      </c>
      <c r="P141" s="67">
        <v>1</v>
      </c>
      <c r="Q141" t="s">
        <v>41</v>
      </c>
    </row>
    <row r="142" spans="2:17" x14ac:dyDescent="0.25">
      <c r="B142" s="1">
        <v>140</v>
      </c>
      <c r="C142" s="67">
        <v>3.5130091118673801E-5</v>
      </c>
      <c r="D142" s="67">
        <v>1.88294178512383E-2</v>
      </c>
      <c r="E142" s="67">
        <v>0.19580142790886201</v>
      </c>
      <c r="F142" s="67">
        <v>0.57024710174928805</v>
      </c>
      <c r="G142" s="67">
        <v>36.504588354006898</v>
      </c>
      <c r="H142" s="67">
        <v>6.7042353954490401E-3</v>
      </c>
      <c r="I142" s="67">
        <v>6.0809323574867102E-3</v>
      </c>
      <c r="J142" s="67"/>
      <c r="K142" s="67">
        <v>6.6879758688593496E-3</v>
      </c>
      <c r="L142" s="67">
        <v>0.90702846764816003</v>
      </c>
      <c r="M142" s="67">
        <v>-8.8555912152702698E-2</v>
      </c>
      <c r="N142" s="67">
        <v>0.160486655462248</v>
      </c>
      <c r="O142" s="67">
        <v>0.94117647058823495</v>
      </c>
      <c r="P142" s="67">
        <v>0.99493628623894004</v>
      </c>
      <c r="Q142" t="s">
        <v>41</v>
      </c>
    </row>
    <row r="143" spans="2:17" x14ac:dyDescent="0.25">
      <c r="B143" s="1">
        <v>141</v>
      </c>
      <c r="C143" s="67">
        <v>1.7565045559336901E-5</v>
      </c>
      <c r="D143" s="67">
        <v>1.31536648881223E-2</v>
      </c>
      <c r="E143" s="67">
        <v>0.50666075174945402</v>
      </c>
      <c r="F143" s="67">
        <v>0.57162229572456802</v>
      </c>
      <c r="G143" s="67">
        <v>86.633539336570195</v>
      </c>
      <c r="H143" s="67">
        <v>5.2297939187287597E-3</v>
      </c>
      <c r="I143" s="67">
        <v>3.1994033385164102E-3</v>
      </c>
      <c r="J143" s="67"/>
      <c r="K143" s="67">
        <v>4.72911308928244E-3</v>
      </c>
      <c r="L143" s="67">
        <v>0.61176470588235099</v>
      </c>
      <c r="M143" s="67">
        <v>-0.25184054262571598</v>
      </c>
      <c r="N143" s="67">
        <v>-4.7413793103460902E-2</v>
      </c>
      <c r="O143" s="67">
        <v>0.84210526315789402</v>
      </c>
      <c r="P143" s="67">
        <v>1.0144973713557399</v>
      </c>
      <c r="Q143" t="s">
        <v>41</v>
      </c>
    </row>
    <row r="144" spans="2:17" x14ac:dyDescent="0.25">
      <c r="B144" s="1">
        <v>142</v>
      </c>
      <c r="C144" s="67">
        <v>4.5010429245800801E-5</v>
      </c>
      <c r="D144" s="67">
        <v>2.31797457638943E-2</v>
      </c>
      <c r="E144" s="67">
        <v>0.16851157394645999</v>
      </c>
      <c r="F144" s="67">
        <v>0.58217503276832205</v>
      </c>
      <c r="G144" s="67">
        <v>178.26168156415801</v>
      </c>
      <c r="H144" s="67">
        <v>8.3782772171291306E-3</v>
      </c>
      <c r="I144" s="67">
        <v>6.28370791284688E-3</v>
      </c>
      <c r="J144" s="67"/>
      <c r="K144" s="67">
        <v>7.5702746608863301E-3</v>
      </c>
      <c r="L144" s="67">
        <v>0.750000000000003</v>
      </c>
      <c r="M144" s="67">
        <v>-8.1355578380992999E-2</v>
      </c>
      <c r="N144" s="67">
        <v>0.169654405155681</v>
      </c>
      <c r="O144" s="67">
        <v>0.91111111111111098</v>
      </c>
      <c r="P144" s="67">
        <v>0.97382814265696305</v>
      </c>
      <c r="Q144" t="s">
        <v>41</v>
      </c>
    </row>
    <row r="145" spans="2:17" x14ac:dyDescent="0.25">
      <c r="B145" s="1">
        <v>143</v>
      </c>
      <c r="C145" s="67">
        <v>1.9525743769897901E-2</v>
      </c>
      <c r="D145" s="67">
        <v>0.64444261487041299</v>
      </c>
      <c r="E145" s="67">
        <v>0.32079786079161698</v>
      </c>
      <c r="F145" s="67">
        <v>0.65459215544454996</v>
      </c>
      <c r="G145" s="67">
        <v>159.41590718056301</v>
      </c>
      <c r="H145" s="67">
        <v>0.26120493202471401</v>
      </c>
      <c r="I145" s="67">
        <v>0.10022603391632499</v>
      </c>
      <c r="J145" s="67"/>
      <c r="K145" s="67">
        <v>0.15767355234217301</v>
      </c>
      <c r="L145" s="67">
        <v>0.38370651403642703</v>
      </c>
      <c r="M145" s="67">
        <v>5.3038412261793302E-2</v>
      </c>
      <c r="N145" s="67">
        <v>0.34077014861684402</v>
      </c>
      <c r="O145" s="67">
        <v>0.91487063422663395</v>
      </c>
      <c r="P145" s="67">
        <v>0.94926698565837897</v>
      </c>
      <c r="Q145" t="s">
        <v>41</v>
      </c>
    </row>
    <row r="146" spans="2:17" x14ac:dyDescent="0.25">
      <c r="B146" s="1">
        <v>144</v>
      </c>
      <c r="C146" s="67">
        <v>1.1087935009331401E-4</v>
      </c>
      <c r="D146" s="67">
        <v>3.5215443435541699E-2</v>
      </c>
      <c r="E146" s="67">
        <v>0.32835560362508998</v>
      </c>
      <c r="F146" s="67">
        <v>0.588243275241915</v>
      </c>
      <c r="G146" s="67">
        <v>168.334205896193</v>
      </c>
      <c r="H146" s="67">
        <v>1.31609311996161E-2</v>
      </c>
      <c r="I146" s="67">
        <v>1.00825596392119E-2</v>
      </c>
      <c r="J146" s="67"/>
      <c r="K146" s="67">
        <v>1.1881749586375801E-2</v>
      </c>
      <c r="L146" s="67">
        <v>0.76609773930783798</v>
      </c>
      <c r="M146" s="67">
        <v>-6.0067583112255497E-2</v>
      </c>
      <c r="N146" s="67">
        <v>0.19675912255997199</v>
      </c>
      <c r="O146" s="67">
        <v>0.980582524271844</v>
      </c>
      <c r="P146" s="67">
        <v>0.99705444808092802</v>
      </c>
      <c r="Q146" t="s">
        <v>41</v>
      </c>
    </row>
    <row r="147" spans="2:17" x14ac:dyDescent="0.25">
      <c r="B147" s="1">
        <v>145</v>
      </c>
      <c r="C147" s="67">
        <v>1.8662860906795399E-5</v>
      </c>
      <c r="D147" s="67">
        <v>1.27638956242716E-2</v>
      </c>
      <c r="E147" s="67">
        <v>0.28049334594947301</v>
      </c>
      <c r="F147" s="67">
        <v>0.58755066291723201</v>
      </c>
      <c r="G147" s="67">
        <v>42.8818026004706</v>
      </c>
      <c r="H147" s="67">
        <v>4.44226076952264E-3</v>
      </c>
      <c r="I147" s="67">
        <v>3.72926782518272E-3</v>
      </c>
      <c r="J147" s="67"/>
      <c r="K147" s="67">
        <v>4.8746581956506298E-3</v>
      </c>
      <c r="L147" s="67">
        <v>0.83949772844683002</v>
      </c>
      <c r="M147" s="67">
        <v>-0.302829045563487</v>
      </c>
      <c r="N147" s="67">
        <v>-0.11233437137067501</v>
      </c>
      <c r="O147" s="67">
        <v>1</v>
      </c>
      <c r="P147" s="67">
        <v>1</v>
      </c>
      <c r="Q147" t="s">
        <v>41</v>
      </c>
    </row>
    <row r="148" spans="2:17" x14ac:dyDescent="0.25">
      <c r="B148" s="1">
        <v>146</v>
      </c>
      <c r="C148" s="67">
        <v>8.7825227796684504E-5</v>
      </c>
      <c r="D148" s="67">
        <v>3.1402619910937797E-2</v>
      </c>
      <c r="E148" s="67">
        <v>0.32906427265619798</v>
      </c>
      <c r="F148" s="67">
        <v>0.60164081564210004</v>
      </c>
      <c r="G148" s="67">
        <v>169.54538463779301</v>
      </c>
      <c r="H148" s="67">
        <v>1.17143493541871E-2</v>
      </c>
      <c r="I148" s="67">
        <v>8.6232309285530096E-3</v>
      </c>
      <c r="J148" s="67"/>
      <c r="K148" s="67">
        <v>1.05746183409195E-2</v>
      </c>
      <c r="L148" s="67">
        <v>0.73612547038053999</v>
      </c>
      <c r="M148" s="67">
        <v>-9.6644309236866302E-2</v>
      </c>
      <c r="N148" s="67">
        <v>0.15018818844116999</v>
      </c>
      <c r="O148" s="67">
        <v>0.94117647058823495</v>
      </c>
      <c r="P148" s="67">
        <v>1.0121450735711099</v>
      </c>
      <c r="Q148" t="s">
        <v>41</v>
      </c>
    </row>
    <row r="149" spans="2:17" x14ac:dyDescent="0.25">
      <c r="B149" s="1">
        <v>147</v>
      </c>
      <c r="C149" s="67">
        <v>5.29146997475024E-4</v>
      </c>
      <c r="D149" s="67">
        <v>0.12535063346785</v>
      </c>
      <c r="E149" s="67">
        <v>5.0605834016217901E-3</v>
      </c>
      <c r="F149" s="67">
        <v>0.64392010963419599</v>
      </c>
      <c r="G149" s="67">
        <v>92.242782190588699</v>
      </c>
      <c r="H149" s="67">
        <v>5.5694119963753598E-2</v>
      </c>
      <c r="I149" s="67">
        <v>1.3916677663828999E-2</v>
      </c>
      <c r="J149" s="67"/>
      <c r="K149" s="67">
        <v>2.5956326438136001E-2</v>
      </c>
      <c r="L149" s="67">
        <v>0.249876964980974</v>
      </c>
      <c r="M149" s="67">
        <v>0.150425393619667</v>
      </c>
      <c r="N149" s="67">
        <v>0.46476710442407498</v>
      </c>
      <c r="O149" s="67">
        <v>0.87003610108303198</v>
      </c>
      <c r="P149" s="67">
        <v>0.95243906516433097</v>
      </c>
      <c r="Q149" t="s">
        <v>41</v>
      </c>
    </row>
    <row r="150" spans="2:17" x14ac:dyDescent="0.25">
      <c r="B150" s="1">
        <v>148</v>
      </c>
      <c r="C150" s="67">
        <v>1.47107256559446E-4</v>
      </c>
      <c r="D150" s="67">
        <v>4.0310733570234902E-2</v>
      </c>
      <c r="E150" s="67">
        <v>0.18693255077191301</v>
      </c>
      <c r="F150" s="67">
        <v>0.62478962100764301</v>
      </c>
      <c r="G150" s="67">
        <v>157.37220389427799</v>
      </c>
      <c r="H150" s="67">
        <v>1.49912034859016E-2</v>
      </c>
      <c r="I150" s="67">
        <v>1.16867415744957E-2</v>
      </c>
      <c r="J150" s="67"/>
      <c r="K150" s="67">
        <v>1.3685860454095901E-2</v>
      </c>
      <c r="L150" s="67">
        <v>0.77957327345242899</v>
      </c>
      <c r="M150" s="67">
        <v>-6.4625071625902197E-2</v>
      </c>
      <c r="N150" s="67">
        <v>0.190956347959721</v>
      </c>
      <c r="O150" s="67">
        <v>0.97810218978102104</v>
      </c>
      <c r="P150" s="67">
        <v>1.0094611805681899</v>
      </c>
      <c r="Q150" t="s">
        <v>41</v>
      </c>
    </row>
    <row r="151" spans="2:17" x14ac:dyDescent="0.25">
      <c r="B151" s="1">
        <v>149</v>
      </c>
      <c r="C151" s="67">
        <v>7.4651443627181906E-5</v>
      </c>
      <c r="D151" s="67">
        <v>2.7676761033913502E-2</v>
      </c>
      <c r="E151" s="67">
        <v>6.5485427394268297E-2</v>
      </c>
      <c r="F151" s="67">
        <v>0.65066320658944998</v>
      </c>
      <c r="G151" s="67">
        <v>160.16607944082901</v>
      </c>
      <c r="H151" s="67">
        <v>1.02925280962515E-2</v>
      </c>
      <c r="I151" s="67">
        <v>8.2404089306762508E-3</v>
      </c>
      <c r="J151" s="67"/>
      <c r="K151" s="67">
        <v>9.7493163913012701E-3</v>
      </c>
      <c r="L151" s="67">
        <v>0.80062049416967995</v>
      </c>
      <c r="M151" s="67">
        <v>-0.10767616007155401</v>
      </c>
      <c r="N151" s="67">
        <v>0.136141999706825</v>
      </c>
      <c r="O151" s="67">
        <v>0.97142857142857097</v>
      </c>
      <c r="P151" s="67">
        <v>1.01378004921446</v>
      </c>
      <c r="Q151" t="s">
        <v>41</v>
      </c>
    </row>
    <row r="152" spans="2:17" x14ac:dyDescent="0.25">
      <c r="B152" s="1">
        <v>150</v>
      </c>
      <c r="C152" s="67">
        <v>1.04292458008562E-4</v>
      </c>
      <c r="D152" s="67">
        <v>3.3742283260880197E-2</v>
      </c>
      <c r="E152" s="67">
        <v>0.20191018430431501</v>
      </c>
      <c r="F152" s="67">
        <v>0.65350872073980304</v>
      </c>
      <c r="G152" s="67">
        <v>161.516932312221</v>
      </c>
      <c r="H152" s="67">
        <v>1.25917613468169E-2</v>
      </c>
      <c r="I152" s="67">
        <v>9.6078178497689196E-3</v>
      </c>
      <c r="J152" s="67"/>
      <c r="K152" s="67">
        <v>1.1523423178644999E-2</v>
      </c>
      <c r="L152" s="67">
        <v>0.76302413817568604</v>
      </c>
      <c r="M152" s="67">
        <v>-8.8937391408006702E-2</v>
      </c>
      <c r="N152" s="67">
        <v>0.160000940988899</v>
      </c>
      <c r="O152" s="67">
        <v>0.96938775510204001</v>
      </c>
      <c r="P152" s="67">
        <v>1.01130294373369</v>
      </c>
      <c r="Q152" t="s">
        <v>41</v>
      </c>
    </row>
    <row r="153" spans="2:17" x14ac:dyDescent="0.25">
      <c r="B153" s="1">
        <v>151</v>
      </c>
      <c r="C153" s="67">
        <v>1.0099901196618701E-4</v>
      </c>
      <c r="D153" s="67">
        <v>3.7875723438006499E-2</v>
      </c>
      <c r="E153" s="67">
        <v>0.17837091545200501</v>
      </c>
      <c r="F153" s="67">
        <v>0.66562805034528805</v>
      </c>
      <c r="G153" s="67">
        <v>151.20898354900001</v>
      </c>
      <c r="H153" s="67">
        <v>1.35420383221869E-2</v>
      </c>
      <c r="I153" s="67">
        <v>8.9508172636651902E-3</v>
      </c>
      <c r="J153" s="67"/>
      <c r="K153" s="67">
        <v>1.13400148154457E-2</v>
      </c>
      <c r="L153" s="67">
        <v>0.66096528829049095</v>
      </c>
      <c r="M153" s="67">
        <v>-5.7417254727618397E-2</v>
      </c>
      <c r="N153" s="67">
        <v>0.200133625465826</v>
      </c>
      <c r="O153" s="67">
        <v>0.92</v>
      </c>
      <c r="P153" s="67">
        <v>0.92198954327920501</v>
      </c>
      <c r="Q153" t="s">
        <v>41</v>
      </c>
    </row>
    <row r="154" spans="2:17" x14ac:dyDescent="0.25">
      <c r="B154" s="1">
        <v>152</v>
      </c>
      <c r="C154" s="67">
        <v>2.00900208584916E-4</v>
      </c>
      <c r="D154" s="67">
        <v>4.9348770317482298E-2</v>
      </c>
      <c r="E154" s="67">
        <v>0.27650166077826399</v>
      </c>
      <c r="F154" s="67">
        <v>0.69574580814595</v>
      </c>
      <c r="G154" s="67">
        <v>162.238395167731</v>
      </c>
      <c r="H154" s="67">
        <v>1.98786051876664E-2</v>
      </c>
      <c r="I154" s="67">
        <v>1.22935170252531E-2</v>
      </c>
      <c r="J154" s="67"/>
      <c r="K154" s="67">
        <v>1.5993564021688701E-2</v>
      </c>
      <c r="L154" s="67">
        <v>0.61842955827104895</v>
      </c>
      <c r="M154" s="67">
        <v>-4.46301116567034E-2</v>
      </c>
      <c r="N154" s="67">
        <v>0.21641472168790199</v>
      </c>
      <c r="O154" s="67">
        <v>0.97340425531914898</v>
      </c>
      <c r="P154" s="67">
        <v>1.0077284018768899</v>
      </c>
      <c r="Q154" t="s">
        <v>41</v>
      </c>
    </row>
    <row r="155" spans="2:17" x14ac:dyDescent="0.25">
      <c r="B155" s="1">
        <v>153</v>
      </c>
      <c r="C155" s="67">
        <v>1.83335163025579E-4</v>
      </c>
      <c r="D155" s="67">
        <v>5.4529977332916799E-2</v>
      </c>
      <c r="E155" s="67">
        <v>0.204270615099649</v>
      </c>
      <c r="F155" s="67">
        <v>0.72062517074499299</v>
      </c>
      <c r="G155" s="67">
        <v>155.44731881209199</v>
      </c>
      <c r="H155" s="67">
        <v>2.02021399824877E-2</v>
      </c>
      <c r="I155" s="67">
        <v>1.17894355174389E-2</v>
      </c>
      <c r="J155" s="67"/>
      <c r="K155" s="67">
        <v>1.52784023871815E-2</v>
      </c>
      <c r="L155" s="67">
        <v>0.58357359802766395</v>
      </c>
      <c r="M155" s="67">
        <v>2.0315536459618099E-2</v>
      </c>
      <c r="N155" s="67">
        <v>0.29910608912805697</v>
      </c>
      <c r="O155" s="67">
        <v>0.90760869565217395</v>
      </c>
      <c r="P155" s="67">
        <v>0.94804396280070702</v>
      </c>
      <c r="Q155" t="s">
        <v>41</v>
      </c>
    </row>
    <row r="156" spans="2:17" x14ac:dyDescent="0.25">
      <c r="B156" s="1">
        <v>154</v>
      </c>
      <c r="C156" s="67">
        <v>2.9641014381381001E-5</v>
      </c>
      <c r="D156" s="67">
        <v>2.08138882429942E-2</v>
      </c>
      <c r="E156" s="67">
        <v>5.3397302574526302E-2</v>
      </c>
      <c r="F156" s="67">
        <v>0.72870243295381898</v>
      </c>
      <c r="G156" s="67">
        <v>143.07053264845601</v>
      </c>
      <c r="H156" s="67">
        <v>7.7515095831249799E-3</v>
      </c>
      <c r="I156" s="67">
        <v>4.8173282815238503E-3</v>
      </c>
      <c r="J156" s="67"/>
      <c r="K156" s="67">
        <v>6.1432981090321498E-3</v>
      </c>
      <c r="L156" s="67">
        <v>0.62146969307903099</v>
      </c>
      <c r="M156" s="67">
        <v>-1.0560258029305899E-2</v>
      </c>
      <c r="N156" s="67">
        <v>0.25979380660964302</v>
      </c>
      <c r="O156" s="67">
        <v>0.87096774193548299</v>
      </c>
      <c r="P156" s="67">
        <v>0.91965768940347303</v>
      </c>
      <c r="Q156" t="s">
        <v>41</v>
      </c>
    </row>
    <row r="157" spans="2:17" x14ac:dyDescent="0.25">
      <c r="B157" s="1">
        <v>155</v>
      </c>
      <c r="C157" s="67">
        <v>5.4034471401910103E-3</v>
      </c>
      <c r="D157" s="67">
        <v>0.34112459284854602</v>
      </c>
      <c r="E157" s="67">
        <v>4.5336704781403302E-2</v>
      </c>
      <c r="F157" s="67">
        <v>0.77079604990236406</v>
      </c>
      <c r="G157" s="67">
        <v>150.860591757648</v>
      </c>
      <c r="H157" s="67">
        <v>0.109363301080406</v>
      </c>
      <c r="I157" s="67">
        <v>7.4006668766951195E-2</v>
      </c>
      <c r="J157" s="67"/>
      <c r="K157" s="67">
        <v>8.2945057578962006E-2</v>
      </c>
      <c r="L157" s="67">
        <v>0.67670478154769498</v>
      </c>
      <c r="M157" s="67">
        <v>0.17641740363964001</v>
      </c>
      <c r="N157" s="67">
        <v>0.497861159428658</v>
      </c>
      <c r="O157" s="67">
        <v>0.86275197195442499</v>
      </c>
      <c r="P157" s="67">
        <v>0.89121026620757804</v>
      </c>
      <c r="Q157" t="s">
        <v>41</v>
      </c>
    </row>
    <row r="158" spans="2:17" x14ac:dyDescent="0.25">
      <c r="B158" s="1">
        <v>156</v>
      </c>
      <c r="C158" s="67">
        <v>1.8662860906795399E-5</v>
      </c>
      <c r="D158" s="67">
        <v>1.3829474498831099E-2</v>
      </c>
      <c r="E158" s="67">
        <v>0.18465349691597899</v>
      </c>
      <c r="F158" s="67">
        <v>0.74033972127995396</v>
      </c>
      <c r="G158" s="67">
        <v>11.8513229754831</v>
      </c>
      <c r="H158" s="67">
        <v>5.5575278551289499E-3</v>
      </c>
      <c r="I158" s="67">
        <v>3.0762973482338601E-3</v>
      </c>
      <c r="J158" s="67"/>
      <c r="K158" s="67">
        <v>4.8746581956506298E-3</v>
      </c>
      <c r="L158" s="67">
        <v>0.55353700933676697</v>
      </c>
      <c r="M158" s="67">
        <v>-0.28051520340908198</v>
      </c>
      <c r="N158" s="67">
        <v>-8.3923505144708505E-2</v>
      </c>
      <c r="O158" s="67">
        <v>0.85</v>
      </c>
      <c r="P158" s="67">
        <v>1.01378892340328</v>
      </c>
      <c r="Q158" t="s">
        <v>41</v>
      </c>
    </row>
    <row r="159" spans="2:17" x14ac:dyDescent="0.25">
      <c r="B159" s="1">
        <v>157</v>
      </c>
      <c r="C159" s="67">
        <v>5.3792952025469298E-5</v>
      </c>
      <c r="D159" s="67">
        <v>2.63942944238242E-2</v>
      </c>
      <c r="E159" s="67">
        <v>0.141790651118822</v>
      </c>
      <c r="F159" s="67">
        <v>0.74592445688870401</v>
      </c>
      <c r="G159" s="67">
        <v>27.247482826128099</v>
      </c>
      <c r="H159" s="67">
        <v>1.07820547029936E-2</v>
      </c>
      <c r="I159" s="67">
        <v>5.6169271385694301E-3</v>
      </c>
      <c r="J159" s="67"/>
      <c r="K159" s="67">
        <v>8.2759479062442694E-3</v>
      </c>
      <c r="L159" s="67">
        <v>0.52095145992997904</v>
      </c>
      <c r="M159" s="67">
        <v>-0.115770856803667</v>
      </c>
      <c r="N159" s="67">
        <v>0.12583551172486099</v>
      </c>
      <c r="O159" s="67">
        <v>0.92452830188679203</v>
      </c>
      <c r="P159" s="67">
        <v>0.96979079830098003</v>
      </c>
      <c r="Q159" t="s">
        <v>41</v>
      </c>
    </row>
    <row r="160" spans="2:17" x14ac:dyDescent="0.25">
      <c r="B160" s="1">
        <v>158</v>
      </c>
      <c r="C160" s="67">
        <v>6.2575474805137701E-5</v>
      </c>
      <c r="D160" s="67">
        <v>2.5016481031448799E-2</v>
      </c>
      <c r="E160" s="67">
        <v>0.48941937422264797</v>
      </c>
      <c r="F160" s="67">
        <v>0.74758163913296705</v>
      </c>
      <c r="G160" s="67">
        <v>14.496135333783799</v>
      </c>
      <c r="H160" s="67">
        <v>8.9020998079004394E-3</v>
      </c>
      <c r="I160" s="67">
        <v>7.6254176802545703E-3</v>
      </c>
      <c r="J160" s="67"/>
      <c r="K160" s="67">
        <v>8.9260052124385501E-3</v>
      </c>
      <c r="L160" s="67">
        <v>0.85658640599459102</v>
      </c>
      <c r="M160" s="67">
        <v>-0.147995626732355</v>
      </c>
      <c r="N160" s="67">
        <v>8.4805660331664007E-2</v>
      </c>
      <c r="O160" s="67">
        <v>0.96610169491525399</v>
      </c>
      <c r="P160" s="67">
        <v>1.0114340760596401</v>
      </c>
      <c r="Q160" t="s">
        <v>41</v>
      </c>
    </row>
    <row r="161" spans="2:17" x14ac:dyDescent="0.25">
      <c r="B161" s="1">
        <v>159</v>
      </c>
      <c r="C161" s="67">
        <v>2.1956306949171099E-5</v>
      </c>
      <c r="D161" s="67">
        <v>1.4817518627355799E-2</v>
      </c>
      <c r="E161" s="67">
        <v>0.190955506281686</v>
      </c>
      <c r="F161" s="67">
        <v>0.74910090104851401</v>
      </c>
      <c r="G161" s="67">
        <v>30.8558350619778</v>
      </c>
      <c r="H161" s="67">
        <v>5.7473790726915398E-3</v>
      </c>
      <c r="I161" s="67">
        <v>3.77315598074012E-3</v>
      </c>
      <c r="J161" s="67"/>
      <c r="K161" s="67">
        <v>5.2873091704597804E-3</v>
      </c>
      <c r="L161" s="67">
        <v>0.65650028178376796</v>
      </c>
      <c r="M161" s="67">
        <v>-0.224279642020878</v>
      </c>
      <c r="N161" s="67">
        <v>-1.2322164564865999E-2</v>
      </c>
      <c r="O161" s="67">
        <v>0.952380952380952</v>
      </c>
      <c r="P161" s="67">
        <v>1</v>
      </c>
      <c r="Q161" t="s">
        <v>41</v>
      </c>
    </row>
    <row r="162" spans="2:17" x14ac:dyDescent="0.25">
      <c r="B162" s="1">
        <v>160</v>
      </c>
      <c r="C162" s="67">
        <v>4.0619167855966599E-5</v>
      </c>
      <c r="D162" s="67">
        <v>2.0328772196857501E-2</v>
      </c>
      <c r="E162" s="67">
        <v>0.51909767332511603</v>
      </c>
      <c r="F162" s="67">
        <v>0.75852655488988996</v>
      </c>
      <c r="G162" s="67">
        <v>43.795636268467597</v>
      </c>
      <c r="H162" s="67">
        <v>6.6820465804092099E-3</v>
      </c>
      <c r="I162" s="67">
        <v>5.9568995136577204E-3</v>
      </c>
      <c r="J162" s="67"/>
      <c r="K162" s="67">
        <v>7.1915179752575203E-3</v>
      </c>
      <c r="L162" s="67">
        <v>0.891478298149325</v>
      </c>
      <c r="M162" s="67">
        <v>-0.23035822550801499</v>
      </c>
      <c r="N162" s="67">
        <v>-2.0061657436662599E-2</v>
      </c>
      <c r="O162" s="67">
        <v>0.92499999999999905</v>
      </c>
      <c r="P162" s="67">
        <v>1.0187609524791199</v>
      </c>
      <c r="Q162" t="s">
        <v>41</v>
      </c>
    </row>
    <row r="163" spans="2:17" x14ac:dyDescent="0.25">
      <c r="B163" s="1">
        <v>161</v>
      </c>
      <c r="C163" s="67">
        <v>1.53694148644198E-5</v>
      </c>
      <c r="D163" s="67">
        <v>1.06840784502296E-2</v>
      </c>
      <c r="E163" s="67">
        <v>0.195633036809848</v>
      </c>
      <c r="F163" s="67">
        <v>0.75910707435435798</v>
      </c>
      <c r="G163" s="67">
        <v>89.999999999999901</v>
      </c>
      <c r="H163" s="67">
        <v>3.14330051492488E-3</v>
      </c>
      <c r="I163" s="67">
        <v>3.14330051492488E-3</v>
      </c>
      <c r="J163" s="67"/>
      <c r="K163" s="67">
        <v>4.4236802308507397E-3</v>
      </c>
      <c r="L163" s="67">
        <v>1</v>
      </c>
      <c r="M163" s="67">
        <v>-0.49510118067306802</v>
      </c>
      <c r="N163" s="67">
        <v>-0.35714285714285698</v>
      </c>
      <c r="O163" s="67">
        <v>1</v>
      </c>
      <c r="P163" s="67">
        <v>1</v>
      </c>
      <c r="Q163" t="s">
        <v>41</v>
      </c>
    </row>
    <row r="164" spans="2:17" x14ac:dyDescent="0.25">
      <c r="B164" s="1">
        <v>162</v>
      </c>
      <c r="C164" s="67">
        <v>2.1956306949171099E-5</v>
      </c>
      <c r="D164" s="67">
        <v>1.4427749363505099E-2</v>
      </c>
      <c r="E164" s="67">
        <v>0.29316516135866</v>
      </c>
      <c r="F164" s="67">
        <v>0.77450924687749001</v>
      </c>
      <c r="G164" s="67">
        <v>99.645023109594305</v>
      </c>
      <c r="H164" s="67">
        <v>5.3403281380302297E-3</v>
      </c>
      <c r="I164" s="67">
        <v>4.1318252982469597E-3</v>
      </c>
      <c r="J164" s="67"/>
      <c r="K164" s="67">
        <v>5.2873091704597804E-3</v>
      </c>
      <c r="L164" s="67">
        <v>0.77370251255215405</v>
      </c>
      <c r="M164" s="67">
        <v>-0.21070294681678201</v>
      </c>
      <c r="N164" s="67">
        <v>4.9642206558058099E-3</v>
      </c>
      <c r="O164" s="67">
        <v>0.952380952380952</v>
      </c>
      <c r="P164" s="67">
        <v>0.99339143064633195</v>
      </c>
      <c r="Q164" t="s">
        <v>41</v>
      </c>
    </row>
    <row r="165" spans="2:17" x14ac:dyDescent="0.25">
      <c r="B165" s="1">
        <v>163</v>
      </c>
      <c r="C165" s="67">
        <v>6.2795037874629404E-4</v>
      </c>
      <c r="D165" s="67">
        <v>9.1055129316343894E-2</v>
      </c>
      <c r="E165" s="67">
        <v>0.14734862279782701</v>
      </c>
      <c r="F165" s="67">
        <v>0.79513413410234302</v>
      </c>
      <c r="G165" s="67">
        <v>158.60932069154299</v>
      </c>
      <c r="H165" s="67">
        <v>3.46582546537752E-2</v>
      </c>
      <c r="I165" s="67">
        <v>2.34141981079912E-2</v>
      </c>
      <c r="J165" s="67"/>
      <c r="K165" s="67">
        <v>2.82759837026266E-2</v>
      </c>
      <c r="L165" s="67">
        <v>0.67557349156474999</v>
      </c>
      <c r="M165" s="67">
        <v>1.4963750478029799E-2</v>
      </c>
      <c r="N165" s="67">
        <v>0.29229198358134001</v>
      </c>
      <c r="O165" s="67">
        <v>0.96785109983079498</v>
      </c>
      <c r="P165" s="67">
        <v>0.99676654699438405</v>
      </c>
      <c r="Q165" t="s">
        <v>41</v>
      </c>
    </row>
    <row r="166" spans="2:17" x14ac:dyDescent="0.25">
      <c r="B166" s="1">
        <v>164</v>
      </c>
      <c r="C166" s="67">
        <v>2.3603029970358899E-4</v>
      </c>
      <c r="D166" s="67">
        <v>5.3967326540745202E-2</v>
      </c>
      <c r="E166" s="67">
        <v>0.43226747018954398</v>
      </c>
      <c r="F166" s="67">
        <v>0.79801153835995497</v>
      </c>
      <c r="G166" s="67">
        <v>3.43517084185076</v>
      </c>
      <c r="H166" s="67">
        <v>2.1106028775274999E-2</v>
      </c>
      <c r="I166" s="67">
        <v>1.3784839043959E-2</v>
      </c>
      <c r="J166" s="67"/>
      <c r="K166" s="67">
        <v>1.7335602422134101E-2</v>
      </c>
      <c r="L166" s="67">
        <v>0.65312329433131</v>
      </c>
      <c r="M166" s="67">
        <v>-3.18774212449296E-2</v>
      </c>
      <c r="N166" s="67">
        <v>0.23265195142193701</v>
      </c>
      <c r="O166" s="67">
        <v>0.95982142857142805</v>
      </c>
      <c r="P166" s="67">
        <v>1.0070670006018601</v>
      </c>
      <c r="Q166" t="s">
        <v>41</v>
      </c>
    </row>
    <row r="167" spans="2:17" x14ac:dyDescent="0.25">
      <c r="B167" s="1">
        <v>165</v>
      </c>
      <c r="C167" s="67">
        <v>8.3433966406850295E-5</v>
      </c>
      <c r="D167" s="67">
        <v>3.0215500083134499E-2</v>
      </c>
      <c r="E167" s="67">
        <v>0.37984305169829002</v>
      </c>
      <c r="F167" s="67">
        <v>0.80480900947267398</v>
      </c>
      <c r="G167" s="67">
        <v>157.54448239830199</v>
      </c>
      <c r="H167" s="67">
        <v>1.12840588259118E-2</v>
      </c>
      <c r="I167" s="67">
        <v>8.9472047886170799E-3</v>
      </c>
      <c r="J167" s="67"/>
      <c r="K167" s="67">
        <v>1.0306863024378801E-2</v>
      </c>
      <c r="L167" s="67">
        <v>0.79290660627109</v>
      </c>
      <c r="M167" s="67">
        <v>-4.9614699426858901E-2</v>
      </c>
      <c r="N167" s="67">
        <v>0.21006814742473601</v>
      </c>
      <c r="O167" s="67">
        <v>0.95</v>
      </c>
      <c r="P167" s="67">
        <v>1.01577779318954</v>
      </c>
      <c r="Q167" t="s">
        <v>41</v>
      </c>
    </row>
    <row r="168" spans="2:17" x14ac:dyDescent="0.25">
      <c r="B168" s="1">
        <v>166</v>
      </c>
      <c r="C168" s="67">
        <v>1.9650894719508099E-4</v>
      </c>
      <c r="D168" s="67">
        <v>4.82391852357138E-2</v>
      </c>
      <c r="E168" s="67">
        <v>9.8747634426038594E-2</v>
      </c>
      <c r="F168" s="67">
        <v>0.81034521412604299</v>
      </c>
      <c r="G168" s="67">
        <v>5.13181648777426E-2</v>
      </c>
      <c r="H168" s="67">
        <v>1.78139060149719E-2</v>
      </c>
      <c r="I168" s="67">
        <v>1.1533876686068799E-2</v>
      </c>
      <c r="J168" s="67"/>
      <c r="K168" s="67">
        <v>1.58178052353369E-2</v>
      </c>
      <c r="L168" s="67">
        <v>0.64746477703289795</v>
      </c>
      <c r="M168" s="67">
        <v>-0.17881309936828799</v>
      </c>
      <c r="N168" s="67">
        <v>4.55676355027992E-2</v>
      </c>
      <c r="O168" s="67">
        <v>0.98351648351648302</v>
      </c>
      <c r="P168" s="67">
        <v>1.0059296264118101</v>
      </c>
      <c r="Q168" t="s">
        <v>41</v>
      </c>
    </row>
    <row r="169" spans="2:17" x14ac:dyDescent="0.25">
      <c r="B169" s="1">
        <v>167</v>
      </c>
      <c r="C169" s="67">
        <v>4.5010429245800801E-5</v>
      </c>
      <c r="D169" s="67">
        <v>2.4141595721461299E-2</v>
      </c>
      <c r="E169" s="67">
        <v>0.215967745135204</v>
      </c>
      <c r="F169" s="67">
        <v>0.81539259780250495</v>
      </c>
      <c r="G169" s="67">
        <v>117.72808175795799</v>
      </c>
      <c r="H169" s="67">
        <v>9.8570815569055895E-3</v>
      </c>
      <c r="I169" s="67">
        <v>5.6122376869775998E-3</v>
      </c>
      <c r="J169" s="67"/>
      <c r="K169" s="67">
        <v>7.5702746608863301E-3</v>
      </c>
      <c r="L169" s="67">
        <v>0.56936098728389095</v>
      </c>
      <c r="M169" s="67">
        <v>-3.47026089430304E-2</v>
      </c>
      <c r="N169" s="67">
        <v>0.22905481072341599</v>
      </c>
      <c r="O169" s="67">
        <v>0.93181818181818099</v>
      </c>
      <c r="P169" s="67">
        <v>0.96697191962154405</v>
      </c>
      <c r="Q169" t="s">
        <v>41</v>
      </c>
    </row>
    <row r="170" spans="2:17" x14ac:dyDescent="0.25">
      <c r="B170" s="1">
        <v>168</v>
      </c>
      <c r="C170" s="67">
        <v>1.6028104072894899E-4</v>
      </c>
      <c r="D170" s="67">
        <v>4.21736630087471E-2</v>
      </c>
      <c r="E170" s="67">
        <v>0.146320638969753</v>
      </c>
      <c r="F170" s="67">
        <v>0.82427817169713402</v>
      </c>
      <c r="G170" s="67">
        <v>170.62616690147499</v>
      </c>
      <c r="H170" s="67">
        <v>1.5326136071021301E-2</v>
      </c>
      <c r="I170" s="67">
        <v>1.2054153728731899E-2</v>
      </c>
      <c r="J170" s="67"/>
      <c r="K170" s="67">
        <v>1.42855227180319E-2</v>
      </c>
      <c r="L170" s="67">
        <v>0.78650963771122295</v>
      </c>
      <c r="M170" s="67">
        <v>-9.4732080040932296E-2</v>
      </c>
      <c r="N170" s="67">
        <v>0.15262291427203101</v>
      </c>
      <c r="O170" s="67">
        <v>0.98648648648648596</v>
      </c>
      <c r="P170" s="67">
        <v>1.00452162679188</v>
      </c>
      <c r="Q170" t="s">
        <v>41</v>
      </c>
    </row>
    <row r="171" spans="2:17" x14ac:dyDescent="0.25">
      <c r="B171" s="1">
        <v>169</v>
      </c>
      <c r="C171" s="67">
        <v>7.4651443627181906E-5</v>
      </c>
      <c r="D171" s="67">
        <v>2.8058148163057701E-2</v>
      </c>
      <c r="E171" s="67">
        <v>0.20637925047501801</v>
      </c>
      <c r="F171" s="67">
        <v>0.82299003481944899</v>
      </c>
      <c r="G171" s="67">
        <v>10.465944738872</v>
      </c>
      <c r="H171" s="67">
        <v>1.0684007876151499E-2</v>
      </c>
      <c r="I171" s="67">
        <v>7.97365822768655E-3</v>
      </c>
      <c r="J171" s="67"/>
      <c r="K171" s="67">
        <v>9.7493163913012701E-3</v>
      </c>
      <c r="L171" s="67">
        <v>0.74631714241666003</v>
      </c>
      <c r="M171" s="67">
        <v>-0.103720451017285</v>
      </c>
      <c r="N171" s="67">
        <v>0.141178564902188</v>
      </c>
      <c r="O171" s="67">
        <v>1</v>
      </c>
      <c r="P171" s="67">
        <v>1</v>
      </c>
      <c r="Q171" t="s">
        <v>41</v>
      </c>
    </row>
    <row r="172" spans="2:17" x14ac:dyDescent="0.25">
      <c r="B172" s="1">
        <v>170</v>
      </c>
      <c r="C172" s="67">
        <v>1.53694148644198E-5</v>
      </c>
      <c r="D172" s="67">
        <v>1.06840784502296E-2</v>
      </c>
      <c r="E172" s="67">
        <v>0.490878763747435</v>
      </c>
      <c r="F172" s="67">
        <v>0.83057974082467401</v>
      </c>
      <c r="G172" s="67">
        <v>180</v>
      </c>
      <c r="H172" s="67">
        <v>3.14330051492488E-3</v>
      </c>
      <c r="I172" s="67">
        <v>3.14330051492488E-3</v>
      </c>
      <c r="J172" s="67"/>
      <c r="K172" s="67">
        <v>4.4236802308507397E-3</v>
      </c>
      <c r="L172" s="67">
        <v>1</v>
      </c>
      <c r="M172" s="67">
        <v>-0.49510118067306802</v>
      </c>
      <c r="N172" s="67">
        <v>-0.35714285714285698</v>
      </c>
      <c r="O172" s="67">
        <v>1</v>
      </c>
      <c r="P172" s="67">
        <v>1</v>
      </c>
      <c r="Q172" t="s">
        <v>41</v>
      </c>
    </row>
    <row r="173" spans="2:17" x14ac:dyDescent="0.25">
      <c r="B173" s="1">
        <v>171</v>
      </c>
      <c r="C173" s="67">
        <v>1.09781534745855E-5</v>
      </c>
      <c r="D173" s="67">
        <v>1.0008268839520801E-2</v>
      </c>
      <c r="E173" s="67">
        <v>0.219297599257925</v>
      </c>
      <c r="F173" s="67">
        <v>0.83947079085260401</v>
      </c>
      <c r="G173" s="67">
        <v>96.842009876123697</v>
      </c>
      <c r="H173" s="67">
        <v>4.2860429053645501E-3</v>
      </c>
      <c r="I173" s="67">
        <v>2.2054327265709399E-3</v>
      </c>
      <c r="J173" s="67"/>
      <c r="K173" s="67">
        <v>3.73869216866193E-3</v>
      </c>
      <c r="L173" s="67">
        <v>0.51456151402743699</v>
      </c>
      <c r="M173" s="67">
        <v>-0.32374434082291897</v>
      </c>
      <c r="N173" s="67">
        <v>-0.13896455238479599</v>
      </c>
      <c r="O173" s="67">
        <v>0.83333333333333304</v>
      </c>
      <c r="P173" s="67">
        <v>1.00952680067001</v>
      </c>
      <c r="Q173" t="s">
        <v>41</v>
      </c>
    </row>
    <row r="174" spans="2:17" x14ac:dyDescent="0.25">
      <c r="B174" s="1">
        <v>172</v>
      </c>
      <c r="C174" s="67">
        <v>1.9760676254254001E-5</v>
      </c>
      <c r="D174" s="67">
        <v>1.7546951241148901E-2</v>
      </c>
      <c r="E174" s="67">
        <v>0.17887708300674299</v>
      </c>
      <c r="F174" s="67">
        <v>0.84595530339635705</v>
      </c>
      <c r="G174" s="67">
        <v>5.6022632141288602</v>
      </c>
      <c r="H174" s="67">
        <v>7.5039062195616903E-3</v>
      </c>
      <c r="I174" s="67">
        <v>3.0260013641930398E-3</v>
      </c>
      <c r="J174" s="67"/>
      <c r="K174" s="67">
        <v>5.01598190164451E-3</v>
      </c>
      <c r="L174" s="67">
        <v>0.40325682060160301</v>
      </c>
      <c r="M174" s="67">
        <v>-9.7505434116932299E-2</v>
      </c>
      <c r="N174" s="67">
        <v>0.14909177019091499</v>
      </c>
      <c r="O174" s="67">
        <v>0.78260869565217295</v>
      </c>
      <c r="P174" s="67">
        <v>0.99456619095957399</v>
      </c>
      <c r="Q174" t="s">
        <v>41</v>
      </c>
    </row>
    <row r="175" spans="2:17" x14ac:dyDescent="0.25">
      <c r="B175" s="1">
        <v>173</v>
      </c>
      <c r="C175" s="67">
        <v>1.04512021078054E-3</v>
      </c>
      <c r="D175" s="67">
        <v>0.15497833635469399</v>
      </c>
      <c r="E175" s="67">
        <v>0.21052621531489299</v>
      </c>
      <c r="F175" s="67">
        <v>0.86879592269475403</v>
      </c>
      <c r="G175" s="67">
        <v>89.269554772088298</v>
      </c>
      <c r="H175" s="67">
        <v>4.4256419370671297E-2</v>
      </c>
      <c r="I175" s="67">
        <v>4.0766085107715198E-2</v>
      </c>
      <c r="J175" s="67"/>
      <c r="K175" s="67">
        <v>3.64786016915086E-2</v>
      </c>
      <c r="L175" s="67">
        <v>0.92113383069419497</v>
      </c>
      <c r="M175" s="67">
        <v>0.35581025872723698</v>
      </c>
      <c r="N175" s="67">
        <v>0.72627123656913095</v>
      </c>
      <c r="O175" s="67">
        <v>0.79267277268942504</v>
      </c>
      <c r="P175" s="67">
        <v>0.87100525308796295</v>
      </c>
      <c r="Q175" t="s">
        <v>41</v>
      </c>
    </row>
    <row r="176" spans="2:17" x14ac:dyDescent="0.25">
      <c r="B176" s="1">
        <v>174</v>
      </c>
      <c r="C176" s="67">
        <v>1.33713909320452E-3</v>
      </c>
      <c r="D176" s="67">
        <v>0.16003800241688501</v>
      </c>
      <c r="E176" s="67">
        <v>0.34306916803280701</v>
      </c>
      <c r="F176" s="67">
        <v>0.86747948390432805</v>
      </c>
      <c r="G176" s="67">
        <v>177.99707209417599</v>
      </c>
      <c r="H176" s="67">
        <v>4.6146814762145098E-2</v>
      </c>
      <c r="I176" s="67">
        <v>3.89634080634036E-2</v>
      </c>
      <c r="J176" s="67"/>
      <c r="K176" s="67">
        <v>4.12613423228003E-2</v>
      </c>
      <c r="L176" s="67">
        <v>0.84433580658238405</v>
      </c>
      <c r="M176" s="67">
        <v>5.61168255971786E-2</v>
      </c>
      <c r="N176" s="67">
        <v>0.34468970621049699</v>
      </c>
      <c r="O176" s="67">
        <v>0.88517441860465096</v>
      </c>
      <c r="P176" s="67">
        <v>0.86756098519071301</v>
      </c>
      <c r="Q176" t="s">
        <v>41</v>
      </c>
    </row>
    <row r="177" spans="2:17" x14ac:dyDescent="0.25">
      <c r="B177" s="1">
        <v>175</v>
      </c>
      <c r="C177" s="67">
        <v>6.8064551542430506E-5</v>
      </c>
      <c r="D177" s="67">
        <v>2.69485630812893E-2</v>
      </c>
      <c r="E177" s="67">
        <v>0.38703155049897597</v>
      </c>
      <c r="F177" s="67">
        <v>0.85087117003200397</v>
      </c>
      <c r="G177" s="67">
        <v>170.92070050381301</v>
      </c>
      <c r="H177" s="67">
        <v>9.9731091383291597E-3</v>
      </c>
      <c r="I177" s="67">
        <v>6.8691914016200603E-3</v>
      </c>
      <c r="J177" s="67"/>
      <c r="K177" s="67">
        <v>9.30926842552556E-3</v>
      </c>
      <c r="L177" s="67">
        <v>0.68877130555205002</v>
      </c>
      <c r="M177" s="67">
        <v>-0.209494159034878</v>
      </c>
      <c r="N177" s="67">
        <v>6.5032970609187396E-3</v>
      </c>
      <c r="O177" s="67">
        <v>0.98412698412698396</v>
      </c>
      <c r="P177" s="67">
        <v>1.00707620528771</v>
      </c>
      <c r="Q177" t="s">
        <v>41</v>
      </c>
    </row>
    <row r="178" spans="2:17" x14ac:dyDescent="0.25">
      <c r="B178" s="1">
        <v>176</v>
      </c>
      <c r="C178" s="67">
        <v>4.5010429245800801E-4</v>
      </c>
      <c r="D178" s="67">
        <v>7.3975482085080396E-2</v>
      </c>
      <c r="E178" s="67">
        <v>0.11203183030389501</v>
      </c>
      <c r="F178" s="67">
        <v>0.860385239156787</v>
      </c>
      <c r="G178" s="67">
        <v>2.9948517829383801</v>
      </c>
      <c r="H178" s="67">
        <v>2.6377363282275398E-2</v>
      </c>
      <c r="I178" s="67">
        <v>2.0817232938969199E-2</v>
      </c>
      <c r="J178" s="67"/>
      <c r="K178" s="67">
        <v>2.39393104414596E-2</v>
      </c>
      <c r="L178" s="67">
        <v>0.78920825846750298</v>
      </c>
      <c r="M178" s="67">
        <v>-4.1855283094943102E-2</v>
      </c>
      <c r="N178" s="67">
        <v>0.21994774314259599</v>
      </c>
      <c r="O178" s="67">
        <v>0.97619047619047605</v>
      </c>
      <c r="P178" s="67">
        <v>1.0077333824341701</v>
      </c>
      <c r="Q178" t="s">
        <v>41</v>
      </c>
    </row>
    <row r="179" spans="2:17" x14ac:dyDescent="0.25">
      <c r="B179" s="1">
        <v>177</v>
      </c>
      <c r="C179" s="67">
        <v>1.31737841695026E-4</v>
      </c>
      <c r="D179" s="67">
        <v>4.3586052706786602E-2</v>
      </c>
      <c r="E179" s="67">
        <v>7.4513684984358106E-2</v>
      </c>
      <c r="F179" s="67">
        <v>0.86521966090403002</v>
      </c>
      <c r="G179" s="67">
        <v>38.441093036547699</v>
      </c>
      <c r="H179" s="67">
        <v>1.8003322440360198E-2</v>
      </c>
      <c r="I179" s="67">
        <v>9.9915764863528697E-3</v>
      </c>
      <c r="J179" s="67"/>
      <c r="K179" s="67">
        <v>1.2951209579964601E-2</v>
      </c>
      <c r="L179" s="67">
        <v>0.55498514340628302</v>
      </c>
      <c r="M179" s="67">
        <v>7.2422740345693598E-2</v>
      </c>
      <c r="N179" s="67">
        <v>0.36545104168138598</v>
      </c>
      <c r="O179" s="67">
        <v>0.91603053435114501</v>
      </c>
      <c r="P179" s="67">
        <v>0.98370153128680904</v>
      </c>
      <c r="Q179" t="s">
        <v>41</v>
      </c>
    </row>
    <row r="180" spans="2:17" x14ac:dyDescent="0.25">
      <c r="B180" s="1">
        <v>178</v>
      </c>
      <c r="C180" s="67">
        <v>5.4780985838181996E-4</v>
      </c>
      <c r="D180" s="67">
        <v>0.39024180669476199</v>
      </c>
      <c r="E180" s="67">
        <v>0.26033541372275298</v>
      </c>
      <c r="F180" s="67">
        <v>0.89700179918161504</v>
      </c>
      <c r="G180" s="67">
        <v>170.189847784081</v>
      </c>
      <c r="H180" s="67">
        <v>0.14557490039064899</v>
      </c>
      <c r="I180" s="67">
        <v>5.4889337436521801E-2</v>
      </c>
      <c r="J180" s="67"/>
      <c r="K180" s="67">
        <v>2.6410096074938799E-2</v>
      </c>
      <c r="L180" s="67">
        <v>0.377052206728127</v>
      </c>
      <c r="M180" s="67">
        <v>10.4560401733112</v>
      </c>
      <c r="N180" s="67">
        <v>13.586283374734499</v>
      </c>
      <c r="O180" s="67">
        <v>0.15176399026763901</v>
      </c>
      <c r="P180" s="67">
        <v>0.81700143106072998</v>
      </c>
      <c r="Q180" t="s">
        <v>41</v>
      </c>
    </row>
    <row r="181" spans="2:17" x14ac:dyDescent="0.25">
      <c r="B181" s="1">
        <v>179</v>
      </c>
      <c r="C181" s="67">
        <v>3.8313755626303599E-4</v>
      </c>
      <c r="D181" s="67">
        <v>6.7449990216096295E-2</v>
      </c>
      <c r="E181" s="67">
        <v>0.75020405842598203</v>
      </c>
      <c r="F181" s="67">
        <v>0.55731888986543399</v>
      </c>
      <c r="G181" s="67">
        <v>109.611392597256</v>
      </c>
      <c r="H181" s="67">
        <v>2.29047746471766E-2</v>
      </c>
      <c r="I181" s="67">
        <v>2.0998828554525301E-2</v>
      </c>
      <c r="J181" s="67"/>
      <c r="K181" s="67">
        <v>2.20867808362217E-2</v>
      </c>
      <c r="L181" s="67">
        <v>0.91678826262164503</v>
      </c>
      <c r="M181" s="67">
        <v>-1.40469212148541E-2</v>
      </c>
      <c r="N181" s="67">
        <v>0.255354449162631</v>
      </c>
      <c r="O181" s="67">
        <v>0.97214484679665703</v>
      </c>
      <c r="P181" s="67">
        <v>1.0056543689320301</v>
      </c>
      <c r="Q181" t="s">
        <v>41</v>
      </c>
    </row>
    <row r="182" spans="2:17" x14ac:dyDescent="0.25">
      <c r="B182" s="1">
        <v>180</v>
      </c>
      <c r="C182" s="67">
        <v>1.20759688220441E-5</v>
      </c>
      <c r="D182" s="67">
        <v>9.3062650578542606E-3</v>
      </c>
      <c r="E182" s="67">
        <v>0.91774849882730902</v>
      </c>
      <c r="F182" s="67">
        <v>0.57065192075499804</v>
      </c>
      <c r="G182" s="67">
        <v>105.07069277603701</v>
      </c>
      <c r="H182" s="67">
        <v>3.5800500929706E-3</v>
      </c>
      <c r="I182" s="67">
        <v>2.56832040442749E-3</v>
      </c>
      <c r="J182" s="67"/>
      <c r="K182" s="67">
        <v>3.9211734270770899E-3</v>
      </c>
      <c r="L182" s="67">
        <v>0.71739789604351301</v>
      </c>
      <c r="M182" s="67">
        <v>-0.40199308790532601</v>
      </c>
      <c r="N182" s="67">
        <v>-0.238593951496097</v>
      </c>
      <c r="O182" s="67">
        <v>1</v>
      </c>
      <c r="P182" s="67">
        <v>1</v>
      </c>
      <c r="Q182" t="s">
        <v>41</v>
      </c>
    </row>
    <row r="183" spans="2:17" x14ac:dyDescent="0.25">
      <c r="B183" s="1">
        <v>181</v>
      </c>
      <c r="C183" s="67">
        <v>2.8543199033922401E-5</v>
      </c>
      <c r="D183" s="67">
        <v>1.82489550228155E-2</v>
      </c>
      <c r="E183" s="67">
        <v>1.00392182599754</v>
      </c>
      <c r="F183" s="67">
        <v>0.60411817973383097</v>
      </c>
      <c r="G183" s="67">
        <v>178.11729642341601</v>
      </c>
      <c r="H183" s="67">
        <v>6.2487846229150497E-3</v>
      </c>
      <c r="I183" s="67">
        <v>5.3048516990156997E-3</v>
      </c>
      <c r="J183" s="67"/>
      <c r="K183" s="67">
        <v>6.0284599810595503E-3</v>
      </c>
      <c r="L183" s="67">
        <v>0.848941357262046</v>
      </c>
      <c r="M183" s="67">
        <v>-8.7871472251355706E-2</v>
      </c>
      <c r="N183" s="67">
        <v>0.161358111410637</v>
      </c>
      <c r="O183" s="67">
        <v>0.86666666666666603</v>
      </c>
      <c r="P183" s="67">
        <v>0.98432565883906498</v>
      </c>
      <c r="Q183" t="s">
        <v>41</v>
      </c>
    </row>
    <row r="184" spans="2:17" x14ac:dyDescent="0.25">
      <c r="B184" s="1">
        <v>182</v>
      </c>
      <c r="C184" s="67">
        <v>1.21198814359424E-3</v>
      </c>
      <c r="D184" s="67">
        <v>0.19170046850372299</v>
      </c>
      <c r="E184" s="67">
        <v>0.58625311884502396</v>
      </c>
      <c r="F184" s="67">
        <v>0.65880193992512903</v>
      </c>
      <c r="G184" s="67">
        <v>148.66316598111999</v>
      </c>
      <c r="H184" s="67">
        <v>6.7242614821148905E-2</v>
      </c>
      <c r="I184" s="67">
        <v>3.3116178237392102E-2</v>
      </c>
      <c r="J184" s="67"/>
      <c r="K184" s="67">
        <v>3.9282963637871697E-2</v>
      </c>
      <c r="L184" s="67">
        <v>0.49248796058086303</v>
      </c>
      <c r="M184" s="67">
        <v>0.44303317208113802</v>
      </c>
      <c r="N184" s="67">
        <v>0.83732689905832602</v>
      </c>
      <c r="O184" s="67">
        <v>0.74193548387096697</v>
      </c>
      <c r="P184" s="67">
        <v>0.84491776936068297</v>
      </c>
      <c r="Q184" t="s">
        <v>41</v>
      </c>
    </row>
    <row r="185" spans="2:17" x14ac:dyDescent="0.25">
      <c r="B185" s="1">
        <v>183</v>
      </c>
      <c r="C185" s="67">
        <v>1.7993193544845699E-3</v>
      </c>
      <c r="D185" s="67">
        <v>0.15719645875139299</v>
      </c>
      <c r="E185" s="67">
        <v>0.67914888717274802</v>
      </c>
      <c r="F185" s="67">
        <v>0.66089942747984198</v>
      </c>
      <c r="G185" s="67">
        <v>166.062207012996</v>
      </c>
      <c r="H185" s="67">
        <v>4.9049605623219597E-2</v>
      </c>
      <c r="I185" s="67">
        <v>4.6533290673017702E-2</v>
      </c>
      <c r="J185" s="67"/>
      <c r="K185" s="67">
        <v>4.7864021516553598E-2</v>
      </c>
      <c r="L185" s="67">
        <v>0.94869856916829698</v>
      </c>
      <c r="M185" s="67">
        <v>-3.72114001222433E-3</v>
      </c>
      <c r="N185" s="67">
        <v>0.26850164212010202</v>
      </c>
      <c r="O185" s="67">
        <v>0.95847953216374204</v>
      </c>
      <c r="P185" s="67">
        <v>0.96879957341864897</v>
      </c>
      <c r="Q185" t="s">
        <v>41</v>
      </c>
    </row>
    <row r="186" spans="2:17" x14ac:dyDescent="0.25">
      <c r="B186" s="1">
        <v>184</v>
      </c>
      <c r="C186" s="67">
        <v>6.0160281040728904E-4</v>
      </c>
      <c r="D186" s="67">
        <v>0.121313587839849</v>
      </c>
      <c r="E186" s="67">
        <v>0.63827929087462698</v>
      </c>
      <c r="F186" s="67">
        <v>0.68314780254356999</v>
      </c>
      <c r="G186" s="67">
        <v>22.995153987843501</v>
      </c>
      <c r="H186" s="67">
        <v>3.5921935163318701E-2</v>
      </c>
      <c r="I186" s="67">
        <v>2.9170371584592701E-2</v>
      </c>
      <c r="J186" s="67"/>
      <c r="K186" s="67">
        <v>2.76764247769536E-2</v>
      </c>
      <c r="L186" s="67">
        <v>0.81204900159108495</v>
      </c>
      <c r="M186" s="67">
        <v>0.367986183236443</v>
      </c>
      <c r="N186" s="67">
        <v>0.74177410514796105</v>
      </c>
      <c r="O186" s="67">
        <v>0.79535558780841797</v>
      </c>
      <c r="P186" s="67">
        <v>0.82900771270393703</v>
      </c>
      <c r="Q186" t="s">
        <v>41</v>
      </c>
    </row>
    <row r="187" spans="2:17" x14ac:dyDescent="0.25">
      <c r="B187" s="1">
        <v>185</v>
      </c>
      <c r="C187" s="67">
        <v>3.84235371610495E-4</v>
      </c>
      <c r="D187" s="67">
        <v>6.6609681211773103E-2</v>
      </c>
      <c r="E187" s="67">
        <v>0.81366579043484</v>
      </c>
      <c r="F187" s="67">
        <v>0.69935442837540496</v>
      </c>
      <c r="G187" s="67">
        <v>167.64142605860201</v>
      </c>
      <c r="H187" s="67">
        <v>2.2390242314704999E-2</v>
      </c>
      <c r="I187" s="67">
        <v>2.1016025682526699E-2</v>
      </c>
      <c r="J187" s="67"/>
      <c r="K187" s="67">
        <v>2.2118401154253699E-2</v>
      </c>
      <c r="L187" s="67">
        <v>0.93862430728246904</v>
      </c>
      <c r="M187" s="67">
        <v>-3.8162017203986397E-2</v>
      </c>
      <c r="N187" s="67">
        <v>0.224650155324183</v>
      </c>
      <c r="O187" s="67">
        <v>0.98314606741572996</v>
      </c>
      <c r="P187" s="67">
        <v>1.0057257011624401</v>
      </c>
      <c r="Q187" t="s">
        <v>41</v>
      </c>
    </row>
    <row r="188" spans="2:17" x14ac:dyDescent="0.25">
      <c r="B188" s="1">
        <v>186</v>
      </c>
      <c r="C188" s="67">
        <v>7.2181359095400098E-3</v>
      </c>
      <c r="D188" s="67">
        <v>0.427413430817425</v>
      </c>
      <c r="E188" s="67">
        <v>0.67270587866901099</v>
      </c>
      <c r="F188" s="67">
        <v>0.73440860770999306</v>
      </c>
      <c r="G188" s="67">
        <v>6.4728240803024697</v>
      </c>
      <c r="H188" s="67">
        <v>0.14780420165102501</v>
      </c>
      <c r="I188" s="67">
        <v>7.7438772935863501E-2</v>
      </c>
      <c r="J188" s="67"/>
      <c r="K188" s="67">
        <v>9.5866657808120398E-2</v>
      </c>
      <c r="L188" s="67">
        <v>0.52392808912632405</v>
      </c>
      <c r="M188" s="67">
        <v>0.245403462896647</v>
      </c>
      <c r="N188" s="67">
        <v>0.58569693811012202</v>
      </c>
      <c r="O188" s="67">
        <v>0.87795433302176495</v>
      </c>
      <c r="P188" s="67">
        <v>0.83288227334235398</v>
      </c>
      <c r="Q188" t="s">
        <v>41</v>
      </c>
    </row>
    <row r="189" spans="2:17" x14ac:dyDescent="0.25">
      <c r="B189" s="1">
        <v>187</v>
      </c>
      <c r="C189" s="67">
        <v>7.2016686793281303E-4</v>
      </c>
      <c r="D189" s="67">
        <v>9.4554670556293602E-2</v>
      </c>
      <c r="E189" s="67">
        <v>0.96351264854060903</v>
      </c>
      <c r="F189" s="67">
        <v>0.72841836698963902</v>
      </c>
      <c r="G189" s="67">
        <v>171.40242977260101</v>
      </c>
      <c r="H189" s="67">
        <v>3.3682118912114797E-2</v>
      </c>
      <c r="I189" s="67">
        <v>2.6996259447558901E-2</v>
      </c>
      <c r="J189" s="67"/>
      <c r="K189" s="67">
        <v>3.02810986435453E-2</v>
      </c>
      <c r="L189" s="67">
        <v>0.80150122140471602</v>
      </c>
      <c r="M189" s="67">
        <v>-8.3469725089166599E-3</v>
      </c>
      <c r="N189" s="67">
        <v>0.26261184925799202</v>
      </c>
      <c r="O189" s="67">
        <v>0.97041420118343202</v>
      </c>
      <c r="P189" s="67">
        <v>1.0010083772882401</v>
      </c>
      <c r="Q189" t="s">
        <v>41</v>
      </c>
    </row>
    <row r="190" spans="2:17" x14ac:dyDescent="0.25">
      <c r="B190" s="1">
        <v>188</v>
      </c>
      <c r="C190" s="67">
        <v>1.20759688220441E-5</v>
      </c>
      <c r="D190" s="67">
        <v>9.3062650578542606E-3</v>
      </c>
      <c r="E190" s="67">
        <v>0.76001196389653303</v>
      </c>
      <c r="F190" s="67">
        <v>0.71867279954873298</v>
      </c>
      <c r="G190" s="67">
        <v>15.0706927760376</v>
      </c>
      <c r="H190" s="67">
        <v>3.5800500929706E-3</v>
      </c>
      <c r="I190" s="67">
        <v>2.5683204044273699E-3</v>
      </c>
      <c r="J190" s="67"/>
      <c r="K190" s="67">
        <v>3.9211734270770899E-3</v>
      </c>
      <c r="L190" s="67">
        <v>0.71739789604347903</v>
      </c>
      <c r="M190" s="67">
        <v>-0.40199308790535399</v>
      </c>
      <c r="N190" s="67">
        <v>-0.238593951496132</v>
      </c>
      <c r="O190" s="67">
        <v>1</v>
      </c>
      <c r="P190" s="67">
        <v>1</v>
      </c>
      <c r="Q190" t="s">
        <v>41</v>
      </c>
    </row>
    <row r="191" spans="2:17" x14ac:dyDescent="0.25">
      <c r="B191" s="1">
        <v>189</v>
      </c>
      <c r="C191" s="67">
        <v>2.74453836864639E-5</v>
      </c>
      <c r="D191" s="67">
        <v>1.53979814557786E-2</v>
      </c>
      <c r="E191" s="67">
        <v>0.78331048831927996</v>
      </c>
      <c r="F191" s="67">
        <v>0.73243093065102904</v>
      </c>
      <c r="G191" s="67">
        <v>10.870389527235799</v>
      </c>
      <c r="H191" s="67">
        <v>5.5400225364904999E-3</v>
      </c>
      <c r="I191" s="67">
        <v>4.7086526965310696E-3</v>
      </c>
      <c r="J191" s="67"/>
      <c r="K191" s="67">
        <v>5.9113913616030498E-3</v>
      </c>
      <c r="L191" s="67">
        <v>0.849933852347453</v>
      </c>
      <c r="M191" s="67">
        <v>-0.25350179998987599</v>
      </c>
      <c r="N191" s="67">
        <v>-4.9528971673492198E-2</v>
      </c>
      <c r="O191" s="67">
        <v>0.96153846153846101</v>
      </c>
      <c r="P191" s="67">
        <v>1.0061921611322799</v>
      </c>
      <c r="Q191" t="s">
        <v>41</v>
      </c>
    </row>
    <row r="192" spans="2:17" x14ac:dyDescent="0.25">
      <c r="B192" s="1">
        <v>190</v>
      </c>
      <c r="C192" s="67">
        <v>3.5678998792403098E-4</v>
      </c>
      <c r="D192" s="67">
        <v>8.18347811392309E-2</v>
      </c>
      <c r="E192" s="67">
        <v>1.04176394029927</v>
      </c>
      <c r="F192" s="67">
        <v>0.75395044956089896</v>
      </c>
      <c r="G192" s="67">
        <v>62.161686220644199</v>
      </c>
      <c r="H192" s="67">
        <v>3.0449892063738101E-2</v>
      </c>
      <c r="I192" s="67">
        <v>1.50323645812347E-2</v>
      </c>
      <c r="J192" s="67"/>
      <c r="K192" s="67">
        <v>2.1313824663594699E-2</v>
      </c>
      <c r="L192" s="67">
        <v>0.49367546360324599</v>
      </c>
      <c r="M192" s="67">
        <v>7.6049217434527999E-3</v>
      </c>
      <c r="N192" s="67">
        <v>0.28292243183354299</v>
      </c>
      <c r="O192" s="67">
        <v>0.86206896551724099</v>
      </c>
      <c r="P192" s="67">
        <v>0.92355065041483098</v>
      </c>
      <c r="Q192" t="s">
        <v>41</v>
      </c>
    </row>
    <row r="193" spans="2:17" x14ac:dyDescent="0.25">
      <c r="B193" s="1">
        <v>191</v>
      </c>
      <c r="C193" s="67">
        <v>1.4271599516961201E-5</v>
      </c>
      <c r="D193" s="67">
        <v>1.0008268839520801E-2</v>
      </c>
      <c r="E193" s="67">
        <v>0.74560700163000104</v>
      </c>
      <c r="F193" s="67">
        <v>0.74850850979762396</v>
      </c>
      <c r="G193" s="67">
        <v>45</v>
      </c>
      <c r="H193" s="67">
        <v>3.70441518235088E-3</v>
      </c>
      <c r="I193" s="67">
        <v>2.9635321458807498E-3</v>
      </c>
      <c r="J193" s="67"/>
      <c r="K193" s="67">
        <v>4.2627649327189399E-3</v>
      </c>
      <c r="L193" s="67">
        <v>0.80000000000001203</v>
      </c>
      <c r="M193" s="67">
        <v>-0.39584756661734699</v>
      </c>
      <c r="N193" s="67">
        <v>-0.23076923076923</v>
      </c>
      <c r="O193" s="67">
        <v>1</v>
      </c>
      <c r="P193" s="67">
        <v>1</v>
      </c>
      <c r="Q193" t="s">
        <v>41</v>
      </c>
    </row>
    <row r="194" spans="2:17" x14ac:dyDescent="0.25">
      <c r="B194" s="1">
        <v>192</v>
      </c>
      <c r="C194" s="67">
        <v>1.09781534745855E-5</v>
      </c>
      <c r="D194" s="67">
        <v>8.6304554471454097E-3</v>
      </c>
      <c r="E194" s="67">
        <v>0.89531676333443599</v>
      </c>
      <c r="F194" s="67">
        <v>0.74936284275809095</v>
      </c>
      <c r="G194" s="67">
        <v>180</v>
      </c>
      <c r="H194" s="67">
        <v>3.14330051492488E-3</v>
      </c>
      <c r="I194" s="67">
        <v>2.0955336766165802E-3</v>
      </c>
      <c r="J194" s="67"/>
      <c r="K194" s="67">
        <v>3.73869216866193E-3</v>
      </c>
      <c r="L194" s="67">
        <v>0.66666666666666596</v>
      </c>
      <c r="M194" s="67">
        <v>-0.52876110196153103</v>
      </c>
      <c r="N194" s="67">
        <v>-0.4</v>
      </c>
      <c r="O194" s="67">
        <v>1</v>
      </c>
      <c r="P194" s="67">
        <v>1</v>
      </c>
      <c r="Q194" t="s">
        <v>41</v>
      </c>
    </row>
    <row r="195" spans="2:17" x14ac:dyDescent="0.25">
      <c r="B195" s="1">
        <v>193</v>
      </c>
      <c r="C195" s="67">
        <v>2.8543199033922401E-5</v>
      </c>
      <c r="D195" s="67">
        <v>1.6195332019731199E-2</v>
      </c>
      <c r="E195" s="67">
        <v>0.55773434777641395</v>
      </c>
      <c r="F195" s="67">
        <v>0.75701154067774101</v>
      </c>
      <c r="G195" s="67">
        <v>180</v>
      </c>
      <c r="H195" s="67">
        <v>5.2388341915414601E-3</v>
      </c>
      <c r="I195" s="67">
        <v>5.2388341915414601E-3</v>
      </c>
      <c r="J195" s="67"/>
      <c r="K195" s="67">
        <v>6.0284599810595503E-3</v>
      </c>
      <c r="L195" s="67">
        <v>1</v>
      </c>
      <c r="M195" s="67">
        <v>-0.24480945827168399</v>
      </c>
      <c r="N195" s="67">
        <v>-3.8461538461538401E-2</v>
      </c>
      <c r="O195" s="67">
        <v>0.96296296296296302</v>
      </c>
      <c r="P195" s="67">
        <v>1.0058873002523101</v>
      </c>
      <c r="Q195" t="s">
        <v>41</v>
      </c>
    </row>
    <row r="196" spans="2:17" x14ac:dyDescent="0.25">
      <c r="B196" s="1">
        <v>194</v>
      </c>
      <c r="C196" s="67">
        <v>3.1726863541552299E-4</v>
      </c>
      <c r="D196" s="67">
        <v>7.2778932355732295E-2</v>
      </c>
      <c r="E196" s="67">
        <v>0.61390072997890999</v>
      </c>
      <c r="F196" s="67">
        <v>0.76991647514472505</v>
      </c>
      <c r="G196" s="67">
        <v>175.57023437455899</v>
      </c>
      <c r="H196" s="67">
        <v>2.8447975625585199E-2</v>
      </c>
      <c r="I196" s="67">
        <v>1.52723276192063E-2</v>
      </c>
      <c r="J196" s="67"/>
      <c r="K196" s="67">
        <v>2.00987306294503E-2</v>
      </c>
      <c r="L196" s="67">
        <v>0.53685112150725101</v>
      </c>
      <c r="M196" s="67">
        <v>7.55221024594811E-2</v>
      </c>
      <c r="N196" s="67">
        <v>0.36939727208811401</v>
      </c>
      <c r="O196" s="67">
        <v>0.914556962025316</v>
      </c>
      <c r="P196" s="67">
        <v>0.94202502123493703</v>
      </c>
      <c r="Q196" t="s">
        <v>41</v>
      </c>
    </row>
    <row r="197" spans="2:17" x14ac:dyDescent="0.25">
      <c r="B197" s="1">
        <v>195</v>
      </c>
      <c r="C197" s="67">
        <v>7.0260182237347603E-5</v>
      </c>
      <c r="D197" s="67">
        <v>2.7936607209814002E-2</v>
      </c>
      <c r="E197" s="67">
        <v>0.55865618110050297</v>
      </c>
      <c r="F197" s="67">
        <v>0.77313732717357997</v>
      </c>
      <c r="G197" s="67">
        <v>178.37908860334599</v>
      </c>
      <c r="H197" s="67">
        <v>1.05327510708736E-2</v>
      </c>
      <c r="I197" s="67">
        <v>6.4322736076068299E-3</v>
      </c>
      <c r="J197" s="67"/>
      <c r="K197" s="67">
        <v>9.45822617856488E-3</v>
      </c>
      <c r="L197" s="67">
        <v>0.61069264471597295</v>
      </c>
      <c r="M197" s="67">
        <v>-0.242666898614399</v>
      </c>
      <c r="N197" s="67">
        <v>-3.5733546778929003E-2</v>
      </c>
      <c r="O197" s="67">
        <v>0.96969696969696895</v>
      </c>
      <c r="P197" s="67">
        <v>1</v>
      </c>
      <c r="Q197" t="s">
        <v>41</v>
      </c>
    </row>
    <row r="198" spans="2:17" x14ac:dyDescent="0.25">
      <c r="B198" s="1">
        <v>196</v>
      </c>
      <c r="C198" s="67">
        <v>1.0648808870348E-4</v>
      </c>
      <c r="D198" s="67">
        <v>3.5822100434922198E-2</v>
      </c>
      <c r="E198" s="67">
        <v>0.78092114785913702</v>
      </c>
      <c r="F198" s="67">
        <v>0.77712974414525904</v>
      </c>
      <c r="G198" s="67">
        <v>174.23774816616699</v>
      </c>
      <c r="H198" s="67">
        <v>1.48050089637441E-2</v>
      </c>
      <c r="I198" s="67">
        <v>8.6553703253918705E-3</v>
      </c>
      <c r="J198" s="67"/>
      <c r="K198" s="67">
        <v>1.16440905862388E-2</v>
      </c>
      <c r="L198" s="67">
        <v>0.58462445693804699</v>
      </c>
      <c r="M198" s="67">
        <v>-5.48882162805122E-2</v>
      </c>
      <c r="N198" s="67">
        <v>0.20335369722683799</v>
      </c>
      <c r="O198" s="67">
        <v>0.97</v>
      </c>
      <c r="P198" s="67">
        <v>1.0106466992307399</v>
      </c>
      <c r="Q198" t="s">
        <v>41</v>
      </c>
    </row>
    <row r="199" spans="2:17" x14ac:dyDescent="0.25">
      <c r="B199" s="1">
        <v>197</v>
      </c>
      <c r="C199" s="67">
        <v>2.31858601383247E-3</v>
      </c>
      <c r="D199" s="67">
        <v>0.18649306731733101</v>
      </c>
      <c r="E199" s="67">
        <v>0.71170901966741995</v>
      </c>
      <c r="F199" s="67">
        <v>0.79984694782115595</v>
      </c>
      <c r="G199" s="67">
        <v>170.72459700353701</v>
      </c>
      <c r="H199" s="67">
        <v>7.3546072739308896E-2</v>
      </c>
      <c r="I199" s="67">
        <v>4.2186295643461998E-2</v>
      </c>
      <c r="J199" s="67"/>
      <c r="K199" s="67">
        <v>5.4333372807891897E-2</v>
      </c>
      <c r="L199" s="67">
        <v>0.57360364832797195</v>
      </c>
      <c r="M199" s="67">
        <v>5.09874943506399E-2</v>
      </c>
      <c r="N199" s="67">
        <v>0.33815883882935799</v>
      </c>
      <c r="O199" s="67">
        <v>0.97148114075436898</v>
      </c>
      <c r="P199" s="67">
        <v>0.97969560258664701</v>
      </c>
      <c r="Q199" t="s">
        <v>41</v>
      </c>
    </row>
    <row r="200" spans="2:17" x14ac:dyDescent="0.25">
      <c r="B200" s="1">
        <v>198</v>
      </c>
      <c r="C200" s="67">
        <v>2.0869469755187102E-3</v>
      </c>
      <c r="D200" s="67">
        <v>0.17844307469860801</v>
      </c>
      <c r="E200" s="67">
        <v>0.81838334916511402</v>
      </c>
      <c r="F200" s="67">
        <v>0.80609172752817004</v>
      </c>
      <c r="G200" s="67">
        <v>3.80628293862096</v>
      </c>
      <c r="H200" s="67">
        <v>5.98670479757097E-2</v>
      </c>
      <c r="I200" s="67">
        <v>4.6695591807696703E-2</v>
      </c>
      <c r="J200" s="67"/>
      <c r="K200" s="67">
        <v>5.1547874999808403E-2</v>
      </c>
      <c r="L200" s="67">
        <v>0.77998821366042304</v>
      </c>
      <c r="M200" s="67">
        <v>5.2064083015416998E-2</v>
      </c>
      <c r="N200" s="67">
        <v>0.339529594090766</v>
      </c>
      <c r="O200" s="67">
        <v>0.95145145145145105</v>
      </c>
      <c r="P200" s="67">
        <v>0.949738121521009</v>
      </c>
      <c r="Q200" t="s">
        <v>41</v>
      </c>
    </row>
    <row r="201" spans="2:17" x14ac:dyDescent="0.25">
      <c r="B201" s="1">
        <v>199</v>
      </c>
      <c r="C201" s="67">
        <v>3.1836645076298101E-5</v>
      </c>
      <c r="D201" s="67">
        <v>1.7356257676576801E-2</v>
      </c>
      <c r="E201" s="67">
        <v>0.64123330504467502</v>
      </c>
      <c r="F201" s="67">
        <v>0.79016071564835699</v>
      </c>
      <c r="G201" s="67">
        <v>5.03334710845522E-16</v>
      </c>
      <c r="H201" s="67">
        <v>6.28660102984976E-3</v>
      </c>
      <c r="I201" s="67">
        <v>4.1910673532331699E-3</v>
      </c>
      <c r="J201" s="67"/>
      <c r="K201" s="67">
        <v>6.3667633443407297E-3</v>
      </c>
      <c r="L201" s="67">
        <v>0.66666666666666596</v>
      </c>
      <c r="M201" s="67">
        <v>-0.35001531305038702</v>
      </c>
      <c r="N201" s="67">
        <v>-0.17241379310344801</v>
      </c>
      <c r="O201" s="67">
        <v>0.93548387096774099</v>
      </c>
      <c r="P201" s="67">
        <v>1.01098702082704</v>
      </c>
      <c r="Q201" t="s">
        <v>41</v>
      </c>
    </row>
    <row r="202" spans="2:17" x14ac:dyDescent="0.25">
      <c r="B202" s="1">
        <v>200</v>
      </c>
      <c r="C202" s="67">
        <v>5.5988582720386402E-5</v>
      </c>
      <c r="D202" s="67">
        <v>2.41237836852101E-2</v>
      </c>
      <c r="E202" s="67">
        <v>0.65738124102330897</v>
      </c>
      <c r="F202" s="67">
        <v>0.79303622991251799</v>
      </c>
      <c r="G202" s="67">
        <v>0.36517994703780998</v>
      </c>
      <c r="H202" s="67">
        <v>8.3953204418209006E-3</v>
      </c>
      <c r="I202" s="67">
        <v>6.3131853153264297E-3</v>
      </c>
      <c r="J202" s="67"/>
      <c r="K202" s="67">
        <v>8.4431556643989308E-3</v>
      </c>
      <c r="L202" s="67">
        <v>0.75198860592355599</v>
      </c>
      <c r="M202" s="67">
        <v>-0.25650813256217198</v>
      </c>
      <c r="N202" s="67">
        <v>-5.3356753189164698E-2</v>
      </c>
      <c r="O202" s="67">
        <v>0.96226415094339601</v>
      </c>
      <c r="P202" s="67">
        <v>1.0079047949965201</v>
      </c>
      <c r="Q202" t="s">
        <v>41</v>
      </c>
    </row>
    <row r="203" spans="2:17" x14ac:dyDescent="0.25">
      <c r="B203" s="1">
        <v>201</v>
      </c>
      <c r="C203" s="67">
        <v>1.6247667142386599E-4</v>
      </c>
      <c r="D203" s="67">
        <v>6.1081663372858502E-2</v>
      </c>
      <c r="E203" s="67">
        <v>0.769726332850726</v>
      </c>
      <c r="F203" s="67">
        <v>0.80335398475589104</v>
      </c>
      <c r="G203" s="67">
        <v>41.273968915423801</v>
      </c>
      <c r="H203" s="67">
        <v>2.16809256524884E-2</v>
      </c>
      <c r="I203" s="67">
        <v>1.03504373737627E-2</v>
      </c>
      <c r="J203" s="67"/>
      <c r="K203" s="67">
        <v>1.4383035950515001E-2</v>
      </c>
      <c r="L203" s="67">
        <v>0.47739831498267898</v>
      </c>
      <c r="M203" s="67">
        <v>8.4764315538869706E-2</v>
      </c>
      <c r="N203" s="67">
        <v>0.38116482326166101</v>
      </c>
      <c r="O203" s="67">
        <v>0.83615819209039499</v>
      </c>
      <c r="P203" s="67">
        <v>0.85657924078425995</v>
      </c>
      <c r="Q203" t="s">
        <v>41</v>
      </c>
    </row>
    <row r="204" spans="2:17" x14ac:dyDescent="0.25">
      <c r="B204" s="1">
        <v>202</v>
      </c>
      <c r="C204" s="67">
        <v>1.9749698100779401E-3</v>
      </c>
      <c r="D204" s="67">
        <v>0.22167393444720801</v>
      </c>
      <c r="E204" s="67">
        <v>0.63568826347818996</v>
      </c>
      <c r="F204" s="67">
        <v>0.826437927111358</v>
      </c>
      <c r="G204" s="67">
        <v>155.47334027230801</v>
      </c>
      <c r="H204" s="67">
        <v>8.1513891633249694E-2</v>
      </c>
      <c r="I204" s="67">
        <v>3.3196205547777899E-2</v>
      </c>
      <c r="J204" s="67"/>
      <c r="K204" s="67">
        <v>5.01458837976691E-2</v>
      </c>
      <c r="L204" s="67">
        <v>0.40724599062372602</v>
      </c>
      <c r="M204" s="67">
        <v>7.6092223262437295E-2</v>
      </c>
      <c r="N204" s="67">
        <v>0.37012317243971399</v>
      </c>
      <c r="O204" s="67">
        <v>0.90904497220818503</v>
      </c>
      <c r="P204" s="67">
        <v>0.85227917265370901</v>
      </c>
      <c r="Q204" t="s">
        <v>41</v>
      </c>
    </row>
    <row r="205" spans="2:17" x14ac:dyDescent="0.25">
      <c r="B205" s="1">
        <v>203</v>
      </c>
      <c r="C205" s="67">
        <v>2.3163903831375501E-4</v>
      </c>
      <c r="D205" s="67">
        <v>5.31437818058349E-2</v>
      </c>
      <c r="E205" s="67">
        <v>0.67949417466157302</v>
      </c>
      <c r="F205" s="67">
        <v>0.81956222778082399</v>
      </c>
      <c r="G205" s="67">
        <v>166.142512554539</v>
      </c>
      <c r="H205" s="67">
        <v>2.1084787077332301E-2</v>
      </c>
      <c r="I205" s="67">
        <v>1.32110452080765E-2</v>
      </c>
      <c r="J205" s="67"/>
      <c r="K205" s="67">
        <v>1.7173583891706899E-2</v>
      </c>
      <c r="L205" s="67">
        <v>0.62656763663880699</v>
      </c>
      <c r="M205" s="67">
        <v>-5.5537918266800698E-2</v>
      </c>
      <c r="N205" s="67">
        <v>0.202526470965602</v>
      </c>
      <c r="O205" s="67">
        <v>0.97685185185185097</v>
      </c>
      <c r="P205" s="67">
        <v>1.00717651465862</v>
      </c>
      <c r="Q205" t="s">
        <v>41</v>
      </c>
    </row>
    <row r="206" spans="2:17" x14ac:dyDescent="0.25">
      <c r="B206" s="1">
        <v>204</v>
      </c>
      <c r="C206" s="67">
        <v>1.7565045559336901E-5</v>
      </c>
      <c r="D206" s="67">
        <v>2.71130624749037E-2</v>
      </c>
      <c r="E206" s="67">
        <v>0.76840600504434398</v>
      </c>
      <c r="F206" s="67">
        <v>0.81352546451899499</v>
      </c>
      <c r="G206" s="67">
        <v>5.9091542206385101</v>
      </c>
      <c r="H206" s="67">
        <v>1.36564613867689E-2</v>
      </c>
      <c r="I206" s="67">
        <v>1.1500685308510701E-3</v>
      </c>
      <c r="J206" s="67"/>
      <c r="K206" s="67">
        <v>4.72911308928244E-3</v>
      </c>
      <c r="L206" s="67">
        <v>8.4214241030646106E-2</v>
      </c>
      <c r="M206" s="67">
        <v>-0.29773261053051497</v>
      </c>
      <c r="N206" s="67">
        <v>-0.105845388749522</v>
      </c>
      <c r="O206" s="67">
        <v>0.76190476190476097</v>
      </c>
      <c r="P206" s="67">
        <v>1</v>
      </c>
      <c r="Q206" t="s">
        <v>41</v>
      </c>
    </row>
    <row r="207" spans="2:17" x14ac:dyDescent="0.25">
      <c r="B207" s="1">
        <v>205</v>
      </c>
      <c r="C207" s="67">
        <v>1.7455264024590999E-4</v>
      </c>
      <c r="D207" s="67">
        <v>4.4253480182788997E-2</v>
      </c>
      <c r="E207" s="67">
        <v>1.05581948658761</v>
      </c>
      <c r="F207" s="67">
        <v>0.83088569250701905</v>
      </c>
      <c r="G207" s="67">
        <v>7.4585955277900702</v>
      </c>
      <c r="H207" s="67">
        <v>1.5991554976101399E-2</v>
      </c>
      <c r="I207" s="67">
        <v>1.3146870747688499E-2</v>
      </c>
      <c r="J207" s="67"/>
      <c r="K207" s="67">
        <v>1.4907961772121E-2</v>
      </c>
      <c r="L207" s="67">
        <v>0.82211334465821795</v>
      </c>
      <c r="M207" s="67">
        <v>-5.4031777061618297E-2</v>
      </c>
      <c r="N207" s="67">
        <v>0.204444149507995</v>
      </c>
      <c r="O207" s="67">
        <v>0.97546012269938598</v>
      </c>
      <c r="P207" s="67">
        <v>1.00646368027275</v>
      </c>
      <c r="Q207" t="s">
        <v>41</v>
      </c>
    </row>
    <row r="208" spans="2:17" x14ac:dyDescent="0.25">
      <c r="B208" s="1">
        <v>206</v>
      </c>
      <c r="C208" s="67">
        <v>1.04292458008562E-4</v>
      </c>
      <c r="D208" s="67">
        <v>4.4088980789174601E-2</v>
      </c>
      <c r="E208" s="67">
        <v>0.84725735282992698</v>
      </c>
      <c r="F208" s="67">
        <v>0.839239179235715</v>
      </c>
      <c r="G208" s="67">
        <v>140.497123105593</v>
      </c>
      <c r="H208" s="67">
        <v>1.29906691550344E-2</v>
      </c>
      <c r="I208" s="67">
        <v>1.17008970018752E-2</v>
      </c>
      <c r="J208" s="67"/>
      <c r="K208" s="67">
        <v>1.1523423178644999E-2</v>
      </c>
      <c r="L208" s="67">
        <v>0.90071549527074402</v>
      </c>
      <c r="M208" s="67">
        <v>0.14468938878618801</v>
      </c>
      <c r="N208" s="67">
        <v>0.45746379624129802</v>
      </c>
      <c r="O208" s="67">
        <v>0.818965517241379</v>
      </c>
      <c r="P208" s="67">
        <v>0.89897573611540105</v>
      </c>
      <c r="Q208" t="s">
        <v>41</v>
      </c>
    </row>
    <row r="209" spans="2:17" x14ac:dyDescent="0.25">
      <c r="B209" s="1">
        <v>207</v>
      </c>
      <c r="C209" s="67">
        <v>3.07388297288396E-5</v>
      </c>
      <c r="D209" s="67">
        <v>1.6871141630440099E-2</v>
      </c>
      <c r="E209" s="67">
        <v>0.74907844890197905</v>
      </c>
      <c r="F209" s="67">
        <v>0.83731538478522705</v>
      </c>
      <c r="G209" s="67">
        <v>173.009854711983</v>
      </c>
      <c r="H209" s="67">
        <v>6.3673851264623499E-3</v>
      </c>
      <c r="I209" s="67">
        <v>4.5424509161762503E-3</v>
      </c>
      <c r="J209" s="67"/>
      <c r="K209" s="67">
        <v>6.2560285780708597E-3</v>
      </c>
      <c r="L209" s="67">
        <v>0.713393461516594</v>
      </c>
      <c r="M209" s="67">
        <v>-0.26098387615364799</v>
      </c>
      <c r="N209" s="67">
        <v>-5.9055446921926803E-2</v>
      </c>
      <c r="O209" s="67">
        <v>0.96551724137931005</v>
      </c>
      <c r="P209" s="67">
        <v>1.0056514718668399</v>
      </c>
      <c r="Q209" t="s">
        <v>41</v>
      </c>
    </row>
    <row r="210" spans="2:17" x14ac:dyDescent="0.25">
      <c r="B210" s="1">
        <v>208</v>
      </c>
      <c r="C210" s="67">
        <v>5.9282028762762001E-5</v>
      </c>
      <c r="D210" s="67">
        <v>2.5138021984692501E-2</v>
      </c>
      <c r="E210" s="67">
        <v>0.732874097217454</v>
      </c>
      <c r="F210" s="67">
        <v>0.84700307023466503</v>
      </c>
      <c r="G210" s="67">
        <v>163.56993409008399</v>
      </c>
      <c r="H210" s="67">
        <v>9.3411933853473506E-3</v>
      </c>
      <c r="I210" s="67">
        <v>7.62758481275062E-3</v>
      </c>
      <c r="J210" s="67"/>
      <c r="K210" s="67">
        <v>8.6879355034942592E-3</v>
      </c>
      <c r="L210" s="67">
        <v>0.81655357062998901</v>
      </c>
      <c r="M210" s="67">
        <v>-5.6034260740090498E-2</v>
      </c>
      <c r="N210" s="67">
        <v>0.201894508100878</v>
      </c>
      <c r="O210" s="67">
        <v>0.94736842105263097</v>
      </c>
      <c r="P210" s="67">
        <v>1.0151717239079601</v>
      </c>
      <c r="Q210" t="s">
        <v>41</v>
      </c>
    </row>
    <row r="211" spans="2:17" x14ac:dyDescent="0.25">
      <c r="B211" s="1">
        <v>209</v>
      </c>
      <c r="C211" s="67">
        <v>5.81842134153035E-5</v>
      </c>
      <c r="D211" s="67">
        <v>2.4314477249782199E-2</v>
      </c>
      <c r="E211" s="67">
        <v>0.73236925079186799</v>
      </c>
      <c r="F211" s="67">
        <v>0.86211441607144002</v>
      </c>
      <c r="G211" s="67">
        <v>173.22252400783699</v>
      </c>
      <c r="H211" s="67">
        <v>8.6945123956836904E-3</v>
      </c>
      <c r="I211" s="67">
        <v>6.6136223542481E-3</v>
      </c>
      <c r="J211" s="67"/>
      <c r="K211" s="67">
        <v>8.6071157422027596E-3</v>
      </c>
      <c r="L211" s="67">
        <v>0.760666274687396</v>
      </c>
      <c r="M211" s="67">
        <v>-0.223807687044808</v>
      </c>
      <c r="N211" s="67">
        <v>-1.1721252825999199E-2</v>
      </c>
      <c r="O211" s="67">
        <v>0.98148148148148096</v>
      </c>
      <c r="P211" s="67">
        <v>1.0039213996380201</v>
      </c>
      <c r="Q211" t="s">
        <v>41</v>
      </c>
    </row>
    <row r="212" spans="2:17" x14ac:dyDescent="0.25">
      <c r="B212" s="1">
        <v>210</v>
      </c>
      <c r="C212" s="67">
        <v>2.0891426062136301E-3</v>
      </c>
      <c r="D212" s="67">
        <v>0.65634000731940401</v>
      </c>
      <c r="E212" s="67">
        <v>0.88937180146547501</v>
      </c>
      <c r="F212" s="67">
        <v>0.89481159986930303</v>
      </c>
      <c r="G212" s="67">
        <v>179.72406692148999</v>
      </c>
      <c r="H212" s="67">
        <v>0.28289376569364599</v>
      </c>
      <c r="I212" s="67">
        <v>3.9296749613576397E-2</v>
      </c>
      <c r="J212" s="67"/>
      <c r="K212" s="67">
        <v>5.15749840603201E-2</v>
      </c>
      <c r="L212" s="67">
        <v>0.13890991735792399</v>
      </c>
      <c r="M212" s="67">
        <v>3.17928320406067</v>
      </c>
      <c r="N212" s="67">
        <v>4.3212286440575198</v>
      </c>
      <c r="O212" s="67">
        <v>0.32635911507460102</v>
      </c>
      <c r="P212" s="67">
        <v>0.87802393928654598</v>
      </c>
      <c r="Q212" t="s">
        <v>41</v>
      </c>
    </row>
    <row r="213" spans="2:17" x14ac:dyDescent="0.25">
      <c r="B213" s="1">
        <v>211</v>
      </c>
      <c r="C213" s="67">
        <v>2.3163903831375501E-4</v>
      </c>
      <c r="D213" s="67">
        <v>5.2086585065981801E-2</v>
      </c>
      <c r="E213" s="67">
        <v>0.78918195518949597</v>
      </c>
      <c r="F213" s="67">
        <v>0.88580492741604999</v>
      </c>
      <c r="G213" s="67">
        <v>170.284893497139</v>
      </c>
      <c r="H213" s="67">
        <v>1.96501941525952E-2</v>
      </c>
      <c r="I213" s="67">
        <v>1.41328702608992E-2</v>
      </c>
      <c r="J213" s="67"/>
      <c r="K213" s="67">
        <v>1.7173583891706899E-2</v>
      </c>
      <c r="L213" s="67">
        <v>0.71922293241223301</v>
      </c>
      <c r="M213" s="67">
        <v>-5.8380711749959902E-2</v>
      </c>
      <c r="N213" s="67">
        <v>0.198906913885328</v>
      </c>
      <c r="O213" s="67">
        <v>0.972350230414746</v>
      </c>
      <c r="P213" s="67">
        <v>1.0091527196652701</v>
      </c>
      <c r="Q213" t="s">
        <v>41</v>
      </c>
    </row>
    <row r="214" spans="2:17" x14ac:dyDescent="0.25">
      <c r="B214" s="1">
        <v>212</v>
      </c>
      <c r="C214" s="67">
        <v>1.7565045559336901E-5</v>
      </c>
      <c r="D214" s="67">
        <v>1.5302634673492599E-2</v>
      </c>
      <c r="E214" s="67">
        <v>0.98889543908084598</v>
      </c>
      <c r="F214" s="67">
        <v>0.89996622867942899</v>
      </c>
      <c r="G214" s="67">
        <v>71.157460863563102</v>
      </c>
      <c r="H214" s="67">
        <v>6.9648872835132401E-3</v>
      </c>
      <c r="I214" s="67">
        <v>2.32162909450439E-3</v>
      </c>
      <c r="J214" s="67"/>
      <c r="K214" s="67">
        <v>4.72911308928244E-3</v>
      </c>
      <c r="L214" s="67">
        <v>0.33333333333332998</v>
      </c>
      <c r="M214" s="67">
        <v>-0.27698462808151098</v>
      </c>
      <c r="N214" s="67">
        <v>-7.9428237021979403E-2</v>
      </c>
      <c r="O214" s="67">
        <v>0.84210526315789402</v>
      </c>
      <c r="P214" s="67">
        <v>1</v>
      </c>
      <c r="Q214" t="s">
        <v>41</v>
      </c>
    </row>
    <row r="215" spans="2:17" x14ac:dyDescent="0.25">
      <c r="B215" s="1">
        <v>213</v>
      </c>
      <c r="C215" s="67">
        <v>1.23614008123833E-3</v>
      </c>
      <c r="D215" s="67">
        <v>0.15801057358475801</v>
      </c>
      <c r="E215" s="67">
        <v>1.1254830359714101</v>
      </c>
      <c r="F215" s="67">
        <v>0.57647089260010997</v>
      </c>
      <c r="G215" s="67">
        <v>88.349192688926905</v>
      </c>
      <c r="H215" s="67">
        <v>5.3625219497526098E-2</v>
      </c>
      <c r="I215" s="67">
        <v>3.3252077990711899E-2</v>
      </c>
      <c r="J215" s="67"/>
      <c r="K215" s="67">
        <v>3.9672439227564298E-2</v>
      </c>
      <c r="L215" s="67">
        <v>0.62008283233686201</v>
      </c>
      <c r="M215" s="67">
        <v>0.13294823248287499</v>
      </c>
      <c r="N215" s="67">
        <v>0.44251449173500301</v>
      </c>
      <c r="O215" s="67">
        <v>0.90587288817377298</v>
      </c>
      <c r="P215" s="67">
        <v>0.89454733533589204</v>
      </c>
      <c r="Q215" t="s">
        <v>41</v>
      </c>
    </row>
    <row r="216" spans="2:17" x14ac:dyDescent="0.25">
      <c r="B216" s="1">
        <v>214</v>
      </c>
      <c r="C216" s="67">
        <v>1.3173784169502599E-5</v>
      </c>
      <c r="D216" s="67">
        <v>1.8058261458243401E-2</v>
      </c>
      <c r="E216" s="67">
        <v>1.10731492028548</v>
      </c>
      <c r="F216" s="67">
        <v>0.58797182409733695</v>
      </c>
      <c r="G216" s="67">
        <v>113.216048092082</v>
      </c>
      <c r="H216" s="67">
        <v>8.9424780180305096E-3</v>
      </c>
      <c r="I216" s="67">
        <v>1.37595287263278E-3</v>
      </c>
      <c r="J216" s="67"/>
      <c r="K216" s="67">
        <v>4.0955320726881001E-3</v>
      </c>
      <c r="L216" s="67">
        <v>0.15386706792664001</v>
      </c>
      <c r="M216" s="67">
        <v>-0.266431324684549</v>
      </c>
      <c r="N216" s="67">
        <v>-6.5991353809378997E-2</v>
      </c>
      <c r="O216" s="67">
        <v>0.75</v>
      </c>
      <c r="P216" s="67">
        <v>1</v>
      </c>
      <c r="Q216" t="s">
        <v>41</v>
      </c>
    </row>
    <row r="217" spans="2:17" x14ac:dyDescent="0.25">
      <c r="B217" s="1">
        <v>215</v>
      </c>
      <c r="C217" s="67">
        <v>1.11538039301789E-3</v>
      </c>
      <c r="D217" s="67">
        <v>0.14411089870776</v>
      </c>
      <c r="E217" s="67">
        <v>1.12794059550376</v>
      </c>
      <c r="F217" s="67">
        <v>0.63722580314146005</v>
      </c>
      <c r="G217" s="67">
        <v>95.807704027708098</v>
      </c>
      <c r="H217" s="67">
        <v>5.3797968767752197E-2</v>
      </c>
      <c r="I217" s="67">
        <v>3.3922253001614798E-2</v>
      </c>
      <c r="J217" s="67"/>
      <c r="K217" s="67">
        <v>3.7684830155019E-2</v>
      </c>
      <c r="L217" s="67">
        <v>0.63054895525997301</v>
      </c>
      <c r="M217" s="67">
        <v>0.28504235683900597</v>
      </c>
      <c r="N217" s="67">
        <v>0.63616674538709606</v>
      </c>
      <c r="O217" s="67">
        <v>0.91366906474820098</v>
      </c>
      <c r="P217" s="67">
        <v>0.96404708414218299</v>
      </c>
      <c r="Q217" t="s">
        <v>41</v>
      </c>
    </row>
    <row r="218" spans="2:17" x14ac:dyDescent="0.25">
      <c r="B218" s="1">
        <v>216</v>
      </c>
      <c r="C218" s="67">
        <v>1.37226918432319E-4</v>
      </c>
      <c r="D218" s="67">
        <v>3.8551533048715302E-2</v>
      </c>
      <c r="E218" s="67">
        <v>1.11291022611484</v>
      </c>
      <c r="F218" s="67">
        <v>0.69331857390768703</v>
      </c>
      <c r="G218" s="67">
        <v>26.934261344309601</v>
      </c>
      <c r="H218" s="67">
        <v>1.26633556479941E-2</v>
      </c>
      <c r="I218" s="67">
        <v>1.26633556479938E-2</v>
      </c>
      <c r="J218" s="67"/>
      <c r="K218" s="67">
        <v>1.32182729261494E-2</v>
      </c>
      <c r="L218" s="67">
        <v>0.99999999999998102</v>
      </c>
      <c r="M218" s="67">
        <v>-8.2199735148669503E-2</v>
      </c>
      <c r="N218" s="67">
        <v>0.168579591377119</v>
      </c>
      <c r="O218" s="67">
        <v>0.968992248062015</v>
      </c>
      <c r="P218" s="67">
        <v>1.0123661466543401</v>
      </c>
      <c r="Q218" t="s">
        <v>41</v>
      </c>
    </row>
    <row r="219" spans="2:17" x14ac:dyDescent="0.25">
      <c r="B219" s="1">
        <v>217</v>
      </c>
      <c r="C219" s="67">
        <v>4.2814798550883703E-5</v>
      </c>
      <c r="D219" s="67">
        <v>2.09092350252803E-2</v>
      </c>
      <c r="E219" s="67">
        <v>1.1254359134249401</v>
      </c>
      <c r="F219" s="67">
        <v>0.71393220413345004</v>
      </c>
      <c r="G219" s="67">
        <v>56.784070105238698</v>
      </c>
      <c r="H219" s="67">
        <v>7.5552954199042304E-3</v>
      </c>
      <c r="I219" s="67">
        <v>6.1047587423122404E-3</v>
      </c>
      <c r="J219" s="67"/>
      <c r="K219" s="67">
        <v>7.3833254441921297E-3</v>
      </c>
      <c r="L219" s="67">
        <v>0.80801059429514999</v>
      </c>
      <c r="M219" s="67">
        <v>-0.15391122709562099</v>
      </c>
      <c r="N219" s="67">
        <v>7.7273684018303396E-2</v>
      </c>
      <c r="O219" s="67">
        <v>1</v>
      </c>
      <c r="P219" s="67">
        <v>1</v>
      </c>
      <c r="Q219" t="s">
        <v>41</v>
      </c>
    </row>
    <row r="220" spans="2:17" x14ac:dyDescent="0.25">
      <c r="B220" s="1">
        <v>218</v>
      </c>
      <c r="C220" s="67">
        <v>2.74453836864639E-5</v>
      </c>
      <c r="D220" s="67">
        <v>1.6004638455159099E-2</v>
      </c>
      <c r="E220" s="67">
        <v>1.09114438541425</v>
      </c>
      <c r="F220" s="67">
        <v>0.79265656851698996</v>
      </c>
      <c r="G220" s="67">
        <v>137.855296568749</v>
      </c>
      <c r="H220" s="67">
        <v>5.9935182544418398E-3</v>
      </c>
      <c r="I220" s="67">
        <v>4.5874040075983098E-3</v>
      </c>
      <c r="J220" s="67"/>
      <c r="K220" s="67">
        <v>5.9113913616030498E-3</v>
      </c>
      <c r="L220" s="67">
        <v>0.76539418299069195</v>
      </c>
      <c r="M220" s="67">
        <v>-0.213190859021268</v>
      </c>
      <c r="N220" s="67">
        <v>1.79651245322446E-3</v>
      </c>
      <c r="O220" s="67">
        <v>0.96153846153846101</v>
      </c>
      <c r="P220" s="67">
        <v>1.00595744680851</v>
      </c>
      <c r="Q220" t="s">
        <v>41</v>
      </c>
    </row>
    <row r="221" spans="2:17" x14ac:dyDescent="0.25">
      <c r="B221" s="1">
        <v>219</v>
      </c>
      <c r="C221" s="67">
        <v>2.6797672631463298E-3</v>
      </c>
      <c r="D221" s="67">
        <v>0.20631786366496199</v>
      </c>
      <c r="E221" s="67">
        <v>1.1155308688410901</v>
      </c>
      <c r="F221" s="67">
        <v>0.83057176928555199</v>
      </c>
      <c r="G221" s="67">
        <v>128.45593060732801</v>
      </c>
      <c r="H221" s="67">
        <v>6.8706499505414798E-2</v>
      </c>
      <c r="I221" s="67">
        <v>6.3010798830553993E-2</v>
      </c>
      <c r="J221" s="67"/>
      <c r="K221" s="67">
        <v>5.8412204633318102E-2</v>
      </c>
      <c r="L221" s="67">
        <v>0.91710099166947201</v>
      </c>
      <c r="M221" s="67">
        <v>0.26883635003831502</v>
      </c>
      <c r="N221" s="67">
        <v>0.61553261666620995</v>
      </c>
      <c r="O221" s="67">
        <v>0.95388823759280905</v>
      </c>
      <c r="P221" s="67">
        <v>0.95796091655155602</v>
      </c>
      <c r="Q221" t="s">
        <v>41</v>
      </c>
    </row>
    <row r="222" spans="2:17" ht="15.75" thickBot="1" x14ac:dyDescent="0.3">
      <c r="B222" s="26">
        <v>220</v>
      </c>
      <c r="C222" s="68">
        <v>5.7305961137336697E-4</v>
      </c>
      <c r="D222" s="68">
        <v>0.128555752226236</v>
      </c>
      <c r="E222" s="68">
        <v>1.12722650464566</v>
      </c>
      <c r="F222" s="68">
        <v>0.89919069053354495</v>
      </c>
      <c r="G222" s="68">
        <v>32.647729073762797</v>
      </c>
      <c r="H222" s="68">
        <v>5.0867421419063703E-2</v>
      </c>
      <c r="I222" s="68">
        <v>2.4744339721715702E-2</v>
      </c>
      <c r="J222" s="68"/>
      <c r="K222" s="68">
        <v>2.7011889209959599E-2</v>
      </c>
      <c r="L222" s="68">
        <v>0.48644769149714001</v>
      </c>
      <c r="M222" s="68">
        <v>0.72506583037755501</v>
      </c>
      <c r="N222" s="68">
        <v>1.1964220325081001</v>
      </c>
      <c r="O222" s="68">
        <v>0.82464454976303303</v>
      </c>
      <c r="P222" s="68">
        <v>0.92990749419291696</v>
      </c>
      <c r="Q222" s="25" t="s">
        <v>41</v>
      </c>
    </row>
    <row r="224" spans="2:17" ht="15.75" thickBot="1" x14ac:dyDescent="0.3"/>
    <row r="225" spans="2:9" ht="60.75" thickBot="1" x14ac:dyDescent="0.3">
      <c r="B225" s="40" t="s">
        <v>28</v>
      </c>
      <c r="C225" s="40" t="s">
        <v>30</v>
      </c>
      <c r="D225" s="40" t="s">
        <v>44</v>
      </c>
      <c r="E225" s="40" t="s">
        <v>29</v>
      </c>
      <c r="F225" s="40" t="s">
        <v>32</v>
      </c>
      <c r="G225" s="40" t="s">
        <v>33</v>
      </c>
      <c r="H225" s="40" t="s">
        <v>34</v>
      </c>
      <c r="I225" s="40" t="s">
        <v>31</v>
      </c>
    </row>
    <row r="226" spans="2:9" x14ac:dyDescent="0.25">
      <c r="B226" s="61">
        <v>1.0369999999999999</v>
      </c>
      <c r="C226" s="65">
        <f>SUM(C3:C222)</f>
        <v>0.33553957624327524</v>
      </c>
      <c r="D226" s="91">
        <f>(C226/B226)</f>
        <v>0.32356757593372737</v>
      </c>
      <c r="E226" s="54">
        <f>AVERAGE(K3:K222)</f>
        <v>2.661649145790709E-2</v>
      </c>
      <c r="F226" s="57">
        <f>220/B226</f>
        <v>212.15043394406945</v>
      </c>
      <c r="G226" s="57">
        <f>F226/E226</f>
        <v>7970.6385899725674</v>
      </c>
      <c r="H226" s="57">
        <f>G226/10^-9</f>
        <v>7970638589972.5664</v>
      </c>
      <c r="I226" s="58">
        <f>LOG10(H226)</f>
        <v>12.901493117505423</v>
      </c>
    </row>
    <row r="227" spans="2:9" x14ac:dyDescent="0.25">
      <c r="C227" s="24"/>
      <c r="F227" s="13"/>
      <c r="G227" s="13"/>
      <c r="H227" s="13"/>
      <c r="I227" s="13"/>
    </row>
    <row r="228" spans="2:9" x14ac:dyDescent="0.25">
      <c r="C228" s="1"/>
    </row>
    <row r="229" spans="2:9" x14ac:dyDescent="0.25">
      <c r="C229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24"/>
  <sheetViews>
    <sheetView topLeftCell="A302" workbookViewId="0">
      <selection activeCell="G323" sqref="G323"/>
    </sheetView>
  </sheetViews>
  <sheetFormatPr defaultRowHeight="15" x14ac:dyDescent="0.25"/>
  <cols>
    <col min="2" max="2" width="10.5703125" customWidth="1"/>
    <col min="3" max="9" width="12" style="4" bestFit="1" customWidth="1"/>
    <col min="10" max="10" width="6.7109375" style="1" customWidth="1"/>
    <col min="11" max="11" width="12" style="1" bestFit="1" customWidth="1"/>
    <col min="12" max="12" width="12.7109375" style="1" bestFit="1" customWidth="1"/>
    <col min="13" max="13" width="14.42578125" style="1" customWidth="1"/>
    <col min="14" max="14" width="12" style="1" bestFit="1" customWidth="1"/>
    <col min="15" max="15" width="12.7109375" style="1" bestFit="1" customWidth="1"/>
    <col min="16" max="16" width="13.85546875" style="1" bestFit="1" customWidth="1"/>
    <col min="17" max="18" width="12" style="1" bestFit="1" customWidth="1"/>
    <col min="19" max="19" width="5.42578125" style="1" bestFit="1" customWidth="1"/>
  </cols>
  <sheetData>
    <row r="1" spans="2:19" ht="15.75" thickBot="1" x14ac:dyDescent="0.3">
      <c r="B1" s="25"/>
      <c r="C1" s="36"/>
      <c r="D1" s="36"/>
      <c r="E1" s="36"/>
      <c r="F1" s="36"/>
      <c r="G1" s="36"/>
      <c r="H1" s="36"/>
      <c r="I1" s="36"/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2:19" s="20" customFormat="1" ht="20.25" customHeight="1" thickBot="1" x14ac:dyDescent="0.3">
      <c r="B2" s="52"/>
      <c r="C2" s="52" t="s">
        <v>0</v>
      </c>
      <c r="D2" s="52" t="s">
        <v>1</v>
      </c>
      <c r="E2" s="52" t="s">
        <v>2</v>
      </c>
      <c r="F2" s="52" t="s">
        <v>3</v>
      </c>
      <c r="G2" s="52" t="s">
        <v>4</v>
      </c>
      <c r="H2" s="52" t="s">
        <v>5</v>
      </c>
      <c r="I2" s="52" t="s">
        <v>6</v>
      </c>
      <c r="J2" s="52"/>
      <c r="K2" s="52" t="s">
        <v>7</v>
      </c>
      <c r="L2" s="52" t="s">
        <v>8</v>
      </c>
      <c r="M2" s="52" t="s">
        <v>9</v>
      </c>
      <c r="N2" s="52" t="s">
        <v>10</v>
      </c>
      <c r="O2" s="52" t="s">
        <v>11</v>
      </c>
      <c r="P2" s="52" t="s">
        <v>12</v>
      </c>
      <c r="Q2" s="52" t="s">
        <v>13</v>
      </c>
      <c r="R2" s="52" t="s">
        <v>14</v>
      </c>
      <c r="S2" s="52" t="s">
        <v>15</v>
      </c>
    </row>
    <row r="3" spans="2:19" x14ac:dyDescent="0.25">
      <c r="B3" s="1">
        <v>1</v>
      </c>
      <c r="C3" s="19">
        <v>4.9497847919655601E-5</v>
      </c>
      <c r="D3" s="19">
        <v>2.7689180562623199E-2</v>
      </c>
      <c r="E3" s="19">
        <v>4.1342011667489097E-2</v>
      </c>
      <c r="F3" s="19">
        <v>0.43002811601756102</v>
      </c>
      <c r="G3" s="19">
        <v>106.074619899879</v>
      </c>
      <c r="H3" s="19">
        <v>1.10491643819264E-2</v>
      </c>
      <c r="I3" s="19">
        <v>5.2279592190310501E-3</v>
      </c>
      <c r="J3" s="14"/>
      <c r="K3" s="14">
        <v>4.1990874936907501</v>
      </c>
      <c r="L3" s="14">
        <v>0.81128972238681096</v>
      </c>
      <c r="M3" s="14">
        <v>7.9386785645088696E-3</v>
      </c>
      <c r="N3" s="14">
        <v>0.47315426201664901</v>
      </c>
      <c r="O3" s="14">
        <v>-8.3430945564521006E-2</v>
      </c>
      <c r="P3" s="14">
        <v>0.16701196558776699</v>
      </c>
      <c r="Q3" s="14">
        <v>0.90789473684210498</v>
      </c>
      <c r="R3" s="14">
        <v>0.97115502263550701</v>
      </c>
      <c r="S3" s="1" t="s">
        <v>16</v>
      </c>
    </row>
    <row r="4" spans="2:19" x14ac:dyDescent="0.25">
      <c r="B4" s="1">
        <v>2</v>
      </c>
      <c r="C4" s="19">
        <v>9.3256814921090301E-5</v>
      </c>
      <c r="D4" s="19">
        <v>6.4890694017049499E-2</v>
      </c>
      <c r="E4" s="19">
        <v>3.38853608283851E-2</v>
      </c>
      <c r="F4" s="19">
        <v>0.44397575728711802</v>
      </c>
      <c r="G4" s="19">
        <v>111.70979685941001</v>
      </c>
      <c r="H4" s="19">
        <v>3.05140197894271E-2</v>
      </c>
      <c r="I4" s="19">
        <v>4.9035443324782898E-3</v>
      </c>
      <c r="J4" s="14"/>
      <c r="K4" s="14">
        <v>60.358470167974801</v>
      </c>
      <c r="L4" s="14">
        <v>0.27830794497028799</v>
      </c>
      <c r="M4" s="14">
        <v>1.08967088872549E-2</v>
      </c>
      <c r="N4" s="14">
        <v>0.16069807800863101</v>
      </c>
      <c r="O4" s="14">
        <v>0.26014010173489099</v>
      </c>
      <c r="P4" s="14">
        <v>0.60446020943545498</v>
      </c>
      <c r="Q4" s="14">
        <v>0.69518716577540096</v>
      </c>
      <c r="R4" s="14">
        <v>0.96577693663120701</v>
      </c>
      <c r="S4" s="1" t="s">
        <v>16</v>
      </c>
    </row>
    <row r="5" spans="2:19" x14ac:dyDescent="0.25">
      <c r="B5" s="1">
        <v>3</v>
      </c>
      <c r="C5" s="19">
        <v>2.8335724533715899E-4</v>
      </c>
      <c r="D5" s="19">
        <v>8.9798421350514093E-2</v>
      </c>
      <c r="E5" s="19">
        <v>0.37392375060724198</v>
      </c>
      <c r="F5" s="19">
        <v>0.43562980080456798</v>
      </c>
      <c r="G5" s="19">
        <v>179.69028881154901</v>
      </c>
      <c r="H5" s="19">
        <v>3.8960103316898698E-2</v>
      </c>
      <c r="I5" s="19">
        <v>9.4447378161949293E-3</v>
      </c>
      <c r="J5" s="14"/>
      <c r="K5" s="14">
        <v>13.0764701478532</v>
      </c>
      <c r="L5" s="14">
        <v>0.441577343178366</v>
      </c>
      <c r="M5" s="14">
        <v>1.8994253079563098E-2</v>
      </c>
      <c r="N5" s="14">
        <v>0.24242075898444301</v>
      </c>
      <c r="O5" s="14">
        <v>1.9918726654957902E-2</v>
      </c>
      <c r="P5" s="14">
        <v>0.29860085519302498</v>
      </c>
      <c r="Q5" s="14">
        <v>0.86244541484716097</v>
      </c>
      <c r="R5" s="14">
        <v>0.93377851975514703</v>
      </c>
      <c r="S5" s="1" t="s">
        <v>16</v>
      </c>
    </row>
    <row r="6" spans="2:19" x14ac:dyDescent="0.25">
      <c r="B6" s="1">
        <v>4</v>
      </c>
      <c r="C6" s="19">
        <v>2.2309899569583901E-4</v>
      </c>
      <c r="D6" s="19">
        <v>7.1468271903056199E-2</v>
      </c>
      <c r="E6" s="19">
        <v>0.431326181486892</v>
      </c>
      <c r="F6" s="19">
        <v>0.23815684683478999</v>
      </c>
      <c r="G6" s="19">
        <v>46.9657495147584</v>
      </c>
      <c r="H6" s="19">
        <v>2.8853497285037399E-2</v>
      </c>
      <c r="I6" s="19">
        <v>1.14751026364812E-2</v>
      </c>
      <c r="J6" s="14"/>
      <c r="K6" s="14">
        <v>7.3740236073515799</v>
      </c>
      <c r="L6" s="14">
        <v>0.54888443727196701</v>
      </c>
      <c r="M6" s="14">
        <v>1.6854034048578399E-2</v>
      </c>
      <c r="N6" s="14">
        <v>0.39770231397328498</v>
      </c>
      <c r="O6" s="14">
        <v>0.165594006396204</v>
      </c>
      <c r="P6" s="14">
        <v>0.48408038204993797</v>
      </c>
      <c r="Q6" s="14">
        <v>0.83378016085790796</v>
      </c>
      <c r="R6" s="14">
        <v>0.924639433047723</v>
      </c>
      <c r="S6" s="1" t="s">
        <v>16</v>
      </c>
    </row>
    <row r="7" spans="2:19" x14ac:dyDescent="0.25">
      <c r="B7" s="1">
        <v>5</v>
      </c>
      <c r="C7" s="19">
        <v>2.6398852223816297E-4</v>
      </c>
      <c r="D7" s="19">
        <v>0.115606479007546</v>
      </c>
      <c r="E7" s="19">
        <v>0.43736108712058902</v>
      </c>
      <c r="F7" s="19">
        <v>0.25216367320085697</v>
      </c>
      <c r="G7" s="19">
        <v>54.596876871520102</v>
      </c>
      <c r="H7" s="19">
        <v>5.5234776228565902E-2</v>
      </c>
      <c r="I7" s="19">
        <v>5.5799732485594502E-3</v>
      </c>
      <c r="J7" s="14"/>
      <c r="K7" s="14">
        <v>118.546877756722</v>
      </c>
      <c r="L7" s="14">
        <v>0.248216450278089</v>
      </c>
      <c r="M7" s="14">
        <v>1.8333592824916398E-2</v>
      </c>
      <c r="N7" s="14">
        <v>0.101022827094819</v>
      </c>
      <c r="O7" s="14">
        <v>-8.3041771245158602E-2</v>
      </c>
      <c r="P7" s="14">
        <v>0.16750747772097499</v>
      </c>
      <c r="Q7" s="14">
        <v>0.83069977426636499</v>
      </c>
      <c r="R7" s="14">
        <v>0.99933330402801501</v>
      </c>
      <c r="S7" s="1" t="s">
        <v>16</v>
      </c>
    </row>
    <row r="8" spans="2:19" x14ac:dyDescent="0.25">
      <c r="B8" s="1">
        <v>6</v>
      </c>
      <c r="C8" s="19">
        <v>1.0659971305595399E-3</v>
      </c>
      <c r="D8" s="19">
        <v>0.12732940657903899</v>
      </c>
      <c r="E8" s="19">
        <v>0.51031323975169096</v>
      </c>
      <c r="F8" s="19">
        <v>0.42978762968047601</v>
      </c>
      <c r="G8" s="19">
        <v>93.557926216721597</v>
      </c>
      <c r="H8" s="19">
        <v>4.8709913937597903E-2</v>
      </c>
      <c r="I8" s="19">
        <v>3.1119847454947999E-2</v>
      </c>
      <c r="J8" s="14"/>
      <c r="K8" s="14">
        <v>2.9494356513006901</v>
      </c>
      <c r="L8" s="14">
        <v>0.82624428697031604</v>
      </c>
      <c r="M8" s="14">
        <v>3.6841141421006703E-2</v>
      </c>
      <c r="N8" s="14">
        <v>0.63888118330111399</v>
      </c>
      <c r="O8" s="14">
        <v>0.116834104480905</v>
      </c>
      <c r="P8" s="14">
        <v>0.42199734673396999</v>
      </c>
      <c r="Q8" s="14">
        <v>0.95317511225144302</v>
      </c>
      <c r="R8" s="14">
        <v>0.98674294076562297</v>
      </c>
      <c r="S8" s="1" t="s">
        <v>16</v>
      </c>
    </row>
    <row r="9" spans="2:19" x14ac:dyDescent="0.25">
      <c r="B9" s="1">
        <v>7</v>
      </c>
      <c r="C9" s="19">
        <v>9.4691535150645605E-5</v>
      </c>
      <c r="D9" s="19">
        <v>4.18107304072525E-2</v>
      </c>
      <c r="E9" s="19">
        <v>0.78233826050923605</v>
      </c>
      <c r="F9" s="19">
        <v>0.426494884954016</v>
      </c>
      <c r="G9" s="19">
        <v>49.546461078697298</v>
      </c>
      <c r="H9" s="19">
        <v>1.7910435965549799E-2</v>
      </c>
      <c r="I9" s="19">
        <v>6.4046030125644096E-3</v>
      </c>
      <c r="J9" s="14"/>
      <c r="K9" s="14">
        <v>8.7824904119704996</v>
      </c>
      <c r="L9" s="14">
        <v>0.68068395333811804</v>
      </c>
      <c r="M9" s="14">
        <v>1.0980209793327299E-2</v>
      </c>
      <c r="N9" s="14">
        <v>0.35759057037379999</v>
      </c>
      <c r="O9" s="14">
        <v>-4.8569440708908201E-2</v>
      </c>
      <c r="P9" s="14">
        <v>0.21139901215890999</v>
      </c>
      <c r="Q9" s="14">
        <v>0.88590604026845599</v>
      </c>
      <c r="R9" s="14">
        <v>0.98308518180897297</v>
      </c>
      <c r="S9" s="1" t="s">
        <v>16</v>
      </c>
    </row>
    <row r="10" spans="2:19" x14ac:dyDescent="0.25">
      <c r="B10" s="1">
        <v>8</v>
      </c>
      <c r="C10" s="19">
        <v>4.6628407460545103E-5</v>
      </c>
      <c r="D10" s="19">
        <v>4.70212968706459E-2</v>
      </c>
      <c r="E10" s="19">
        <v>0.75609765330816203</v>
      </c>
      <c r="F10" s="19">
        <v>0.434418013711798</v>
      </c>
      <c r="G10" s="19">
        <v>6.81786533465172</v>
      </c>
      <c r="H10" s="19">
        <v>2.3108697024140701E-2</v>
      </c>
      <c r="I10" s="19">
        <v>2.4223984836406402E-3</v>
      </c>
      <c r="J10" s="14"/>
      <c r="K10" s="14">
        <v>114.30825641976701</v>
      </c>
      <c r="L10" s="14">
        <v>0.26501547898223599</v>
      </c>
      <c r="M10" s="14">
        <v>7.7051367467936699E-3</v>
      </c>
      <c r="N10" s="14">
        <v>0.104826268703513</v>
      </c>
      <c r="O10" s="14">
        <v>-5.7111490870735603E-2</v>
      </c>
      <c r="P10" s="14">
        <v>0.20052293609975999</v>
      </c>
      <c r="Q10" s="14">
        <v>0.78313253012048201</v>
      </c>
      <c r="R10" s="14">
        <v>1</v>
      </c>
      <c r="S10" s="1" t="s">
        <v>16</v>
      </c>
    </row>
    <row r="11" spans="2:19" x14ac:dyDescent="0.25">
      <c r="B11" s="1">
        <v>9</v>
      </c>
      <c r="C11" s="19">
        <v>3.4505021520803402E-4</v>
      </c>
      <c r="D11" s="19">
        <v>0.102616482608153</v>
      </c>
      <c r="E11" s="19">
        <v>0.424743675871947</v>
      </c>
      <c r="F11" s="19">
        <v>0.63448902100721905</v>
      </c>
      <c r="G11" s="19">
        <v>157.45482949380599</v>
      </c>
      <c r="H11" s="19">
        <v>3.6869503889350203E-2</v>
      </c>
      <c r="I11" s="19">
        <v>1.39189089589712E-2</v>
      </c>
      <c r="J11" s="14"/>
      <c r="K11" s="14">
        <v>8.0658150471382193</v>
      </c>
      <c r="L11" s="14">
        <v>0.41177304900546102</v>
      </c>
      <c r="M11" s="14">
        <v>2.0960238045457501E-2</v>
      </c>
      <c r="N11" s="14">
        <v>0.37751820585228302</v>
      </c>
      <c r="O11" s="14">
        <v>0.168100115309777</v>
      </c>
      <c r="P11" s="14">
        <v>0.48727125902211199</v>
      </c>
      <c r="Q11" s="14">
        <v>0.85283687943262398</v>
      </c>
      <c r="R11" s="14">
        <v>0.832564358642092</v>
      </c>
      <c r="S11" s="1" t="s">
        <v>16</v>
      </c>
    </row>
    <row r="12" spans="2:19" x14ac:dyDescent="0.25">
      <c r="B12" s="1">
        <v>10</v>
      </c>
      <c r="C12" s="19">
        <v>1.70731707317073E-4</v>
      </c>
      <c r="D12" s="19">
        <v>5.46711402219738E-2</v>
      </c>
      <c r="E12" s="19">
        <v>0.86461162882514098</v>
      </c>
      <c r="F12" s="19">
        <v>0.62217859498753203</v>
      </c>
      <c r="G12" s="19">
        <v>31.702369786398201</v>
      </c>
      <c r="H12" s="19">
        <v>2.01343761375644E-2</v>
      </c>
      <c r="I12" s="19">
        <v>1.39881981230569E-2</v>
      </c>
      <c r="J12" s="14"/>
      <c r="K12" s="14">
        <v>2.37966269034533</v>
      </c>
      <c r="L12" s="14">
        <v>0.71780715671531803</v>
      </c>
      <c r="M12" s="14">
        <v>1.4743892338736299E-2</v>
      </c>
      <c r="N12" s="14">
        <v>0.69474206836532204</v>
      </c>
      <c r="O12" s="14">
        <v>0.29561405450269701</v>
      </c>
      <c r="P12" s="14">
        <v>0.64962704890749301</v>
      </c>
      <c r="Q12" s="14">
        <v>0.91187739463601503</v>
      </c>
      <c r="R12" s="14">
        <v>0.99423693628096399</v>
      </c>
      <c r="S12" s="1" t="s">
        <v>16</v>
      </c>
    </row>
    <row r="13" spans="2:19" x14ac:dyDescent="0.25">
      <c r="B13" s="1">
        <v>11</v>
      </c>
      <c r="C13" s="19">
        <v>5.2582496413199401E-4</v>
      </c>
      <c r="D13" s="19">
        <v>0.10651254985971501</v>
      </c>
      <c r="E13" s="19">
        <v>0.87790696480249897</v>
      </c>
      <c r="F13" s="19">
        <v>0.72388069852536996</v>
      </c>
      <c r="G13" s="19">
        <v>27.383163866710799</v>
      </c>
      <c r="H13" s="19">
        <v>4.8121409560858502E-2</v>
      </c>
      <c r="I13" s="19">
        <v>1.5041370238731399E-2</v>
      </c>
      <c r="J13" s="14"/>
      <c r="K13" s="14">
        <v>10.263738520744599</v>
      </c>
      <c r="L13" s="14">
        <v>0.58243773147418798</v>
      </c>
      <c r="M13" s="14">
        <v>2.5874720055332E-2</v>
      </c>
      <c r="N13" s="14">
        <v>0.31257127286990299</v>
      </c>
      <c r="O13" s="14">
        <v>8.1121295536057E-2</v>
      </c>
      <c r="P13" s="14">
        <v>0.37652638613181799</v>
      </c>
      <c r="Q13" s="14">
        <v>0.94458762886597902</v>
      </c>
      <c r="R13" s="14">
        <v>0.99414744308467895</v>
      </c>
      <c r="S13" s="1" t="s">
        <v>16</v>
      </c>
    </row>
    <row r="14" spans="2:19" x14ac:dyDescent="0.25">
      <c r="B14" s="1">
        <v>12</v>
      </c>
      <c r="C14" s="19">
        <v>9.3256814921090298E-6</v>
      </c>
      <c r="D14" s="19">
        <v>1.25453365500298E-2</v>
      </c>
      <c r="E14" s="19">
        <v>0.24959588027983701</v>
      </c>
      <c r="F14" s="19">
        <v>2.0197004146893598E-3</v>
      </c>
      <c r="G14" s="19">
        <v>128.472376388101</v>
      </c>
      <c r="H14" s="19">
        <v>5.9501647248575004E-3</v>
      </c>
      <c r="I14" s="19">
        <v>1.5807968930302799E-3</v>
      </c>
      <c r="J14" s="14"/>
      <c r="K14" s="14">
        <v>15.8038849265262</v>
      </c>
      <c r="L14" s="14">
        <v>0.74460476238123496</v>
      </c>
      <c r="M14" s="14">
        <v>3.44584190835244E-3</v>
      </c>
      <c r="N14" s="14">
        <v>0.26567279497764401</v>
      </c>
      <c r="O14" s="14">
        <v>-0.20783734343326399</v>
      </c>
      <c r="P14" s="14">
        <v>8.6128202032275305E-3</v>
      </c>
      <c r="Q14" s="14">
        <v>0.8125</v>
      </c>
      <c r="R14" s="14">
        <v>1.0061436672967801</v>
      </c>
      <c r="S14" s="1" t="s">
        <v>16</v>
      </c>
    </row>
    <row r="15" spans="2:19" x14ac:dyDescent="0.25">
      <c r="B15" s="1">
        <v>13</v>
      </c>
      <c r="C15" s="19">
        <v>2.23816355810616E-4</v>
      </c>
      <c r="D15" s="19">
        <v>0.106153434095658</v>
      </c>
      <c r="E15" s="19">
        <v>0.37382917299199298</v>
      </c>
      <c r="F15" s="19">
        <v>3.9823931563834599E-3</v>
      </c>
      <c r="G15" s="19">
        <v>174.23225905295999</v>
      </c>
      <c r="H15" s="19">
        <v>4.7956321121643997E-2</v>
      </c>
      <c r="I15" s="19">
        <v>7.4905424615313299E-3</v>
      </c>
      <c r="J15" s="14"/>
      <c r="K15" s="14">
        <v>58.764600891145903</v>
      </c>
      <c r="L15" s="14">
        <v>0.249593681949692</v>
      </c>
      <c r="M15" s="14">
        <v>1.6881108819523399E-2</v>
      </c>
      <c r="N15" s="14">
        <v>0.156195101841342</v>
      </c>
      <c r="O15" s="14">
        <v>0.26054162401702602</v>
      </c>
      <c r="P15" s="14">
        <v>0.60497144348316101</v>
      </c>
      <c r="Q15" s="14">
        <v>0.74641148325358797</v>
      </c>
      <c r="R15" s="14">
        <v>0.94846528847151101</v>
      </c>
      <c r="S15" s="1" t="s">
        <v>16</v>
      </c>
    </row>
    <row r="16" spans="2:19" x14ac:dyDescent="0.25">
      <c r="B16" s="1">
        <v>14</v>
      </c>
      <c r="C16" s="19">
        <v>3.6585365853658501E-5</v>
      </c>
      <c r="D16" s="19">
        <v>2.91256436188513E-2</v>
      </c>
      <c r="E16" s="19">
        <v>3.3430449179004403E-2</v>
      </c>
      <c r="F16" s="19">
        <v>6.6263036375671996E-3</v>
      </c>
      <c r="G16" s="19">
        <v>139.006746947013</v>
      </c>
      <c r="H16" s="19">
        <v>1.37828576376055E-2</v>
      </c>
      <c r="I16" s="19">
        <v>2.6942440705867701E-3</v>
      </c>
      <c r="J16" s="14"/>
      <c r="K16" s="14">
        <v>26.142183401899999</v>
      </c>
      <c r="L16" s="14">
        <v>0.54195871451203703</v>
      </c>
      <c r="M16" s="14">
        <v>6.8250959380422999E-3</v>
      </c>
      <c r="N16" s="14">
        <v>0.19547790026037201</v>
      </c>
      <c r="O16" s="14">
        <v>-0.20281579513933901</v>
      </c>
      <c r="P16" s="14">
        <v>1.50064540668499E-2</v>
      </c>
      <c r="Q16" s="14">
        <v>0.89473684210526305</v>
      </c>
      <c r="R16" s="14">
        <v>0.99182854484122396</v>
      </c>
      <c r="S16" s="1" t="s">
        <v>16</v>
      </c>
    </row>
    <row r="17" spans="2:19" x14ac:dyDescent="0.25">
      <c r="B17" s="1">
        <v>15</v>
      </c>
      <c r="C17" s="19">
        <v>1.2912482065997099E-4</v>
      </c>
      <c r="D17" s="19">
        <v>6.4464667532802597E-2</v>
      </c>
      <c r="E17" s="19">
        <v>0.21884322681509599</v>
      </c>
      <c r="F17" s="19">
        <v>1.6275962105257401E-2</v>
      </c>
      <c r="G17" s="19">
        <v>53.663392852043103</v>
      </c>
      <c r="H17" s="19">
        <v>3.0826837487816498E-2</v>
      </c>
      <c r="I17" s="19">
        <v>4.5788620017437097E-3</v>
      </c>
      <c r="J17" s="14"/>
      <c r="K17" s="14">
        <v>46.9110213119394</v>
      </c>
      <c r="L17" s="14">
        <v>0.39045959634544403</v>
      </c>
      <c r="M17" s="14">
        <v>1.2822122596166E-2</v>
      </c>
      <c r="N17" s="14">
        <v>0.148534925243414</v>
      </c>
      <c r="O17" s="14">
        <v>-0.141447854479927</v>
      </c>
      <c r="P17" s="14">
        <v>9.3142542893373703E-2</v>
      </c>
      <c r="Q17" s="14">
        <v>0.89552238805970097</v>
      </c>
      <c r="R17" s="14">
        <v>1</v>
      </c>
      <c r="S17" s="1" t="s">
        <v>16</v>
      </c>
    </row>
    <row r="18" spans="2:19" x14ac:dyDescent="0.25">
      <c r="B18" s="1">
        <v>16</v>
      </c>
      <c r="C18" s="19">
        <v>2.7977044476327101E-5</v>
      </c>
      <c r="D18" s="19">
        <v>1.9648036543855801E-2</v>
      </c>
      <c r="E18" s="19">
        <v>0.23854182102094601</v>
      </c>
      <c r="F18" s="19">
        <v>7.5793058572751404E-3</v>
      </c>
      <c r="G18" s="19">
        <v>18.447783898118999</v>
      </c>
      <c r="H18" s="19">
        <v>9.1065366977095604E-3</v>
      </c>
      <c r="I18" s="19">
        <v>4.0178367745011502E-3</v>
      </c>
      <c r="J18" s="14"/>
      <c r="K18" s="14">
        <v>5.3213953689091102</v>
      </c>
      <c r="L18" s="14">
        <v>0.91069590312320503</v>
      </c>
      <c r="M18" s="14">
        <v>5.9683732601165402E-3</v>
      </c>
      <c r="N18" s="14">
        <v>0.441203599993366</v>
      </c>
      <c r="O18" s="14">
        <v>2.7149312082918601E-2</v>
      </c>
      <c r="P18" s="14">
        <v>0.30780712249149</v>
      </c>
      <c r="Q18" s="14">
        <v>1</v>
      </c>
      <c r="R18" s="14">
        <v>1</v>
      </c>
      <c r="S18" s="1" t="s">
        <v>16</v>
      </c>
    </row>
    <row r="19" spans="2:19" x14ac:dyDescent="0.25">
      <c r="B19" s="1">
        <v>17</v>
      </c>
      <c r="C19" s="19">
        <v>3.0846484935437498E-5</v>
      </c>
      <c r="D19" s="19">
        <v>2.3248510866984099E-2</v>
      </c>
      <c r="E19" s="19">
        <v>0.29941414707277503</v>
      </c>
      <c r="F19" s="19">
        <v>1.13848679039579E-2</v>
      </c>
      <c r="G19" s="19">
        <v>38.538502181409001</v>
      </c>
      <c r="H19" s="19">
        <v>1.07117037542333E-2</v>
      </c>
      <c r="I19" s="19">
        <v>3.0313886102143299E-3</v>
      </c>
      <c r="J19" s="14"/>
      <c r="K19" s="14">
        <v>13.011486663109499</v>
      </c>
      <c r="L19" s="14">
        <v>0.71717520329253004</v>
      </c>
      <c r="M19" s="14">
        <v>6.2669741052501999E-3</v>
      </c>
      <c r="N19" s="14">
        <v>0.28299780126166302</v>
      </c>
      <c r="O19" s="14">
        <v>-0.173230651562057</v>
      </c>
      <c r="P19" s="14">
        <v>5.2675428806113603E-2</v>
      </c>
      <c r="Q19" s="14">
        <v>0.87755102040816302</v>
      </c>
      <c r="R19" s="14">
        <v>1</v>
      </c>
      <c r="S19" s="1" t="s">
        <v>16</v>
      </c>
    </row>
    <row r="20" spans="2:19" x14ac:dyDescent="0.25">
      <c r="B20" s="1">
        <v>18</v>
      </c>
      <c r="C20" s="19">
        <v>1.5781922525107599E-5</v>
      </c>
      <c r="D20" s="19">
        <v>1.2307337659227899E-2</v>
      </c>
      <c r="E20" s="19">
        <v>0.22910569381468199</v>
      </c>
      <c r="F20" s="19">
        <v>1.0587139270549E-2</v>
      </c>
      <c r="G20" s="19">
        <v>45</v>
      </c>
      <c r="H20" s="19">
        <v>4.7911923018058803E-3</v>
      </c>
      <c r="I20" s="19">
        <v>2.3955961509029501E-3</v>
      </c>
      <c r="J20" s="14"/>
      <c r="K20" s="14">
        <v>3.3333333333333299</v>
      </c>
      <c r="L20" s="14">
        <v>1.3093071493198201</v>
      </c>
      <c r="M20" s="14">
        <v>4.4826518770604501E-3</v>
      </c>
      <c r="N20" s="14">
        <v>0.500000000000002</v>
      </c>
      <c r="O20" s="14">
        <v>-0.42880133571093998</v>
      </c>
      <c r="P20" s="14">
        <v>-0.27272727272726399</v>
      </c>
      <c r="Q20" s="14">
        <v>1</v>
      </c>
      <c r="R20" s="14">
        <v>1</v>
      </c>
      <c r="S20" s="1" t="s">
        <v>16</v>
      </c>
    </row>
    <row r="21" spans="2:19" x14ac:dyDescent="0.25">
      <c r="B21" s="1">
        <v>19</v>
      </c>
      <c r="C21" s="19">
        <v>2.8694404591104701E-4</v>
      </c>
      <c r="D21" s="19">
        <v>0.17135920137739899</v>
      </c>
      <c r="E21" s="19">
        <v>0.25607537239247902</v>
      </c>
      <c r="F21" s="19">
        <v>2.21313559311558E-2</v>
      </c>
      <c r="G21" s="19">
        <v>11.166697867239099</v>
      </c>
      <c r="H21" s="19">
        <v>6.8607258283636896E-2</v>
      </c>
      <c r="I21" s="19">
        <v>1.0528096669842E-2</v>
      </c>
      <c r="J21" s="14"/>
      <c r="K21" s="14">
        <v>84.797409601104604</v>
      </c>
      <c r="L21" s="14">
        <v>0.122798262714387</v>
      </c>
      <c r="M21" s="14">
        <v>1.9114091827242202E-2</v>
      </c>
      <c r="N21" s="14">
        <v>0.153454560541053</v>
      </c>
      <c r="O21" s="14">
        <v>0.97702696151491097</v>
      </c>
      <c r="P21" s="14">
        <v>1.5172289084083801</v>
      </c>
      <c r="Q21" s="14">
        <v>0.45924225028702598</v>
      </c>
      <c r="R21" s="14">
        <v>0.85852609727164897</v>
      </c>
      <c r="S21" s="1" t="s">
        <v>16</v>
      </c>
    </row>
    <row r="22" spans="2:19" x14ac:dyDescent="0.25">
      <c r="B22" s="1">
        <v>20</v>
      </c>
      <c r="C22" s="19">
        <v>1.1406025824964099E-4</v>
      </c>
      <c r="D22" s="19">
        <v>8.1455755605321395E-2</v>
      </c>
      <c r="E22" s="19">
        <v>0.229944572875355</v>
      </c>
      <c r="F22" s="19">
        <v>3.4709632645458802E-2</v>
      </c>
      <c r="G22" s="19">
        <v>12.228589606892699</v>
      </c>
      <c r="H22" s="19">
        <v>3.9222303557098E-2</v>
      </c>
      <c r="I22" s="19">
        <v>4.0695265449604903E-3</v>
      </c>
      <c r="J22" s="14"/>
      <c r="K22" s="14">
        <v>146.35347296023099</v>
      </c>
      <c r="L22" s="14">
        <v>0.21602333239063601</v>
      </c>
      <c r="M22" s="14">
        <v>1.20509763623595E-2</v>
      </c>
      <c r="N22" s="14">
        <v>0.103755419133816</v>
      </c>
      <c r="O22" s="14">
        <v>9.9088118476548095E-2</v>
      </c>
      <c r="P22" s="14">
        <v>0.39940245559290599</v>
      </c>
      <c r="Q22" s="14">
        <v>0.74647887323943596</v>
      </c>
      <c r="R22" s="14">
        <v>0.98916535826063401</v>
      </c>
      <c r="S22" s="1" t="s">
        <v>16</v>
      </c>
    </row>
    <row r="23" spans="2:19" x14ac:dyDescent="0.25">
      <c r="B23" s="1">
        <v>21</v>
      </c>
      <c r="C23" s="19">
        <v>1.9368723098995599E-5</v>
      </c>
      <c r="D23" s="19">
        <v>1.80929975277975E-2</v>
      </c>
      <c r="E23" s="19">
        <v>9.3825580913221698E-2</v>
      </c>
      <c r="F23" s="19">
        <v>5.2198517766499801E-2</v>
      </c>
      <c r="G23" s="19">
        <v>151.377613708063</v>
      </c>
      <c r="H23" s="19">
        <v>8.7198535014456294E-3</v>
      </c>
      <c r="I23" s="19">
        <v>2.3663825917798801E-3</v>
      </c>
      <c r="J23" s="14"/>
      <c r="K23" s="14">
        <v>14.173342806799401</v>
      </c>
      <c r="L23" s="14">
        <v>0.74351512347953097</v>
      </c>
      <c r="M23" s="14">
        <v>4.96598672779808E-3</v>
      </c>
      <c r="N23" s="14">
        <v>0.27137870967529099</v>
      </c>
      <c r="O23" s="14">
        <v>-0.16327442941852699</v>
      </c>
      <c r="P23" s="14">
        <v>6.5352084555423004E-2</v>
      </c>
      <c r="Q23" s="14">
        <v>0.87096774193548299</v>
      </c>
      <c r="R23" s="14">
        <v>1.0085198015167101</v>
      </c>
      <c r="S23" s="1" t="s">
        <v>16</v>
      </c>
    </row>
    <row r="24" spans="2:19" x14ac:dyDescent="0.25">
      <c r="B24" s="1">
        <v>22</v>
      </c>
      <c r="C24" s="19">
        <v>5.0932568149210898E-5</v>
      </c>
      <c r="D24" s="19">
        <v>5.29611054869948E-2</v>
      </c>
      <c r="E24" s="19">
        <v>7.0680338228736206E-2</v>
      </c>
      <c r="F24" s="19">
        <v>6.1685743287897797E-2</v>
      </c>
      <c r="G24" s="19">
        <v>81.671359930701499</v>
      </c>
      <c r="H24" s="19">
        <v>2.5754579276998601E-2</v>
      </c>
      <c r="I24" s="19">
        <v>2.4121838723743798E-3</v>
      </c>
      <c r="J24" s="14"/>
      <c r="K24" s="14">
        <v>137.87865461194201</v>
      </c>
      <c r="L24" s="14">
        <v>0.228187239961888</v>
      </c>
      <c r="M24" s="14">
        <v>8.0529100257294498E-3</v>
      </c>
      <c r="N24" s="14">
        <v>9.3660387398706496E-2</v>
      </c>
      <c r="O24" s="14">
        <v>-4.2013970772681403E-2</v>
      </c>
      <c r="P24" s="14">
        <v>0.219745695716037</v>
      </c>
      <c r="Q24" s="14">
        <v>0.74736842105263102</v>
      </c>
      <c r="R24" s="14">
        <v>1</v>
      </c>
      <c r="S24" s="1" t="s">
        <v>16</v>
      </c>
    </row>
    <row r="25" spans="2:19" x14ac:dyDescent="0.25">
      <c r="B25" s="1">
        <v>23</v>
      </c>
      <c r="C25" s="19">
        <v>4.5193687230989901E-5</v>
      </c>
      <c r="D25" s="19">
        <v>2.5847018329547701E-2</v>
      </c>
      <c r="E25" s="19">
        <v>0.17505414659278701</v>
      </c>
      <c r="F25" s="19">
        <v>5.6693290544641901E-2</v>
      </c>
      <c r="G25" s="19">
        <v>53.949068694909101</v>
      </c>
      <c r="H25" s="19">
        <v>1.13337268404336E-2</v>
      </c>
      <c r="I25" s="19">
        <v>4.3602187745934596E-3</v>
      </c>
      <c r="J25" s="14"/>
      <c r="K25" s="14">
        <v>6.3876872561470099</v>
      </c>
      <c r="L25" s="14">
        <v>0.85009358342549801</v>
      </c>
      <c r="M25" s="14">
        <v>7.5856700267602504E-3</v>
      </c>
      <c r="N25" s="14">
        <v>0.38471182833154</v>
      </c>
      <c r="O25" s="14">
        <v>-0.14119784099558</v>
      </c>
      <c r="P25" s="14">
        <v>9.3460869948362293E-2</v>
      </c>
      <c r="Q25" s="14">
        <v>0.92647058823529405</v>
      </c>
      <c r="R25" s="14">
        <v>0.99403611102008704</v>
      </c>
      <c r="S25" s="1" t="s">
        <v>16</v>
      </c>
    </row>
    <row r="26" spans="2:19" x14ac:dyDescent="0.25">
      <c r="B26" s="1">
        <v>24</v>
      </c>
      <c r="C26" s="19">
        <v>6.9583931133428893E-5</v>
      </c>
      <c r="D26" s="19">
        <v>6.2781735874356107E-2</v>
      </c>
      <c r="E26" s="19">
        <v>0.232532870856901</v>
      </c>
      <c r="F26" s="19">
        <v>7.2970493100188702E-2</v>
      </c>
      <c r="G26" s="19">
        <v>52.980154700183697</v>
      </c>
      <c r="H26" s="19">
        <v>2.5919001450234101E-2</v>
      </c>
      <c r="I26" s="19">
        <v>9.8443375798999509E-3</v>
      </c>
      <c r="J26" s="14"/>
      <c r="K26" s="14">
        <v>9.6534608599611609</v>
      </c>
      <c r="L26" s="14">
        <v>0.221846297796785</v>
      </c>
      <c r="M26" s="14">
        <v>9.4125986208490799E-3</v>
      </c>
      <c r="N26" s="14">
        <v>0.37981160650812801</v>
      </c>
      <c r="O26" s="14">
        <v>1.8799548873509699</v>
      </c>
      <c r="P26" s="14">
        <v>2.6668724496285598</v>
      </c>
      <c r="Q26" s="14">
        <v>0.40082644628099101</v>
      </c>
      <c r="R26" s="14">
        <v>0.91867790893760504</v>
      </c>
      <c r="S26" s="1" t="s">
        <v>16</v>
      </c>
    </row>
    <row r="27" spans="2:19" x14ac:dyDescent="0.25">
      <c r="B27" s="1">
        <v>25</v>
      </c>
      <c r="C27" s="19">
        <v>1.12625538020086E-4</v>
      </c>
      <c r="D27" s="19">
        <v>8.2366249582588605E-2</v>
      </c>
      <c r="E27" s="19">
        <v>0.107802702697265</v>
      </c>
      <c r="F27" s="19">
        <v>8.4071326569292795E-2</v>
      </c>
      <c r="G27" s="19">
        <v>80.839269765755105</v>
      </c>
      <c r="H27" s="19">
        <v>3.9677328210661902E-2</v>
      </c>
      <c r="I27" s="19">
        <v>3.0742403198309302E-3</v>
      </c>
      <c r="J27" s="14"/>
      <c r="K27" s="14">
        <v>203.16962686665801</v>
      </c>
      <c r="L27" s="14">
        <v>0.208616262101982</v>
      </c>
      <c r="M27" s="14">
        <v>1.19749442067279E-2</v>
      </c>
      <c r="N27" s="14">
        <v>7.7481031573210402E-2</v>
      </c>
      <c r="O27" s="14">
        <v>-0.14938460833356301</v>
      </c>
      <c r="P27" s="14">
        <v>8.3037154030096205E-2</v>
      </c>
      <c r="Q27" s="14">
        <v>0.76213592233009697</v>
      </c>
      <c r="R27" s="14">
        <v>1</v>
      </c>
      <c r="S27" s="1" t="s">
        <v>16</v>
      </c>
    </row>
    <row r="28" spans="2:19" x14ac:dyDescent="0.25">
      <c r="B28" s="1">
        <v>26</v>
      </c>
      <c r="C28" s="19">
        <v>1.2051649928263901E-4</v>
      </c>
      <c r="D28" s="19">
        <v>8.6723916106346693E-2</v>
      </c>
      <c r="E28" s="19">
        <v>0.16298362040640199</v>
      </c>
      <c r="F28" s="19">
        <v>7.5299284670583194E-2</v>
      </c>
      <c r="G28" s="19">
        <v>20.3198896682621</v>
      </c>
      <c r="H28" s="19">
        <v>2.24453810027927E-2</v>
      </c>
      <c r="I28" s="19">
        <v>1.7237932786165401E-2</v>
      </c>
      <c r="J28" s="14"/>
      <c r="K28" s="14">
        <v>1.87411692181191</v>
      </c>
      <c r="L28" s="14">
        <v>0.20136250749934401</v>
      </c>
      <c r="M28" s="14">
        <v>1.23873472817913E-2</v>
      </c>
      <c r="N28" s="14">
        <v>0.76799466153061302</v>
      </c>
      <c r="O28" s="14">
        <v>1.52148006061788</v>
      </c>
      <c r="P28" s="14">
        <v>2.2104481244399099</v>
      </c>
      <c r="Q28" s="14">
        <v>0.47863247863247799</v>
      </c>
      <c r="R28" s="14">
        <v>0.73419081382516305</v>
      </c>
      <c r="S28" s="1" t="s">
        <v>16</v>
      </c>
    </row>
    <row r="29" spans="2:19" x14ac:dyDescent="0.25">
      <c r="B29" s="1">
        <v>27</v>
      </c>
      <c r="C29" s="19">
        <v>1.1764705882352899E-4</v>
      </c>
      <c r="D29" s="19">
        <v>4.2987173322995897E-2</v>
      </c>
      <c r="E29" s="19">
        <v>7.6845743642773301E-2</v>
      </c>
      <c r="F29" s="19">
        <v>7.8841062160511094E-2</v>
      </c>
      <c r="G29" s="19">
        <v>103.60096534801799</v>
      </c>
      <c r="H29" s="19">
        <v>1.6437861506513499E-2</v>
      </c>
      <c r="I29" s="19">
        <v>9.6529325512633001E-3</v>
      </c>
      <c r="J29" s="14"/>
      <c r="K29" s="14">
        <v>3.2117476117386698</v>
      </c>
      <c r="L29" s="14">
        <v>0.80004268994524597</v>
      </c>
      <c r="M29" s="14">
        <v>1.2238990465553099E-2</v>
      </c>
      <c r="N29" s="14">
        <v>0.58723773450934003</v>
      </c>
      <c r="O29" s="14">
        <v>5.9286398271811501E-2</v>
      </c>
      <c r="P29" s="14">
        <v>0.34872533147975099</v>
      </c>
      <c r="Q29" s="14">
        <v>0.89617486338797803</v>
      </c>
      <c r="R29" s="14">
        <v>0.96660361744887102</v>
      </c>
      <c r="S29" s="1" t="s">
        <v>16</v>
      </c>
    </row>
    <row r="30" spans="2:19" x14ac:dyDescent="0.25">
      <c r="B30" s="1">
        <v>28</v>
      </c>
      <c r="C30" s="19">
        <v>7.4605451936872306E-5</v>
      </c>
      <c r="D30" s="19">
        <v>4.2580627175006797E-2</v>
      </c>
      <c r="E30" s="19">
        <v>0.1284545751649</v>
      </c>
      <c r="F30" s="19">
        <v>7.7367556207858706E-2</v>
      </c>
      <c r="G30" s="19">
        <v>162.58882034903399</v>
      </c>
      <c r="H30" s="19">
        <v>1.7683911395861899E-2</v>
      </c>
      <c r="I30" s="19">
        <v>5.7670245043848004E-3</v>
      </c>
      <c r="J30" s="14"/>
      <c r="K30" s="14">
        <v>15.9156141607536</v>
      </c>
      <c r="L30" s="14">
        <v>0.517078311198093</v>
      </c>
      <c r="M30" s="14">
        <v>9.7463127211712408E-3</v>
      </c>
      <c r="N30" s="14">
        <v>0.32611702101913198</v>
      </c>
      <c r="O30" s="14">
        <v>7.3617156183337903E-2</v>
      </c>
      <c r="P30" s="14">
        <v>0.366971819158733</v>
      </c>
      <c r="Q30" s="14">
        <v>0.78195488721804496</v>
      </c>
      <c r="R30" s="14">
        <v>0.94209730675896097</v>
      </c>
      <c r="S30" s="1" t="s">
        <v>16</v>
      </c>
    </row>
    <row r="31" spans="2:19" x14ac:dyDescent="0.25">
      <c r="B31" s="1">
        <v>29</v>
      </c>
      <c r="C31" s="19">
        <v>1.0760401721664199E-5</v>
      </c>
      <c r="D31" s="19">
        <v>9.1828611177034603E-3</v>
      </c>
      <c r="E31" s="19">
        <v>0.24850133295832799</v>
      </c>
      <c r="F31" s="19">
        <v>8.2494989196118501E-2</v>
      </c>
      <c r="G31" s="19">
        <v>44.999999999999901</v>
      </c>
      <c r="H31" s="19">
        <v>3.5933942263543998E-3</v>
      </c>
      <c r="I31" s="19">
        <v>2.9944951886286902E-3</v>
      </c>
      <c r="J31" s="14"/>
      <c r="K31" s="14">
        <v>1.31578947368421</v>
      </c>
      <c r="L31" s="14">
        <v>1.6035493023603899</v>
      </c>
      <c r="M31" s="14">
        <v>3.7014279662394099E-3</v>
      </c>
      <c r="N31" s="14">
        <v>0.83333333333333803</v>
      </c>
      <c r="O31" s="14">
        <v>-0.214601836602544</v>
      </c>
      <c r="P31" s="14">
        <v>9.4739031434680004E-15</v>
      </c>
      <c r="Q31" s="14">
        <v>1</v>
      </c>
      <c r="R31" s="14">
        <v>1</v>
      </c>
      <c r="S31" s="1" t="s">
        <v>16</v>
      </c>
    </row>
    <row r="32" spans="2:19" x14ac:dyDescent="0.25">
      <c r="B32" s="1">
        <v>30</v>
      </c>
      <c r="C32" s="19">
        <v>1.00430416068866E-5</v>
      </c>
      <c r="D32" s="19">
        <v>9.2040353962445608E-3</v>
      </c>
      <c r="E32" s="19">
        <v>0.29305201500879902</v>
      </c>
      <c r="F32" s="19">
        <v>8.66935461411249E-2</v>
      </c>
      <c r="G32" s="19">
        <v>151.05518424297</v>
      </c>
      <c r="H32" s="19">
        <v>3.7845033603791001E-3</v>
      </c>
      <c r="I32" s="19">
        <v>2.3021577698070501E-3</v>
      </c>
      <c r="J32" s="14"/>
      <c r="K32" s="14">
        <v>2.76908326315692</v>
      </c>
      <c r="L32" s="14">
        <v>1.4897677397181399</v>
      </c>
      <c r="M32" s="14">
        <v>3.57591914384381E-3</v>
      </c>
      <c r="N32" s="14">
        <v>0.60831172563060898</v>
      </c>
      <c r="O32" s="14">
        <v>-0.31865260829772302</v>
      </c>
      <c r="P32" s="14">
        <v>-0.13248155718250201</v>
      </c>
      <c r="Q32" s="14">
        <v>0.93333333333333302</v>
      </c>
      <c r="R32" s="14">
        <v>1.0083739762583901</v>
      </c>
      <c r="S32" s="1" t="s">
        <v>16</v>
      </c>
    </row>
    <row r="33" spans="2:19" x14ac:dyDescent="0.25">
      <c r="B33" s="1">
        <v>31</v>
      </c>
      <c r="C33" s="19">
        <v>7.79053084648493E-4</v>
      </c>
      <c r="D33" s="19">
        <v>0.20341960000204701</v>
      </c>
      <c r="E33" s="19">
        <v>0.31488218924982497</v>
      </c>
      <c r="F33" s="19">
        <v>0.10550016041872901</v>
      </c>
      <c r="G33" s="19">
        <v>161.928938951003</v>
      </c>
      <c r="H33" s="19">
        <v>9.6401930282005194E-2</v>
      </c>
      <c r="I33" s="19">
        <v>1.0144303917250901E-2</v>
      </c>
      <c r="J33" s="14"/>
      <c r="K33" s="14">
        <v>100.78468587744101</v>
      </c>
      <c r="L33" s="14">
        <v>0.236587243085219</v>
      </c>
      <c r="M33" s="14">
        <v>3.1494780437754603E-2</v>
      </c>
      <c r="N33" s="14">
        <v>0.105229261359971</v>
      </c>
      <c r="O33" s="14">
        <v>-1.4104664670043199E-2</v>
      </c>
      <c r="P33" s="14">
        <v>0.25528092791203399</v>
      </c>
      <c r="Q33" s="14">
        <v>0.83861003861003802</v>
      </c>
      <c r="R33" s="14">
        <v>0.98719256535913602</v>
      </c>
      <c r="S33" s="1" t="s">
        <v>16</v>
      </c>
    </row>
    <row r="34" spans="2:19" x14ac:dyDescent="0.25">
      <c r="B34" s="1">
        <v>32</v>
      </c>
      <c r="C34" s="19">
        <v>5.0932568149210898E-5</v>
      </c>
      <c r="D34" s="19">
        <v>3.2383094629613897E-2</v>
      </c>
      <c r="E34" s="19">
        <v>0.32299423424156298</v>
      </c>
      <c r="F34" s="19">
        <v>9.4359742681738995E-2</v>
      </c>
      <c r="G34" s="19">
        <v>139.66447979165901</v>
      </c>
      <c r="H34" s="19">
        <v>1.5068995538975999E-2</v>
      </c>
      <c r="I34" s="19">
        <v>3.7151201310000699E-3</v>
      </c>
      <c r="J34" s="14"/>
      <c r="K34" s="14">
        <v>17.311646185710298</v>
      </c>
      <c r="L34" s="14">
        <v>0.61033565429667702</v>
      </c>
      <c r="M34" s="14">
        <v>8.0529100257294498E-3</v>
      </c>
      <c r="N34" s="14">
        <v>0.246540661677872</v>
      </c>
      <c r="O34" s="14">
        <v>-0.136720412009602</v>
      </c>
      <c r="P34" s="14">
        <v>9.9161709592052699E-2</v>
      </c>
      <c r="Q34" s="14">
        <v>0.93421052631578905</v>
      </c>
      <c r="R34" s="14">
        <v>1</v>
      </c>
      <c r="S34" s="1" t="s">
        <v>16</v>
      </c>
    </row>
    <row r="35" spans="2:19" x14ac:dyDescent="0.25">
      <c r="B35" s="1">
        <v>33</v>
      </c>
      <c r="C35" s="19">
        <v>1.22668579626972E-4</v>
      </c>
      <c r="D35" s="19">
        <v>4.3267520770880002E-2</v>
      </c>
      <c r="E35" s="19">
        <v>0.16388148633668201</v>
      </c>
      <c r="F35" s="19">
        <v>0.10082919023652299</v>
      </c>
      <c r="G35" s="19">
        <v>142.66192903522301</v>
      </c>
      <c r="H35" s="19">
        <v>1.6779157687991601E-2</v>
      </c>
      <c r="I35" s="19">
        <v>1.1163036243045101E-2</v>
      </c>
      <c r="J35" s="14"/>
      <c r="K35" s="14">
        <v>2.1204060972279399</v>
      </c>
      <c r="L35" s="14">
        <v>0.82341576746350997</v>
      </c>
      <c r="M35" s="14">
        <v>1.2497459200875799E-2</v>
      </c>
      <c r="N35" s="14">
        <v>0.66529181324961195</v>
      </c>
      <c r="O35" s="14">
        <v>0.199248088763017</v>
      </c>
      <c r="P35" s="14">
        <v>0.52693009056113804</v>
      </c>
      <c r="Q35" s="14">
        <v>0.92934782608695599</v>
      </c>
      <c r="R35" s="14">
        <v>1</v>
      </c>
      <c r="S35" s="1" t="s">
        <v>16</v>
      </c>
    </row>
    <row r="36" spans="2:19" x14ac:dyDescent="0.25">
      <c r="B36" s="1">
        <v>34</v>
      </c>
      <c r="C36" s="19">
        <v>3.9454806312769E-5</v>
      </c>
      <c r="D36" s="19">
        <v>2.04746803781003E-2</v>
      </c>
      <c r="E36" s="19">
        <v>0.25837239662730499</v>
      </c>
      <c r="F36" s="19">
        <v>9.9280417275970895E-2</v>
      </c>
      <c r="G36" s="19">
        <v>41.710222147389899</v>
      </c>
      <c r="H36" s="19">
        <v>7.3124186029758804E-3</v>
      </c>
      <c r="I36" s="19">
        <v>5.6217874215422096E-3</v>
      </c>
      <c r="J36" s="14"/>
      <c r="K36" s="14">
        <v>1.5020330731366001</v>
      </c>
      <c r="L36" s="14">
        <v>1.18270250857121</v>
      </c>
      <c r="M36" s="14">
        <v>7.0876949445700596E-3</v>
      </c>
      <c r="N36" s="14">
        <v>0.76879999994179105</v>
      </c>
      <c r="O36" s="14">
        <v>-0.18167573341153201</v>
      </c>
      <c r="P36" s="14">
        <v>4.1922816636835898E-2</v>
      </c>
      <c r="Q36" s="14">
        <v>0.98214285714285698</v>
      </c>
      <c r="R36" s="14">
        <v>0.99623562505170804</v>
      </c>
      <c r="S36" s="1" t="s">
        <v>16</v>
      </c>
    </row>
    <row r="37" spans="2:19" x14ac:dyDescent="0.25">
      <c r="B37" s="1">
        <v>35</v>
      </c>
      <c r="C37" s="19">
        <v>2.7977044476327101E-5</v>
      </c>
      <c r="D37" s="19">
        <v>3.6115696450838702E-2</v>
      </c>
      <c r="E37" s="19">
        <v>0.26505853291702902</v>
      </c>
      <c r="F37" s="19">
        <v>0.12774062192691199</v>
      </c>
      <c r="G37" s="19">
        <v>64.532544886447695</v>
      </c>
      <c r="H37" s="19">
        <v>1.7806508643897798E-2</v>
      </c>
      <c r="I37" s="19">
        <v>1.6381762704414E-3</v>
      </c>
      <c r="J37" s="14"/>
      <c r="K37" s="14">
        <v>116.979388833947</v>
      </c>
      <c r="L37" s="14">
        <v>0.26953781842206298</v>
      </c>
      <c r="M37" s="14">
        <v>5.9683732601165402E-3</v>
      </c>
      <c r="N37" s="14">
        <v>9.1998735024498998E-2</v>
      </c>
      <c r="O37" s="14">
        <v>-0.18110644380728499</v>
      </c>
      <c r="P37" s="14">
        <v>4.2647658673369698E-2</v>
      </c>
      <c r="Q37" s="14">
        <v>0.72222222222222199</v>
      </c>
      <c r="R37" s="14">
        <v>0.99359771112309703</v>
      </c>
      <c r="S37" s="1" t="s">
        <v>16</v>
      </c>
    </row>
    <row r="38" spans="2:19" x14ac:dyDescent="0.25">
      <c r="B38" s="1">
        <v>36</v>
      </c>
      <c r="C38" s="19">
        <v>9.82783357245337E-5</v>
      </c>
      <c r="D38" s="19">
        <v>3.8272931948605801E-2</v>
      </c>
      <c r="E38" s="19">
        <v>0.27760870178378699</v>
      </c>
      <c r="F38" s="19">
        <v>0.125141531745667</v>
      </c>
      <c r="G38" s="19">
        <v>3.3051401240954399</v>
      </c>
      <c r="H38" s="19">
        <v>1.5513107517187701E-2</v>
      </c>
      <c r="I38" s="19">
        <v>8.0983702475337007E-3</v>
      </c>
      <c r="J38" s="14"/>
      <c r="K38" s="14">
        <v>3.3674157809973302</v>
      </c>
      <c r="L38" s="14">
        <v>0.843109904056357</v>
      </c>
      <c r="M38" s="14">
        <v>1.1186235445190399E-2</v>
      </c>
      <c r="N38" s="14">
        <v>0.52203404369892503</v>
      </c>
      <c r="O38" s="14">
        <v>3.9879924669070496E-3</v>
      </c>
      <c r="P38" s="14">
        <v>0.27831721444813401</v>
      </c>
      <c r="Q38" s="14">
        <v>0.92567567567567499</v>
      </c>
      <c r="R38" s="14">
        <v>0.99798619102416497</v>
      </c>
      <c r="S38" s="1" t="s">
        <v>16</v>
      </c>
    </row>
    <row r="39" spans="2:19" x14ac:dyDescent="0.25">
      <c r="B39" s="1">
        <v>37</v>
      </c>
      <c r="C39" s="19">
        <v>7.3888091822094695E-5</v>
      </c>
      <c r="D39" s="19">
        <v>5.9258335925117402E-2</v>
      </c>
      <c r="E39" s="19">
        <v>0.32771204764985801</v>
      </c>
      <c r="F39" s="19">
        <v>0.13026087237651901</v>
      </c>
      <c r="G39" s="19">
        <v>171.636759505746</v>
      </c>
      <c r="H39" s="19">
        <v>2.5878072877967902E-2</v>
      </c>
      <c r="I39" s="19">
        <v>5.1753457751412E-3</v>
      </c>
      <c r="J39" s="14"/>
      <c r="K39" s="14">
        <v>45.168539917265598</v>
      </c>
      <c r="L39" s="14">
        <v>0.26441458792897399</v>
      </c>
      <c r="M39" s="14">
        <v>9.69934226599483E-3</v>
      </c>
      <c r="N39" s="14">
        <v>0.19998961281028699</v>
      </c>
      <c r="O39" s="14">
        <v>0.42359591521219397</v>
      </c>
      <c r="P39" s="14">
        <v>0.81257861497161099</v>
      </c>
      <c r="Q39" s="14">
        <v>0.62424242424242404</v>
      </c>
      <c r="R39" s="14">
        <v>0.92730651039805601</v>
      </c>
      <c r="S39" s="1" t="s">
        <v>16</v>
      </c>
    </row>
    <row r="40" spans="2:19" x14ac:dyDescent="0.25">
      <c r="B40" s="1">
        <v>38</v>
      </c>
      <c r="C40" s="19">
        <v>2.2955523672883699E-5</v>
      </c>
      <c r="D40" s="19">
        <v>1.8408070792489101E-2</v>
      </c>
      <c r="E40" s="19">
        <v>0.23262591762213999</v>
      </c>
      <c r="F40" s="19">
        <v>0.14538789003281499</v>
      </c>
      <c r="G40" s="19">
        <v>31.691850187743</v>
      </c>
      <c r="H40" s="19">
        <v>8.4351469549103792E-3</v>
      </c>
      <c r="I40" s="19">
        <v>2.9454598502432101E-3</v>
      </c>
      <c r="J40" s="14"/>
      <c r="K40" s="14">
        <v>8.5828751711955995</v>
      </c>
      <c r="L40" s="14">
        <v>0.85129585126751295</v>
      </c>
      <c r="M40" s="14">
        <v>5.4062815789061303E-3</v>
      </c>
      <c r="N40" s="14">
        <v>0.34918891940923003</v>
      </c>
      <c r="O40" s="14">
        <v>-0.14994223827716799</v>
      </c>
      <c r="P40" s="14">
        <v>8.2327157534569803E-2</v>
      </c>
      <c r="Q40" s="14">
        <v>0.86486486486486402</v>
      </c>
      <c r="R40" s="14">
        <v>1.0125609643875899</v>
      </c>
      <c r="S40" s="1" t="s">
        <v>16</v>
      </c>
    </row>
    <row r="41" spans="2:19" x14ac:dyDescent="0.25">
      <c r="B41" s="1">
        <v>39</v>
      </c>
      <c r="C41" s="19">
        <v>1.21951219512195E-4</v>
      </c>
      <c r="D41" s="19">
        <v>5.1056267389437603E-2</v>
      </c>
      <c r="E41" s="19">
        <v>0.27704426043172797</v>
      </c>
      <c r="F41" s="19">
        <v>0.15400426446679599</v>
      </c>
      <c r="G41" s="19">
        <v>106.522574998883</v>
      </c>
      <c r="H41" s="19">
        <v>2.14149292896431E-2</v>
      </c>
      <c r="I41" s="19">
        <v>7.7624598535618004E-3</v>
      </c>
      <c r="J41" s="14"/>
      <c r="K41" s="14">
        <v>10.6734697500541</v>
      </c>
      <c r="L41" s="14">
        <v>0.58789245838002102</v>
      </c>
      <c r="M41" s="14">
        <v>1.24608633413421E-2</v>
      </c>
      <c r="N41" s="14">
        <v>0.362478892578737</v>
      </c>
      <c r="O41" s="14">
        <v>7.0581527595287602E-2</v>
      </c>
      <c r="P41" s="14">
        <v>0.36310673679729899</v>
      </c>
      <c r="Q41" s="14">
        <v>0.87179487179487103</v>
      </c>
      <c r="R41" s="14">
        <v>0.96391897944626004</v>
      </c>
      <c r="S41" s="1" t="s">
        <v>16</v>
      </c>
    </row>
    <row r="42" spans="2:19" x14ac:dyDescent="0.25">
      <c r="B42" s="1">
        <v>40</v>
      </c>
      <c r="C42" s="19">
        <v>2.58249641319942E-5</v>
      </c>
      <c r="D42" s="19">
        <v>1.7371378115116898E-2</v>
      </c>
      <c r="E42" s="19">
        <v>0.29465184938745898</v>
      </c>
      <c r="F42" s="19">
        <v>0.15125492971191101</v>
      </c>
      <c r="G42" s="19">
        <v>128.19952776942799</v>
      </c>
      <c r="H42" s="19">
        <v>7.2780598820297001E-3</v>
      </c>
      <c r="I42" s="19">
        <v>4.0918815957009603E-3</v>
      </c>
      <c r="J42" s="14"/>
      <c r="K42" s="14">
        <v>2.99985050160844</v>
      </c>
      <c r="L42" s="14">
        <v>1.0754272680411801</v>
      </c>
      <c r="M42" s="14">
        <v>5.7342275481726598E-3</v>
      </c>
      <c r="N42" s="14">
        <v>0.56222147962869096</v>
      </c>
      <c r="O42" s="14">
        <v>-9.4290679124531498E-2</v>
      </c>
      <c r="P42" s="14">
        <v>0.15318492337387399</v>
      </c>
      <c r="Q42" s="14">
        <v>0.92307692307692302</v>
      </c>
      <c r="R42" s="14">
        <v>1</v>
      </c>
      <c r="S42" s="1" t="s">
        <v>16</v>
      </c>
    </row>
    <row r="43" spans="2:19" x14ac:dyDescent="0.25">
      <c r="B43" s="1">
        <v>41</v>
      </c>
      <c r="C43" s="19">
        <v>6.5997130559540797E-5</v>
      </c>
      <c r="D43" s="19">
        <v>3.7145613359077699E-2</v>
      </c>
      <c r="E43" s="19">
        <v>0.140551178472585</v>
      </c>
      <c r="F43" s="19">
        <v>0.15856772764864099</v>
      </c>
      <c r="G43" s="19">
        <v>146.23242746814401</v>
      </c>
      <c r="H43" s="19">
        <v>1.64438297652343E-2</v>
      </c>
      <c r="I43" s="19">
        <v>4.4660988428581599E-3</v>
      </c>
      <c r="J43" s="14"/>
      <c r="K43" s="14">
        <v>15.3738839257121</v>
      </c>
      <c r="L43" s="14">
        <v>0.60106279940889396</v>
      </c>
      <c r="M43" s="14">
        <v>9.16679641245822E-3</v>
      </c>
      <c r="N43" s="14">
        <v>0.27159724386714401</v>
      </c>
      <c r="O43" s="14">
        <v>-0.126030794490889</v>
      </c>
      <c r="P43" s="14">
        <v>0.112772153334971</v>
      </c>
      <c r="Q43" s="14">
        <v>0.87619047619047596</v>
      </c>
      <c r="R43" s="14">
        <v>0.99359281300590496</v>
      </c>
      <c r="S43" s="1" t="s">
        <v>16</v>
      </c>
    </row>
    <row r="44" spans="2:19" x14ac:dyDescent="0.25">
      <c r="B44" s="1">
        <v>42</v>
      </c>
      <c r="C44" s="19">
        <v>9.82783357245337E-5</v>
      </c>
      <c r="D44" s="19">
        <v>4.6110802893378697E-2</v>
      </c>
      <c r="E44" s="19">
        <v>0.41512095801434101</v>
      </c>
      <c r="F44" s="19">
        <v>0.16204969025380001</v>
      </c>
      <c r="G44" s="19">
        <v>170.71706543418301</v>
      </c>
      <c r="H44" s="19">
        <v>2.1443475337736301E-2</v>
      </c>
      <c r="I44" s="19">
        <v>5.8511533028814703E-3</v>
      </c>
      <c r="J44" s="14"/>
      <c r="K44" s="14">
        <v>15.102943358715301</v>
      </c>
      <c r="L44" s="14">
        <v>0.580847719713662</v>
      </c>
      <c r="M44" s="14">
        <v>1.1186235445190399E-2</v>
      </c>
      <c r="N44" s="14">
        <v>0.27286403956100203</v>
      </c>
      <c r="O44" s="14">
        <v>2.6947421956460701E-3</v>
      </c>
      <c r="P44" s="14">
        <v>0.27667059706152503</v>
      </c>
      <c r="Q44" s="14">
        <v>0.913333333333333</v>
      </c>
      <c r="R44" s="14">
        <v>1.00167150361852</v>
      </c>
      <c r="S44" s="1" t="s">
        <v>16</v>
      </c>
    </row>
    <row r="45" spans="2:19" x14ac:dyDescent="0.25">
      <c r="B45" s="1">
        <v>43</v>
      </c>
      <c r="C45" s="19">
        <v>2.4390243902438999E-5</v>
      </c>
      <c r="D45" s="19">
        <v>1.97598367345528E-2</v>
      </c>
      <c r="E45" s="19">
        <v>0.24519814550591701</v>
      </c>
      <c r="F45" s="19">
        <v>0.17452587701051001</v>
      </c>
      <c r="G45" s="19">
        <v>108.109553327082</v>
      </c>
      <c r="H45" s="19">
        <v>8.8399596895244303E-3</v>
      </c>
      <c r="I45" s="19">
        <v>2.70873654589415E-3</v>
      </c>
      <c r="J45" s="14"/>
      <c r="K45" s="14">
        <v>10.794467161505001</v>
      </c>
      <c r="L45" s="14">
        <v>0.78498128638708498</v>
      </c>
      <c r="M45" s="14">
        <v>5.5726674979152497E-3</v>
      </c>
      <c r="N45" s="14">
        <v>0.30641955857605002</v>
      </c>
      <c r="O45" s="14">
        <v>-0.228935355531003</v>
      </c>
      <c r="P45" s="14">
        <v>-1.8250003114914998E-2</v>
      </c>
      <c r="Q45" s="14">
        <v>0.85</v>
      </c>
      <c r="R45" s="14">
        <v>1.0078011144449199</v>
      </c>
      <c r="S45" s="1" t="s">
        <v>16</v>
      </c>
    </row>
    <row r="46" spans="2:19" x14ac:dyDescent="0.25">
      <c r="B46" s="1">
        <v>44</v>
      </c>
      <c r="C46" s="19">
        <v>1.8651362984217999E-5</v>
      </c>
      <c r="D46" s="19">
        <v>1.6103462316075901E-2</v>
      </c>
      <c r="E46" s="19">
        <v>0.35703091201605502</v>
      </c>
      <c r="F46" s="19">
        <v>0.17877606251314901</v>
      </c>
      <c r="G46" s="19">
        <v>157.25926709708</v>
      </c>
      <c r="H46" s="19">
        <v>6.4501340900221596E-3</v>
      </c>
      <c r="I46" s="19">
        <v>2.7971156130502501E-3</v>
      </c>
      <c r="J46" s="14"/>
      <c r="K46" s="14">
        <v>5.2497913493972996</v>
      </c>
      <c r="L46" s="14">
        <v>0.90381993401763105</v>
      </c>
      <c r="M46" s="14">
        <v>4.8731563605856204E-3</v>
      </c>
      <c r="N46" s="14">
        <v>0.433652320093185</v>
      </c>
      <c r="O46" s="14">
        <v>-0.24027141401041399</v>
      </c>
      <c r="P46" s="14">
        <v>-3.2683521052330897E-2</v>
      </c>
      <c r="Q46" s="14">
        <v>0.89655172413793005</v>
      </c>
      <c r="R46" s="14">
        <v>0.93562299479303601</v>
      </c>
      <c r="S46" s="1" t="s">
        <v>16</v>
      </c>
    </row>
    <row r="47" spans="2:19" x14ac:dyDescent="0.25">
      <c r="B47" s="1">
        <v>45</v>
      </c>
      <c r="C47" s="19">
        <v>1.8651362984217999E-5</v>
      </c>
      <c r="D47" s="19">
        <v>1.7854998636995599E-2</v>
      </c>
      <c r="E47" s="19">
        <v>1.7004574459158799E-2</v>
      </c>
      <c r="F47" s="19">
        <v>0.19226244915317101</v>
      </c>
      <c r="G47" s="19">
        <v>142.63107745169</v>
      </c>
      <c r="H47" s="19">
        <v>8.4693901724250693E-3</v>
      </c>
      <c r="I47" s="19">
        <v>2.0193755634442499E-3</v>
      </c>
      <c r="J47" s="14"/>
      <c r="K47" s="14">
        <v>17.841751216418501</v>
      </c>
      <c r="L47" s="14">
        <v>0.735192038691033</v>
      </c>
      <c r="M47" s="14">
        <v>4.8731563605856204E-3</v>
      </c>
      <c r="N47" s="14">
        <v>0.238432227389759</v>
      </c>
      <c r="O47" s="14">
        <v>-0.27980758296868602</v>
      </c>
      <c r="P47" s="14">
        <v>-8.3022534817334195E-2</v>
      </c>
      <c r="Q47" s="14">
        <v>0.86666666666666603</v>
      </c>
      <c r="R47" s="14">
        <v>1</v>
      </c>
      <c r="S47" s="1" t="s">
        <v>16</v>
      </c>
    </row>
    <row r="48" spans="2:19" x14ac:dyDescent="0.25">
      <c r="B48" s="1">
        <v>46</v>
      </c>
      <c r="C48" s="19">
        <v>4.4476327116212297E-5</v>
      </c>
      <c r="D48" s="19">
        <v>3.0280912256053699E-2</v>
      </c>
      <c r="E48" s="19">
        <v>0.40987938925619999</v>
      </c>
      <c r="F48" s="19">
        <v>0.19249468317588</v>
      </c>
      <c r="G48" s="19">
        <v>17.102243146417599</v>
      </c>
      <c r="H48" s="19">
        <v>1.3886317793919E-2</v>
      </c>
      <c r="I48" s="19">
        <v>3.8607169678734599E-3</v>
      </c>
      <c r="J48" s="14"/>
      <c r="K48" s="14">
        <v>14.705255333387999</v>
      </c>
      <c r="L48" s="14">
        <v>0.60953811859839102</v>
      </c>
      <c r="M48" s="14">
        <v>7.5252254776144896E-3</v>
      </c>
      <c r="N48" s="14">
        <v>0.27802308899801398</v>
      </c>
      <c r="O48" s="14">
        <v>-5.3292037213421198E-2</v>
      </c>
      <c r="P48" s="14">
        <v>0.20538601553553601</v>
      </c>
      <c r="Q48" s="14">
        <v>0.88571428571428501</v>
      </c>
      <c r="R48" s="14">
        <v>0.99745468784962998</v>
      </c>
      <c r="S48" s="1" t="s">
        <v>16</v>
      </c>
    </row>
    <row r="49" spans="2:19" x14ac:dyDescent="0.25">
      <c r="B49" s="1">
        <v>47</v>
      </c>
      <c r="C49" s="19">
        <v>4.2324246771879403E-5</v>
      </c>
      <c r="D49" s="19">
        <v>3.6927941775675197E-2</v>
      </c>
      <c r="E49" s="19">
        <v>0.137898386214094</v>
      </c>
      <c r="F49" s="19">
        <v>0.194645452704237</v>
      </c>
      <c r="G49" s="19">
        <v>170.573485766549</v>
      </c>
      <c r="H49" s="19">
        <v>1.5594488999355401E-2</v>
      </c>
      <c r="I49" s="19">
        <v>3.9034519239820502E-3</v>
      </c>
      <c r="J49" s="14"/>
      <c r="K49" s="14">
        <v>30.255280484067502</v>
      </c>
      <c r="L49" s="14">
        <v>0.39002181331916003</v>
      </c>
      <c r="M49" s="14">
        <v>7.34090625815958E-3</v>
      </c>
      <c r="N49" s="14">
        <v>0.250309703905231</v>
      </c>
      <c r="O49" s="14">
        <v>0.129589447716494</v>
      </c>
      <c r="P49" s="14">
        <v>0.438237954148193</v>
      </c>
      <c r="Q49" s="14">
        <v>0.71084337349397597</v>
      </c>
      <c r="R49" s="14">
        <v>0.92488532110091703</v>
      </c>
      <c r="S49" s="1" t="s">
        <v>16</v>
      </c>
    </row>
    <row r="50" spans="2:19" x14ac:dyDescent="0.25">
      <c r="B50" s="1">
        <v>48</v>
      </c>
      <c r="C50" s="19">
        <v>1.15494978479196E-4</v>
      </c>
      <c r="D50" s="19">
        <v>4.3946791626478403E-2</v>
      </c>
      <c r="E50" s="19">
        <v>0.16674284040711701</v>
      </c>
      <c r="F50" s="19">
        <v>0.20450407552960201</v>
      </c>
      <c r="G50" s="19">
        <v>26.77289193815</v>
      </c>
      <c r="H50" s="19">
        <v>1.9320248413694799E-2</v>
      </c>
      <c r="I50" s="19">
        <v>7.1939678055057401E-3</v>
      </c>
      <c r="J50" s="14"/>
      <c r="K50" s="14">
        <v>8.2655363787660399</v>
      </c>
      <c r="L50" s="14">
        <v>0.75148206006185203</v>
      </c>
      <c r="M50" s="14">
        <v>1.21265318132617E-2</v>
      </c>
      <c r="N50" s="14">
        <v>0.37235379439564498</v>
      </c>
      <c r="O50" s="14">
        <v>-5.4834251175243799E-2</v>
      </c>
      <c r="P50" s="14">
        <v>0.20342240773290099</v>
      </c>
      <c r="Q50" s="14">
        <v>0.92</v>
      </c>
      <c r="R50" s="14">
        <v>0.99809200763196904</v>
      </c>
      <c r="S50" s="1" t="s">
        <v>16</v>
      </c>
    </row>
    <row r="51" spans="2:19" x14ac:dyDescent="0.25">
      <c r="B51" s="1">
        <v>49</v>
      </c>
      <c r="C51" s="19">
        <v>1.00430416068866E-5</v>
      </c>
      <c r="D51" s="19">
        <v>1.02195537950756E-2</v>
      </c>
      <c r="E51" s="19">
        <v>0.12057239180688201</v>
      </c>
      <c r="F51" s="19">
        <v>0.203878053381431</v>
      </c>
      <c r="G51" s="19">
        <v>4.8076427027415196</v>
      </c>
      <c r="H51" s="19">
        <v>4.2909414663693897E-3</v>
      </c>
      <c r="I51" s="19">
        <v>1.8299530655796E-3</v>
      </c>
      <c r="J51" s="14"/>
      <c r="K51" s="14">
        <v>5.6363952698010902</v>
      </c>
      <c r="L51" s="14">
        <v>1.20840150568791</v>
      </c>
      <c r="M51" s="14">
        <v>3.57591914384381E-3</v>
      </c>
      <c r="N51" s="14">
        <v>0.426468894978413</v>
      </c>
      <c r="O51" s="14">
        <v>-0.38593101784199302</v>
      </c>
      <c r="P51" s="14">
        <v>-0.21814308872115501</v>
      </c>
      <c r="Q51" s="14">
        <v>0.93333333333333302</v>
      </c>
      <c r="R51" s="14">
        <v>1</v>
      </c>
      <c r="S51" s="1" t="s">
        <v>16</v>
      </c>
    </row>
    <row r="52" spans="2:19" x14ac:dyDescent="0.25">
      <c r="B52" s="1">
        <v>50</v>
      </c>
      <c r="C52" s="19">
        <v>9.5408895265423202E-5</v>
      </c>
      <c r="D52" s="19">
        <v>5.4978590746390603E-2</v>
      </c>
      <c r="E52" s="19">
        <v>9.3466131172239994E-2</v>
      </c>
      <c r="F52" s="19">
        <v>0.213907974795635</v>
      </c>
      <c r="G52" s="19">
        <v>8.6030135634545406</v>
      </c>
      <c r="H52" s="19">
        <v>2.5883420750827699E-2</v>
      </c>
      <c r="I52" s="19">
        <v>4.9257853235956002E-3</v>
      </c>
      <c r="J52" s="14"/>
      <c r="K52" s="14">
        <v>29.136853184737401</v>
      </c>
      <c r="L52" s="14">
        <v>0.39665371325516002</v>
      </c>
      <c r="M52" s="14">
        <v>1.10217230218978E-2</v>
      </c>
      <c r="N52" s="14">
        <v>0.19030658161510899</v>
      </c>
      <c r="O52" s="14">
        <v>4.9537998186349699E-2</v>
      </c>
      <c r="P52" s="14">
        <v>0.33631328299304097</v>
      </c>
      <c r="Q52" s="14">
        <v>0.85256410256410198</v>
      </c>
      <c r="R52" s="14">
        <v>1</v>
      </c>
      <c r="S52" s="1" t="s">
        <v>16</v>
      </c>
    </row>
    <row r="53" spans="2:19" x14ac:dyDescent="0.25">
      <c r="B53" s="1">
        <v>51</v>
      </c>
      <c r="C53" s="19">
        <v>9.3256814921090298E-6</v>
      </c>
      <c r="D53" s="19">
        <v>8.09026834498279E-3</v>
      </c>
      <c r="E53" s="19">
        <v>0.300153542273351</v>
      </c>
      <c r="F53" s="19">
        <v>0.21969128381717801</v>
      </c>
      <c r="G53" s="19">
        <v>134.99999999999901</v>
      </c>
      <c r="H53" s="19">
        <v>2.9944951886286902E-3</v>
      </c>
      <c r="I53" s="19">
        <v>2.3955961509029202E-3</v>
      </c>
      <c r="J53" s="14"/>
      <c r="K53" s="14">
        <v>1.3776223776223699</v>
      </c>
      <c r="L53" s="14">
        <v>1.79045985864674</v>
      </c>
      <c r="M53" s="14">
        <v>3.44584190835244E-3</v>
      </c>
      <c r="N53" s="14">
        <v>0.79999999999999105</v>
      </c>
      <c r="O53" s="14">
        <v>-0.39584756661734299</v>
      </c>
      <c r="P53" s="14">
        <v>-0.23076923076922601</v>
      </c>
      <c r="Q53" s="14">
        <v>1</v>
      </c>
      <c r="R53" s="14">
        <v>1</v>
      </c>
      <c r="S53" s="1" t="s">
        <v>16</v>
      </c>
    </row>
    <row r="54" spans="2:19" x14ac:dyDescent="0.25">
      <c r="B54" s="1">
        <v>52</v>
      </c>
      <c r="C54" s="19">
        <v>2.2955523672883699E-5</v>
      </c>
      <c r="D54" s="19">
        <v>2.0179934420808201E-2</v>
      </c>
      <c r="E54" s="19">
        <v>0.16695918629655901</v>
      </c>
      <c r="F54" s="19">
        <v>0.22381212417940699</v>
      </c>
      <c r="G54" s="19">
        <v>91.637838056731695</v>
      </c>
      <c r="H54" s="19">
        <v>9.3370842362687102E-3</v>
      </c>
      <c r="I54" s="19">
        <v>1.88691373667601E-3</v>
      </c>
      <c r="J54" s="14"/>
      <c r="K54" s="14">
        <v>17.370642114180701</v>
      </c>
      <c r="L54" s="14">
        <v>0.70836577100141396</v>
      </c>
      <c r="M54" s="14">
        <v>5.4062815789061303E-3</v>
      </c>
      <c r="N54" s="14">
        <v>0.20208811326201101</v>
      </c>
      <c r="O54" s="14">
        <v>-0.39721005429608203</v>
      </c>
      <c r="P54" s="14">
        <v>-0.23250400396101001</v>
      </c>
      <c r="Q54" s="14">
        <v>0.96969696969696895</v>
      </c>
      <c r="R54" s="14">
        <v>1</v>
      </c>
      <c r="S54" s="1" t="s">
        <v>16</v>
      </c>
    </row>
    <row r="55" spans="2:19" x14ac:dyDescent="0.25">
      <c r="B55" s="1">
        <v>53</v>
      </c>
      <c r="C55" s="19">
        <v>1.9368723098995599E-5</v>
      </c>
      <c r="D55" s="19">
        <v>2.41234320563023E-2</v>
      </c>
      <c r="E55" s="19">
        <v>8.4979437878274E-2</v>
      </c>
      <c r="F55" s="19">
        <v>0.22651772643743701</v>
      </c>
      <c r="G55" s="19">
        <v>1.3273903597833301</v>
      </c>
      <c r="H55" s="19">
        <v>1.1874034296165299E-2</v>
      </c>
      <c r="I55" s="19">
        <v>1.0625672290520301E-3</v>
      </c>
      <c r="J55" s="14"/>
      <c r="K55" s="14">
        <v>68.101785758388104</v>
      </c>
      <c r="L55" s="14">
        <v>0.41824683573923199</v>
      </c>
      <c r="M55" s="14">
        <v>4.96598672779808E-3</v>
      </c>
      <c r="N55" s="14">
        <v>8.9486622873843596E-2</v>
      </c>
      <c r="O55" s="14">
        <v>-0.48838460125121802</v>
      </c>
      <c r="P55" s="14">
        <v>-0.34859104261760199</v>
      </c>
      <c r="Q55" s="14">
        <v>0.96428571428571397</v>
      </c>
      <c r="R55" s="14">
        <v>1</v>
      </c>
      <c r="S55" s="1" t="s">
        <v>16</v>
      </c>
    </row>
    <row r="56" spans="2:19" x14ac:dyDescent="0.25">
      <c r="B56" s="1">
        <v>54</v>
      </c>
      <c r="C56" s="19">
        <v>2.5107604017216599E-5</v>
      </c>
      <c r="D56" s="19">
        <v>1.9360913326838501E-2</v>
      </c>
      <c r="E56" s="19">
        <v>0.33748170118189103</v>
      </c>
      <c r="F56" s="19">
        <v>0.229456581859077</v>
      </c>
      <c r="G56" s="19">
        <v>33.0769828507336</v>
      </c>
      <c r="H56" s="19">
        <v>8.6986216365240194E-3</v>
      </c>
      <c r="I56" s="19">
        <v>2.87151339675652E-3</v>
      </c>
      <c r="J56" s="14"/>
      <c r="K56" s="14">
        <v>9.5812895380258603</v>
      </c>
      <c r="L56" s="14">
        <v>0.84171187265572001</v>
      </c>
      <c r="M56" s="14">
        <v>5.6540246115728597E-3</v>
      </c>
      <c r="N56" s="14">
        <v>0.33011131150934597</v>
      </c>
      <c r="O56" s="14">
        <v>-0.218649492935756</v>
      </c>
      <c r="P56" s="14">
        <v>-5.15363610693465E-3</v>
      </c>
      <c r="Q56" s="14">
        <v>0.92105263157894701</v>
      </c>
      <c r="R56" s="14">
        <v>0.99601907345028196</v>
      </c>
      <c r="S56" s="1" t="s">
        <v>16</v>
      </c>
    </row>
    <row r="57" spans="2:19" x14ac:dyDescent="0.25">
      <c r="B57" s="1">
        <v>55</v>
      </c>
      <c r="C57" s="19">
        <v>2.4390243902438999E-5</v>
      </c>
      <c r="D57" s="19">
        <v>1.8163296132554001E-2</v>
      </c>
      <c r="E57" s="19">
        <v>0.17744045417440199</v>
      </c>
      <c r="F57" s="19">
        <v>0.232493578381258</v>
      </c>
      <c r="G57" s="19">
        <v>45</v>
      </c>
      <c r="H57" s="19">
        <v>8.3845865281602806E-3</v>
      </c>
      <c r="I57" s="19">
        <v>2.3955961509029501E-3</v>
      </c>
      <c r="J57" s="14"/>
      <c r="K57" s="14">
        <v>8.5806451612903203</v>
      </c>
      <c r="L57" s="14">
        <v>0.92904484931568199</v>
      </c>
      <c r="M57" s="14">
        <v>5.5726674979152497E-3</v>
      </c>
      <c r="N57" s="14">
        <v>0.28571428571428698</v>
      </c>
      <c r="O57" s="14">
        <v>-0.35320151249621201</v>
      </c>
      <c r="P57" s="14">
        <v>-0.176470588235285</v>
      </c>
      <c r="Q57" s="14">
        <v>1</v>
      </c>
      <c r="R57" s="14">
        <v>1</v>
      </c>
      <c r="S57" s="1" t="s">
        <v>16</v>
      </c>
    </row>
    <row r="58" spans="2:19" x14ac:dyDescent="0.25">
      <c r="B58" s="1">
        <v>56</v>
      </c>
      <c r="C58" s="19">
        <v>1.74318507890961E-4</v>
      </c>
      <c r="D58" s="19">
        <v>8.1483705652995703E-2</v>
      </c>
      <c r="E58" s="19">
        <v>0.108119525982693</v>
      </c>
      <c r="F58" s="19">
        <v>0.24028884981453599</v>
      </c>
      <c r="G58" s="19">
        <v>176.390045240066</v>
      </c>
      <c r="H58" s="19">
        <v>3.7246114355097899E-2</v>
      </c>
      <c r="I58" s="19">
        <v>6.3356956992977704E-3</v>
      </c>
      <c r="J58" s="14"/>
      <c r="K58" s="14">
        <v>33.2843660105355</v>
      </c>
      <c r="L58" s="14">
        <v>0.32992241399559002</v>
      </c>
      <c r="M58" s="14">
        <v>1.4897960183394199E-2</v>
      </c>
      <c r="N58" s="14">
        <v>0.17010353452965199</v>
      </c>
      <c r="O58" s="14">
        <v>6.3216392737143606E-2</v>
      </c>
      <c r="P58" s="14">
        <v>0.35372915584360198</v>
      </c>
      <c r="Q58" s="14">
        <v>0.81270903010033402</v>
      </c>
      <c r="R58" s="14">
        <v>0.98099910608485896</v>
      </c>
      <c r="S58" s="1" t="s">
        <v>16</v>
      </c>
    </row>
    <row r="59" spans="2:19" x14ac:dyDescent="0.25">
      <c r="B59" s="1">
        <v>57</v>
      </c>
      <c r="C59" s="19">
        <v>1.1119081779052999E-4</v>
      </c>
      <c r="D59" s="19">
        <v>7.7154836148053602E-2</v>
      </c>
      <c r="E59" s="19">
        <v>0.112740055447725</v>
      </c>
      <c r="F59" s="19">
        <v>0.248943943683961</v>
      </c>
      <c r="G59" s="19">
        <v>167.548223171111</v>
      </c>
      <c r="H59" s="19">
        <v>3.7389308103963903E-2</v>
      </c>
      <c r="I59" s="19">
        <v>3.4152526995288399E-3</v>
      </c>
      <c r="J59" s="14"/>
      <c r="K59" s="14">
        <v>138.35115856665101</v>
      </c>
      <c r="L59" s="14">
        <v>0.234721289189222</v>
      </c>
      <c r="M59" s="14">
        <v>1.1898426207795101E-2</v>
      </c>
      <c r="N59" s="14">
        <v>9.1343030206187906E-2</v>
      </c>
      <c r="O59" s="14">
        <v>-9.8031794702417199E-2</v>
      </c>
      <c r="P59" s="14">
        <v>0.148421587078686</v>
      </c>
      <c r="Q59" s="14">
        <v>0.83783783783783705</v>
      </c>
      <c r="R59" s="14">
        <v>1.0009989571326601</v>
      </c>
      <c r="S59" s="1" t="s">
        <v>16</v>
      </c>
    </row>
    <row r="60" spans="2:19" x14ac:dyDescent="0.25">
      <c r="B60" s="1">
        <v>58</v>
      </c>
      <c r="C60" s="19">
        <v>4.0889526542324201E-5</v>
      </c>
      <c r="D60" s="19">
        <v>4.1601528535266399E-2</v>
      </c>
      <c r="E60" s="19">
        <v>0.35941294691374198</v>
      </c>
      <c r="F60" s="19">
        <v>0.25877197248647299</v>
      </c>
      <c r="G60" s="19">
        <v>135.13647640903</v>
      </c>
      <c r="H60" s="19">
        <v>2.0362509516682298E-2</v>
      </c>
      <c r="I60" s="19">
        <v>1.83235586150982E-3</v>
      </c>
      <c r="J60" s="14"/>
      <c r="K60" s="14">
        <v>103.68956993424101</v>
      </c>
      <c r="L60" s="14">
        <v>0.29689533253744199</v>
      </c>
      <c r="M60" s="14">
        <v>7.2154114338120199E-3</v>
      </c>
      <c r="N60" s="14">
        <v>8.9986740583651206E-2</v>
      </c>
      <c r="O60" s="14">
        <v>-0.28333050106794699</v>
      </c>
      <c r="P60" s="14">
        <v>-8.7508053454176504E-2</v>
      </c>
      <c r="Q60" s="14">
        <v>0.87692307692307603</v>
      </c>
      <c r="R60" s="14">
        <v>0.99041084734720397</v>
      </c>
      <c r="S60" s="1" t="s">
        <v>16</v>
      </c>
    </row>
    <row r="61" spans="2:19" x14ac:dyDescent="0.25">
      <c r="B61" s="1">
        <v>59</v>
      </c>
      <c r="C61" s="19">
        <v>5.3515064562410298E-4</v>
      </c>
      <c r="D61" s="19">
        <v>0.14009495562589699</v>
      </c>
      <c r="E61" s="19">
        <v>2.6769283616193702E-2</v>
      </c>
      <c r="F61" s="19">
        <v>0.297367480570982</v>
      </c>
      <c r="G61" s="19">
        <v>128.98839290334899</v>
      </c>
      <c r="H61" s="19">
        <v>6.6927606350039706E-2</v>
      </c>
      <c r="I61" s="19">
        <v>1.08453056329239E-2</v>
      </c>
      <c r="J61" s="14"/>
      <c r="K61" s="14">
        <v>39.696426748649898</v>
      </c>
      <c r="L61" s="14">
        <v>0.34264225669305098</v>
      </c>
      <c r="M61" s="14">
        <v>2.61031600462312E-2</v>
      </c>
      <c r="N61" s="14">
        <v>0.16204532366213101</v>
      </c>
      <c r="O61" s="14">
        <v>6.5272990747843096E-2</v>
      </c>
      <c r="P61" s="14">
        <v>0.35634769775844899</v>
      </c>
      <c r="Q61" s="14">
        <v>0.91533742331288304</v>
      </c>
      <c r="R61" s="14">
        <v>0.99770263652686997</v>
      </c>
      <c r="S61" s="1" t="s">
        <v>16</v>
      </c>
    </row>
    <row r="62" spans="2:19" x14ac:dyDescent="0.25">
      <c r="B62" s="1">
        <v>60</v>
      </c>
      <c r="C62" s="19">
        <v>2.4390243902438999E-5</v>
      </c>
      <c r="D62" s="19">
        <v>1.8309822140058399E-2</v>
      </c>
      <c r="E62" s="19">
        <v>2.12241003729596E-2</v>
      </c>
      <c r="F62" s="19">
        <v>0.27466775905193902</v>
      </c>
      <c r="G62" s="19">
        <v>158.25959436951101</v>
      </c>
      <c r="H62" s="19">
        <v>7.8624180552646604E-3</v>
      </c>
      <c r="I62" s="19">
        <v>2.9876217357438402E-3</v>
      </c>
      <c r="J62" s="14"/>
      <c r="K62" s="14">
        <v>6.9626430978948699</v>
      </c>
      <c r="L62" s="14">
        <v>0.91423481585074995</v>
      </c>
      <c r="M62" s="14">
        <v>5.5726674979152497E-3</v>
      </c>
      <c r="N62" s="14">
        <v>0.37998764689742398</v>
      </c>
      <c r="O62" s="14">
        <v>-0.24359310221213501</v>
      </c>
      <c r="P62" s="14">
        <v>-3.6912825826042897E-2</v>
      </c>
      <c r="Q62" s="14">
        <v>0.89473684210526305</v>
      </c>
      <c r="R62" s="14">
        <v>1</v>
      </c>
      <c r="S62" s="1" t="s">
        <v>16</v>
      </c>
    </row>
    <row r="63" spans="2:19" x14ac:dyDescent="0.25">
      <c r="B63" s="1">
        <v>61</v>
      </c>
      <c r="C63" s="19">
        <v>3.0846484935437498E-5</v>
      </c>
      <c r="D63" s="19">
        <v>2.0537356242581899E-2</v>
      </c>
      <c r="E63" s="19">
        <v>0.243179202668277</v>
      </c>
      <c r="F63" s="19">
        <v>0.27829895954155898</v>
      </c>
      <c r="G63" s="19">
        <v>63.619323367786301</v>
      </c>
      <c r="H63" s="19">
        <v>9.0869445194272005E-3</v>
      </c>
      <c r="I63" s="19">
        <v>3.4114131968838099E-3</v>
      </c>
      <c r="J63" s="14"/>
      <c r="K63" s="14">
        <v>6.90960483898054</v>
      </c>
      <c r="L63" s="14">
        <v>0.91902319564898205</v>
      </c>
      <c r="M63" s="14">
        <v>6.2669741052501999E-3</v>
      </c>
      <c r="N63" s="14">
        <v>0.37541917303340699</v>
      </c>
      <c r="O63" s="14">
        <v>-0.21071036223248699</v>
      </c>
      <c r="P63" s="14">
        <v>4.9547790552886299E-3</v>
      </c>
      <c r="Q63" s="14">
        <v>0.95555555555555505</v>
      </c>
      <c r="R63" s="14">
        <v>1</v>
      </c>
      <c r="S63" s="1" t="s">
        <v>16</v>
      </c>
    </row>
    <row r="64" spans="2:19" x14ac:dyDescent="0.25">
      <c r="B64" s="1">
        <v>62</v>
      </c>
      <c r="C64" s="19">
        <v>2.15208034433285E-5</v>
      </c>
      <c r="D64" s="19">
        <v>2.0159607113408699E-2</v>
      </c>
      <c r="E64" s="19">
        <v>3.2777783181620002E-2</v>
      </c>
      <c r="F64" s="19">
        <v>0.27958517385665999</v>
      </c>
      <c r="G64" s="19">
        <v>52.7631026469166</v>
      </c>
      <c r="H64" s="19">
        <v>9.6563579628800508E-3</v>
      </c>
      <c r="I64" s="19">
        <v>2.2118449954868901E-3</v>
      </c>
      <c r="J64" s="14"/>
      <c r="K64" s="14">
        <v>18.1721575042559</v>
      </c>
      <c r="L64" s="14">
        <v>0.66543282000667203</v>
      </c>
      <c r="M64" s="14">
        <v>5.2346096300028497E-3</v>
      </c>
      <c r="N64" s="14">
        <v>0.229055820423127</v>
      </c>
      <c r="O64" s="14">
        <v>-0.22052992647347799</v>
      </c>
      <c r="P64" s="14">
        <v>-7.5478784484080998E-3</v>
      </c>
      <c r="Q64" s="14">
        <v>0.90909090909090895</v>
      </c>
      <c r="R64" s="14">
        <v>1</v>
      </c>
      <c r="S64" s="1" t="s">
        <v>16</v>
      </c>
    </row>
    <row r="65" spans="2:19" x14ac:dyDescent="0.25">
      <c r="B65" s="1">
        <v>63</v>
      </c>
      <c r="C65" s="19">
        <v>3.8020086083213703E-5</v>
      </c>
      <c r="D65" s="19">
        <v>2.3311186731465799E-2</v>
      </c>
      <c r="E65" s="19">
        <v>0.152934223123252</v>
      </c>
      <c r="F65" s="19">
        <v>0.27946851556733898</v>
      </c>
      <c r="G65" s="19">
        <v>111.55446338809401</v>
      </c>
      <c r="H65" s="19">
        <v>1.02209799471911E-2</v>
      </c>
      <c r="I65" s="19">
        <v>4.3956252229133703E-3</v>
      </c>
      <c r="J65" s="14"/>
      <c r="K65" s="14">
        <v>5.4532940436963404</v>
      </c>
      <c r="L65" s="14">
        <v>0.87921318714119201</v>
      </c>
      <c r="M65" s="14">
        <v>6.9576344468060903E-3</v>
      </c>
      <c r="N65" s="14">
        <v>0.43005907903393797</v>
      </c>
      <c r="O65" s="14">
        <v>-7.1910245135571205E-2</v>
      </c>
      <c r="P65" s="14">
        <v>0.181680576956954</v>
      </c>
      <c r="Q65" s="14">
        <v>0.91379310344827502</v>
      </c>
      <c r="R65" s="14">
        <v>1.0066126512371401</v>
      </c>
      <c r="S65" s="1" t="s">
        <v>16</v>
      </c>
    </row>
    <row r="66" spans="2:19" x14ac:dyDescent="0.25">
      <c r="B66" s="1">
        <v>64</v>
      </c>
      <c r="C66" s="19">
        <v>5.4591104734576701E-4</v>
      </c>
      <c r="D66" s="19">
        <v>0.17012347048174001</v>
      </c>
      <c r="E66" s="19">
        <v>0.107909243113309</v>
      </c>
      <c r="F66" s="19">
        <v>0.31656130728862097</v>
      </c>
      <c r="G66" s="19">
        <v>53.401881500034001</v>
      </c>
      <c r="H66" s="19">
        <v>7.6226545182442207E-2</v>
      </c>
      <c r="I66" s="19">
        <v>1.19641812432968E-2</v>
      </c>
      <c r="J66" s="14"/>
      <c r="K66" s="14">
        <v>69.126069952868406</v>
      </c>
      <c r="L66" s="14">
        <v>0.23702997992845501</v>
      </c>
      <c r="M66" s="14">
        <v>2.6364285186373199E-2</v>
      </c>
      <c r="N66" s="14">
        <v>0.15695557518265399</v>
      </c>
      <c r="O66" s="14">
        <v>0.31207064312456401</v>
      </c>
      <c r="P66" s="14">
        <v>0.67058022831229203</v>
      </c>
      <c r="Q66" s="14">
        <v>0.765593561368209</v>
      </c>
      <c r="R66" s="14">
        <v>0.924534877352995</v>
      </c>
      <c r="S66" s="1" t="s">
        <v>16</v>
      </c>
    </row>
    <row r="67" spans="2:19" x14ac:dyDescent="0.25">
      <c r="B67" s="1">
        <v>65</v>
      </c>
      <c r="C67" s="19">
        <v>4.6628407460545103E-5</v>
      </c>
      <c r="D67" s="19">
        <v>2.73808830670649E-2</v>
      </c>
      <c r="E67" s="19">
        <v>4.8355537025240203E-2</v>
      </c>
      <c r="F67" s="19">
        <v>0.297990508280845</v>
      </c>
      <c r="G67" s="19">
        <v>115.912007634828</v>
      </c>
      <c r="H67" s="19">
        <v>1.21243941254735E-2</v>
      </c>
      <c r="I67" s="19">
        <v>3.8738663847500002E-3</v>
      </c>
      <c r="J67" s="14"/>
      <c r="K67" s="14">
        <v>8.9143035689031702</v>
      </c>
      <c r="L67" s="14">
        <v>0.78156579759326095</v>
      </c>
      <c r="M67" s="14">
        <v>7.7051367467936699E-3</v>
      </c>
      <c r="N67" s="14">
        <v>0.31951010043552902</v>
      </c>
      <c r="O67" s="14">
        <v>-0.208877053967267</v>
      </c>
      <c r="P67" s="14">
        <v>7.2890196362574303E-3</v>
      </c>
      <c r="Q67" s="14">
        <v>0.92857142857142805</v>
      </c>
      <c r="R67" s="14">
        <v>1.0084446919079399</v>
      </c>
      <c r="S67" s="1" t="s">
        <v>16</v>
      </c>
    </row>
    <row r="68" spans="2:19" x14ac:dyDescent="0.25">
      <c r="B68" s="1">
        <v>66</v>
      </c>
      <c r="C68" s="19">
        <v>6.6714490674318503E-5</v>
      </c>
      <c r="D68" s="19">
        <v>2.9306895443163099E-2</v>
      </c>
      <c r="E68" s="19">
        <v>6.4096590267633993E-2</v>
      </c>
      <c r="F68" s="19">
        <v>0.30643962337671898</v>
      </c>
      <c r="G68" s="19">
        <v>176.140657157026</v>
      </c>
      <c r="H68" s="19">
        <v>1.0368634910341099E-2</v>
      </c>
      <c r="I68" s="19">
        <v>7.2164624944767702E-3</v>
      </c>
      <c r="J68" s="14"/>
      <c r="K68" s="14">
        <v>1.9648784900318399</v>
      </c>
      <c r="L68" s="14">
        <v>0.97609122607283005</v>
      </c>
      <c r="M68" s="14">
        <v>9.2164813097736793E-3</v>
      </c>
      <c r="N68" s="14">
        <v>0.69598964153703902</v>
      </c>
      <c r="O68" s="14">
        <v>-0.11912223395954399</v>
      </c>
      <c r="P68" s="14">
        <v>0.121568405800676</v>
      </c>
      <c r="Q68" s="14">
        <v>0.92999999999999905</v>
      </c>
      <c r="R68" s="14">
        <v>1.0052598115715801</v>
      </c>
      <c r="S68" s="1" t="s">
        <v>16</v>
      </c>
    </row>
    <row r="69" spans="2:19" x14ac:dyDescent="0.25">
      <c r="B69" s="1">
        <v>67</v>
      </c>
      <c r="C69" s="19">
        <v>4.1606886657101799E-5</v>
      </c>
      <c r="D69" s="19">
        <v>2.92298210692735E-2</v>
      </c>
      <c r="E69" s="19">
        <v>7.8067374538421302E-2</v>
      </c>
      <c r="F69" s="19">
        <v>0.309173672601469</v>
      </c>
      <c r="G69" s="19">
        <v>104.310465804225</v>
      </c>
      <c r="H69" s="19">
        <v>1.27457675599911E-2</v>
      </c>
      <c r="I69" s="19">
        <v>3.1235505700971198E-3</v>
      </c>
      <c r="J69" s="14"/>
      <c r="K69" s="14">
        <v>16.9336500106218</v>
      </c>
      <c r="L69" s="14">
        <v>0.61195962548202198</v>
      </c>
      <c r="M69" s="14">
        <v>7.2784293240462103E-3</v>
      </c>
      <c r="N69" s="14">
        <v>0.24506570949104001</v>
      </c>
      <c r="O69" s="14">
        <v>-0.24848232845833401</v>
      </c>
      <c r="P69" s="14">
        <v>-4.3137982025859598E-2</v>
      </c>
      <c r="Q69" s="14">
        <v>0.85294117647058798</v>
      </c>
      <c r="R69" s="14">
        <v>1</v>
      </c>
      <c r="S69" s="1" t="s">
        <v>16</v>
      </c>
    </row>
    <row r="70" spans="2:19" x14ac:dyDescent="0.25">
      <c r="B70" s="1">
        <v>68</v>
      </c>
      <c r="C70" s="19">
        <v>1.0760401721664199E-5</v>
      </c>
      <c r="D70" s="19">
        <v>9.1828611177034603E-3</v>
      </c>
      <c r="E70" s="19">
        <v>3.1676720697482799E-2</v>
      </c>
      <c r="F70" s="19">
        <v>0.32134085113970601</v>
      </c>
      <c r="G70" s="19">
        <v>44.999999999999901</v>
      </c>
      <c r="H70" s="19">
        <v>3.5933942263543998E-3</v>
      </c>
      <c r="I70" s="19">
        <v>2.9944951886286902E-3</v>
      </c>
      <c r="J70" s="14"/>
      <c r="K70" s="14">
        <v>1.31578947368421</v>
      </c>
      <c r="L70" s="14">
        <v>1.6035493023603899</v>
      </c>
      <c r="M70" s="14">
        <v>3.7014279662394099E-3</v>
      </c>
      <c r="N70" s="14">
        <v>0.83333333333333803</v>
      </c>
      <c r="O70" s="14">
        <v>-0.214601836602544</v>
      </c>
      <c r="P70" s="14">
        <v>9.4739031434680004E-15</v>
      </c>
      <c r="Q70" s="14">
        <v>1</v>
      </c>
      <c r="R70" s="14">
        <v>1</v>
      </c>
      <c r="S70" s="1" t="s">
        <v>16</v>
      </c>
    </row>
    <row r="71" spans="2:19" x14ac:dyDescent="0.25">
      <c r="B71" s="1">
        <v>69</v>
      </c>
      <c r="C71" s="19">
        <v>1.0760401721664199E-5</v>
      </c>
      <c r="D71" s="19">
        <v>1.26156351547863E-2</v>
      </c>
      <c r="E71" s="19">
        <v>0.184639708878376</v>
      </c>
      <c r="F71" s="19">
        <v>0.32862480295784302</v>
      </c>
      <c r="G71" s="19">
        <v>130.26883889598699</v>
      </c>
      <c r="H71" s="19">
        <v>6.0673789687338301E-3</v>
      </c>
      <c r="I71" s="19">
        <v>1.4901018551974801E-3</v>
      </c>
      <c r="J71" s="14"/>
      <c r="K71" s="14">
        <v>14.2632229520145</v>
      </c>
      <c r="L71" s="14">
        <v>0.84961096350919496</v>
      </c>
      <c r="M71" s="14">
        <v>3.7014279662394099E-3</v>
      </c>
      <c r="N71" s="14">
        <v>0.24559234932846799</v>
      </c>
      <c r="O71" s="14">
        <v>-0.34009947582583699</v>
      </c>
      <c r="P71" s="14">
        <v>-0.15978855702999301</v>
      </c>
      <c r="Q71" s="14">
        <v>1</v>
      </c>
      <c r="R71" s="14">
        <v>1</v>
      </c>
      <c r="S71" s="1" t="s">
        <v>16</v>
      </c>
    </row>
    <row r="72" spans="2:19" x14ac:dyDescent="0.25">
      <c r="B72" s="1">
        <v>70</v>
      </c>
      <c r="C72" s="19">
        <v>2.6542324246771801E-5</v>
      </c>
      <c r="D72" s="19">
        <v>1.9515062074617701E-2</v>
      </c>
      <c r="E72" s="19">
        <v>0.115416986382937</v>
      </c>
      <c r="F72" s="19">
        <v>0.33427890760611501</v>
      </c>
      <c r="G72" s="19">
        <v>47.550760525043202</v>
      </c>
      <c r="H72" s="19">
        <v>9.00123827889889E-3</v>
      </c>
      <c r="I72" s="19">
        <v>3.1781039688775201E-3</v>
      </c>
      <c r="J72" s="14"/>
      <c r="K72" s="14">
        <v>7.0448325482466103</v>
      </c>
      <c r="L72" s="14">
        <v>0.87580806519277499</v>
      </c>
      <c r="M72" s="14">
        <v>5.81332407837141E-3</v>
      </c>
      <c r="N72" s="14">
        <v>0.35307408496537401</v>
      </c>
      <c r="O72" s="14">
        <v>-0.153511056047787</v>
      </c>
      <c r="P72" s="14">
        <v>7.7783197621063199E-2</v>
      </c>
      <c r="Q72" s="14">
        <v>0.94871794871794801</v>
      </c>
      <c r="R72" s="14">
        <v>1</v>
      </c>
      <c r="S72" s="1" t="s">
        <v>16</v>
      </c>
    </row>
    <row r="73" spans="2:19" x14ac:dyDescent="0.25">
      <c r="B73" s="1">
        <v>71</v>
      </c>
      <c r="C73" s="19">
        <v>2.2238163558106101E-5</v>
      </c>
      <c r="D73" s="19">
        <v>1.8519870983186099E-2</v>
      </c>
      <c r="E73" s="19">
        <v>0.32367958435663202</v>
      </c>
      <c r="F73" s="19">
        <v>0.33488146074611602</v>
      </c>
      <c r="G73" s="19">
        <v>85.148092519396997</v>
      </c>
      <c r="H73" s="19">
        <v>7.8103372177511302E-3</v>
      </c>
      <c r="I73" s="19">
        <v>2.53180842207499E-3</v>
      </c>
      <c r="J73" s="14"/>
      <c r="K73" s="14">
        <v>10.6544037243193</v>
      </c>
      <c r="L73" s="14">
        <v>0.81476594863828899</v>
      </c>
      <c r="M73" s="14">
        <v>5.3211379651789802E-3</v>
      </c>
      <c r="N73" s="14">
        <v>0.324161217561869</v>
      </c>
      <c r="O73" s="14">
        <v>-0.30162033265645699</v>
      </c>
      <c r="P73" s="14">
        <v>-0.110795390299212</v>
      </c>
      <c r="Q73" s="14">
        <v>0.91176470588235303</v>
      </c>
      <c r="R73" s="14">
        <v>1</v>
      </c>
      <c r="S73" s="1" t="s">
        <v>16</v>
      </c>
    </row>
    <row r="74" spans="2:19" x14ac:dyDescent="0.25">
      <c r="B74" s="1">
        <v>72</v>
      </c>
      <c r="C74" s="19">
        <v>5.5954088952654202E-5</v>
      </c>
      <c r="D74" s="19">
        <v>5.3374427404116999E-2</v>
      </c>
      <c r="E74" s="19">
        <v>0.19174123614292901</v>
      </c>
      <c r="F74" s="19">
        <v>0.334966227915793</v>
      </c>
      <c r="G74" s="19">
        <v>170.114528192319</v>
      </c>
      <c r="H74" s="19">
        <v>2.5904326534613501E-2</v>
      </c>
      <c r="I74" s="19">
        <v>2.2816839099529698E-3</v>
      </c>
      <c r="J74" s="14"/>
      <c r="K74" s="14">
        <v>140.00384490688799</v>
      </c>
      <c r="L74" s="14">
        <v>0.24681709417528</v>
      </c>
      <c r="M74" s="14">
        <v>8.4405544097617292E-3</v>
      </c>
      <c r="N74" s="14">
        <v>8.8081190101744797E-2</v>
      </c>
      <c r="O74" s="14">
        <v>-0.17036734444931501</v>
      </c>
      <c r="P74" s="14">
        <v>5.6321104650777602E-2</v>
      </c>
      <c r="Q74" s="14">
        <v>0.77227722772277196</v>
      </c>
      <c r="R74" s="14">
        <v>1</v>
      </c>
      <c r="S74" s="1" t="s">
        <v>16</v>
      </c>
    </row>
    <row r="75" spans="2:19" x14ac:dyDescent="0.25">
      <c r="B75" s="1">
        <v>73</v>
      </c>
      <c r="C75" s="19">
        <v>1.3271162123385899E-4</v>
      </c>
      <c r="D75" s="19">
        <v>4.2888924670565202E-2</v>
      </c>
      <c r="E75" s="19">
        <v>0.184296342199331</v>
      </c>
      <c r="F75" s="19">
        <v>0.346076986698096</v>
      </c>
      <c r="G75" s="19">
        <v>162.701809480219</v>
      </c>
      <c r="H75" s="19">
        <v>1.6875647555618101E-2</v>
      </c>
      <c r="I75" s="19">
        <v>8.9877263665615707E-3</v>
      </c>
      <c r="J75" s="14"/>
      <c r="K75" s="14">
        <v>3.5548851156352899</v>
      </c>
      <c r="L75" s="14">
        <v>0.90662669736291601</v>
      </c>
      <c r="M75" s="14">
        <v>1.29989878144748E-2</v>
      </c>
      <c r="N75" s="14">
        <v>0.53258556964644899</v>
      </c>
      <c r="O75" s="14">
        <v>-0.10238269819500501</v>
      </c>
      <c r="P75" s="14">
        <v>0.14288184469659601</v>
      </c>
      <c r="Q75" s="14">
        <v>0.94871794871794801</v>
      </c>
      <c r="R75" s="14">
        <v>0.998044946482878</v>
      </c>
      <c r="S75" s="1" t="s">
        <v>16</v>
      </c>
    </row>
    <row r="76" spans="2:19" x14ac:dyDescent="0.25">
      <c r="B76" s="1">
        <v>74</v>
      </c>
      <c r="C76" s="19">
        <v>2.6183644189383E-4</v>
      </c>
      <c r="D76" s="19">
        <v>8.0826456047079998E-2</v>
      </c>
      <c r="E76" s="19">
        <v>0.356927561902038</v>
      </c>
      <c r="F76" s="19">
        <v>0.370998885197733</v>
      </c>
      <c r="G76" s="19">
        <v>117.731048663018</v>
      </c>
      <c r="H76" s="19">
        <v>3.6726054335964702E-2</v>
      </c>
      <c r="I76" s="19">
        <v>8.0837021965279292E-3</v>
      </c>
      <c r="J76" s="14"/>
      <c r="K76" s="14">
        <v>23.244304833858099</v>
      </c>
      <c r="L76" s="14">
        <v>0.50365468814051795</v>
      </c>
      <c r="M76" s="14">
        <v>1.82587105807605E-2</v>
      </c>
      <c r="N76" s="14">
        <v>0.22010810425153099</v>
      </c>
      <c r="O76" s="14">
        <v>-0.109478582715277</v>
      </c>
      <c r="P76" s="14">
        <v>0.13384708392051201</v>
      </c>
      <c r="Q76" s="14">
        <v>0.95052083333333304</v>
      </c>
      <c r="R76" s="14">
        <v>1</v>
      </c>
      <c r="S76" s="1" t="s">
        <v>16</v>
      </c>
    </row>
    <row r="77" spans="2:19" x14ac:dyDescent="0.25">
      <c r="B77" s="1">
        <v>75</v>
      </c>
      <c r="C77" s="19">
        <v>4.8134863701578099E-4</v>
      </c>
      <c r="D77" s="19">
        <v>0.14208533780876001</v>
      </c>
      <c r="E77" s="19">
        <v>0.23268859632668801</v>
      </c>
      <c r="F77" s="19">
        <v>0.377543382085132</v>
      </c>
      <c r="G77" s="19">
        <v>136.18697036664</v>
      </c>
      <c r="H77" s="19">
        <v>5.5037263480771599E-2</v>
      </c>
      <c r="I77" s="19">
        <v>1.1016859353113201E-2</v>
      </c>
      <c r="J77" s="14"/>
      <c r="K77" s="14">
        <v>24.4736274184081</v>
      </c>
      <c r="L77" s="14">
        <v>0.29962019485656699</v>
      </c>
      <c r="M77" s="14">
        <v>2.4756254148252398E-2</v>
      </c>
      <c r="N77" s="14">
        <v>0.20017091432901901</v>
      </c>
      <c r="O77" s="14">
        <v>-1.0661813937306501E-2</v>
      </c>
      <c r="P77" s="14">
        <v>0.259664501611575</v>
      </c>
      <c r="Q77" s="14">
        <v>0.85586734693877498</v>
      </c>
      <c r="R77" s="14">
        <v>0.85146372431552697</v>
      </c>
      <c r="S77" s="1" t="s">
        <v>16</v>
      </c>
    </row>
    <row r="78" spans="2:19" x14ac:dyDescent="0.25">
      <c r="B78" s="1">
        <v>76</v>
      </c>
      <c r="C78" s="19">
        <v>7.5322812051649903E-5</v>
      </c>
      <c r="D78" s="19">
        <v>6.0694798981345499E-2</v>
      </c>
      <c r="E78" s="19">
        <v>4.5736441648772099E-3</v>
      </c>
      <c r="F78" s="19">
        <v>0.36627065360596001</v>
      </c>
      <c r="G78" s="19">
        <v>52.653898649401</v>
      </c>
      <c r="H78" s="19">
        <v>1.75769708072743E-2</v>
      </c>
      <c r="I78" s="19">
        <v>1.2544595063002499E-2</v>
      </c>
      <c r="J78" s="14"/>
      <c r="K78" s="14">
        <v>2.4069280256143402</v>
      </c>
      <c r="L78" s="14">
        <v>0.25694101449712098</v>
      </c>
      <c r="M78" s="14">
        <v>9.7930578944890791E-3</v>
      </c>
      <c r="N78" s="14">
        <v>0.71369493643414805</v>
      </c>
      <c r="O78" s="14">
        <v>1.29913267923746</v>
      </c>
      <c r="P78" s="14">
        <v>1.9273466457980399</v>
      </c>
      <c r="Q78" s="14">
        <v>0.51219512195121897</v>
      </c>
      <c r="R78" s="14">
        <v>0.74749166213142404</v>
      </c>
      <c r="S78" s="1" t="s">
        <v>16</v>
      </c>
    </row>
    <row r="79" spans="2:19" x14ac:dyDescent="0.25">
      <c r="B79" s="1">
        <v>77</v>
      </c>
      <c r="C79" s="19">
        <v>1.43472022955523E-5</v>
      </c>
      <c r="D79" s="19">
        <v>1.1487469594116499E-2</v>
      </c>
      <c r="E79" s="19">
        <v>0.180743641626814</v>
      </c>
      <c r="F79" s="19">
        <v>0.37495412440576598</v>
      </c>
      <c r="G79" s="19">
        <v>110.956174357507</v>
      </c>
      <c r="H79" s="19">
        <v>4.86350529284371E-3</v>
      </c>
      <c r="I79" s="19">
        <v>2.9786876562676499E-3</v>
      </c>
      <c r="J79" s="14"/>
      <c r="K79" s="14">
        <v>2.8515886685007099</v>
      </c>
      <c r="L79" s="14">
        <v>1.36624421538286</v>
      </c>
      <c r="M79" s="14">
        <v>4.2740408653886702E-3</v>
      </c>
      <c r="N79" s="14">
        <v>0.61245695787574495</v>
      </c>
      <c r="O79" s="14">
        <v>-0.206956485164424</v>
      </c>
      <c r="P79" s="14">
        <v>9.7343637844215097E-3</v>
      </c>
      <c r="Q79" s="14">
        <v>1</v>
      </c>
      <c r="R79" s="14">
        <v>1</v>
      </c>
      <c r="S79" s="1" t="s">
        <v>16</v>
      </c>
    </row>
    <row r="80" spans="2:19" x14ac:dyDescent="0.25">
      <c r="B80" s="1">
        <v>78</v>
      </c>
      <c r="C80" s="19">
        <v>2.6398852223816297E-4</v>
      </c>
      <c r="D80" s="19">
        <v>7.3778809177460894E-2</v>
      </c>
      <c r="E80" s="19">
        <v>6.1762148331561899E-2</v>
      </c>
      <c r="F80" s="19">
        <v>0.38080328869754299</v>
      </c>
      <c r="G80" s="19">
        <v>170.64393809138301</v>
      </c>
      <c r="H80" s="19">
        <v>3.13341221370688E-2</v>
      </c>
      <c r="I80" s="19">
        <v>9.6344826261796808E-3</v>
      </c>
      <c r="J80" s="14"/>
      <c r="K80" s="14">
        <v>11.635380863859799</v>
      </c>
      <c r="L80" s="14">
        <v>0.60944094179077002</v>
      </c>
      <c r="M80" s="14">
        <v>1.8333592824916398E-2</v>
      </c>
      <c r="N80" s="14">
        <v>0.30747574749451501</v>
      </c>
      <c r="O80" s="14">
        <v>-0.101846087085721</v>
      </c>
      <c r="P80" s="14">
        <v>0.14356507918108</v>
      </c>
      <c r="Q80" s="14">
        <v>0.90417690417690399</v>
      </c>
      <c r="R80" s="14">
        <v>0.99012731175882995</v>
      </c>
      <c r="S80" s="1" t="s">
        <v>16</v>
      </c>
    </row>
    <row r="81" spans="2:19" x14ac:dyDescent="0.25">
      <c r="B81" s="1">
        <v>79</v>
      </c>
      <c r="C81" s="19">
        <v>9.3256814921090298E-6</v>
      </c>
      <c r="D81" s="19">
        <v>1.29933842839594E-2</v>
      </c>
      <c r="E81" s="19">
        <v>0.20236095122661801</v>
      </c>
      <c r="F81" s="19">
        <v>0.37827034218343403</v>
      </c>
      <c r="G81" s="19">
        <v>92.660892049122296</v>
      </c>
      <c r="H81" s="19">
        <v>5.9617258601759602E-3</v>
      </c>
      <c r="I81" s="19">
        <v>1.73143619299098E-3</v>
      </c>
      <c r="J81" s="14"/>
      <c r="K81" s="14">
        <v>12.7456254780635</v>
      </c>
      <c r="L81" s="14">
        <v>0.69413809002008098</v>
      </c>
      <c r="M81" s="14">
        <v>3.44584190835244E-3</v>
      </c>
      <c r="N81" s="14">
        <v>0.290425328772141</v>
      </c>
      <c r="O81" s="14">
        <v>-0.130663736406359</v>
      </c>
      <c r="P81" s="14">
        <v>0.106873308479734</v>
      </c>
      <c r="Q81" s="14">
        <v>0.76470588235294101</v>
      </c>
      <c r="R81" s="14">
        <v>1</v>
      </c>
      <c r="S81" s="1" t="s">
        <v>16</v>
      </c>
    </row>
    <row r="82" spans="2:19" x14ac:dyDescent="0.25">
      <c r="B82" s="1">
        <v>80</v>
      </c>
      <c r="C82" s="19">
        <v>5.66714490674318E-5</v>
      </c>
      <c r="D82" s="19">
        <v>2.89570963616642E-2</v>
      </c>
      <c r="E82" s="19">
        <v>1.0099326777576899E-2</v>
      </c>
      <c r="F82" s="19">
        <v>0.39293028280063202</v>
      </c>
      <c r="G82" s="19">
        <v>36.7288714978462</v>
      </c>
      <c r="H82" s="19">
        <v>1.25322163342628E-2</v>
      </c>
      <c r="I82" s="19">
        <v>5.2374461000371103E-3</v>
      </c>
      <c r="J82" s="14"/>
      <c r="K82" s="14">
        <v>5.60139100798422</v>
      </c>
      <c r="L82" s="14">
        <v>0.84930593477795102</v>
      </c>
      <c r="M82" s="14">
        <v>8.4944882135475804E-3</v>
      </c>
      <c r="N82" s="14">
        <v>0.41791858362020201</v>
      </c>
      <c r="O82" s="14">
        <v>-9.0352744443624594E-2</v>
      </c>
      <c r="P82" s="14">
        <v>0.158198857534189</v>
      </c>
      <c r="Q82" s="14">
        <v>0.94047619047619002</v>
      </c>
      <c r="R82" s="14">
        <v>1</v>
      </c>
      <c r="S82" s="1" t="s">
        <v>16</v>
      </c>
    </row>
    <row r="83" spans="2:19" x14ac:dyDescent="0.25">
      <c r="B83" s="1">
        <v>81</v>
      </c>
      <c r="C83" s="19">
        <v>3.1420373027259602E-4</v>
      </c>
      <c r="D83" s="19">
        <v>7.5888614291295897E-2</v>
      </c>
      <c r="E83" s="19">
        <v>0.19714807397251599</v>
      </c>
      <c r="F83" s="19">
        <v>0.40152259897006798</v>
      </c>
      <c r="G83" s="19">
        <v>150.88646069618</v>
      </c>
      <c r="H83" s="19">
        <v>3.1995779698017299E-2</v>
      </c>
      <c r="I83" s="19">
        <v>1.3319324992250499E-2</v>
      </c>
      <c r="J83" s="14"/>
      <c r="K83" s="14">
        <v>6.5235250666496896</v>
      </c>
      <c r="L83" s="14">
        <v>0.68559549499378603</v>
      </c>
      <c r="M83" s="14">
        <v>2.0001415312081501E-2</v>
      </c>
      <c r="N83" s="14">
        <v>0.416283807363379</v>
      </c>
      <c r="O83" s="14">
        <v>6.5254698326865604E-2</v>
      </c>
      <c r="P83" s="14">
        <v>0.35632440712469099</v>
      </c>
      <c r="Q83" s="14">
        <v>0.90871369294605797</v>
      </c>
      <c r="R83" s="14">
        <v>0.98320312499999996</v>
      </c>
      <c r="S83" s="1" t="s">
        <v>16</v>
      </c>
    </row>
    <row r="84" spans="2:19" x14ac:dyDescent="0.25">
      <c r="B84" s="1">
        <v>82</v>
      </c>
      <c r="C84" s="19">
        <v>1.7934002869440401E-5</v>
      </c>
      <c r="D84" s="19">
        <v>1.7686451379808499E-2</v>
      </c>
      <c r="E84" s="19">
        <v>0.41616774015815999</v>
      </c>
      <c r="F84" s="19">
        <v>0.39977037885593297</v>
      </c>
      <c r="G84" s="19">
        <v>159.67727243798799</v>
      </c>
      <c r="H84" s="19">
        <v>8.3248724094044605E-3</v>
      </c>
      <c r="I84" s="19">
        <v>1.9708864920654299E-3</v>
      </c>
      <c r="J84" s="14"/>
      <c r="K84" s="14">
        <v>18.536016718941099</v>
      </c>
      <c r="L84" s="14">
        <v>0.72045305925682301</v>
      </c>
      <c r="M84" s="14">
        <v>4.7785229568105504E-3</v>
      </c>
      <c r="N84" s="14">
        <v>0.23674675059751699</v>
      </c>
      <c r="O84" s="14">
        <v>-0.281458517844352</v>
      </c>
      <c r="P84" s="14">
        <v>-8.5124570386814105E-2</v>
      </c>
      <c r="Q84" s="14">
        <v>0.83333333333333304</v>
      </c>
      <c r="R84" s="14">
        <v>1.0043578201321699</v>
      </c>
      <c r="S84" s="1" t="s">
        <v>16</v>
      </c>
    </row>
    <row r="85" spans="2:19" x14ac:dyDescent="0.25">
      <c r="B85" s="1">
        <v>83</v>
      </c>
      <c r="C85" s="19">
        <v>2.3672883787661401E-5</v>
      </c>
      <c r="D85" s="19">
        <v>2.87605990568028E-2</v>
      </c>
      <c r="E85" s="19">
        <v>0.180558847923182</v>
      </c>
      <c r="F85" s="19">
        <v>0.40718779279336098</v>
      </c>
      <c r="G85" s="19">
        <v>103.194978483014</v>
      </c>
      <c r="H85" s="19">
        <v>1.3967100225174899E-2</v>
      </c>
      <c r="I85" s="19">
        <v>1.7004932370416801E-3</v>
      </c>
      <c r="J85" s="14"/>
      <c r="K85" s="14">
        <v>77.206465749245993</v>
      </c>
      <c r="L85" s="14">
        <v>0.35963766941970998</v>
      </c>
      <c r="M85" s="14">
        <v>5.4901048966636704E-3</v>
      </c>
      <c r="N85" s="14">
        <v>0.121749912983128</v>
      </c>
      <c r="O85" s="14">
        <v>-0.212011509999288</v>
      </c>
      <c r="P85" s="14">
        <v>3.2981062650541799E-3</v>
      </c>
      <c r="Q85" s="14">
        <v>0.75</v>
      </c>
      <c r="R85" s="14">
        <v>1</v>
      </c>
      <c r="S85" s="1" t="s">
        <v>16</v>
      </c>
    </row>
    <row r="86" spans="2:19" x14ac:dyDescent="0.25">
      <c r="B86" s="1">
        <v>84</v>
      </c>
      <c r="C86" s="19">
        <v>2.0086083213773299E-5</v>
      </c>
      <c r="D86" s="19">
        <v>2.2618364337601001E-2</v>
      </c>
      <c r="E86" s="19">
        <v>0.23216083971846899</v>
      </c>
      <c r="F86" s="19">
        <v>0.40920805729139398</v>
      </c>
      <c r="G86" s="19">
        <v>139.121947519668</v>
      </c>
      <c r="H86" s="19">
        <v>1.08383949647924E-2</v>
      </c>
      <c r="I86" s="19">
        <v>1.74900106412423E-3</v>
      </c>
      <c r="J86" s="14"/>
      <c r="K86" s="14">
        <v>39.320264190037499</v>
      </c>
      <c r="L86" s="14">
        <v>0.493381352027005</v>
      </c>
      <c r="M86" s="14">
        <v>5.0571133511735002E-3</v>
      </c>
      <c r="N86" s="14">
        <v>0.16137085516865801</v>
      </c>
      <c r="O86" s="14">
        <v>-0.25877566230688298</v>
      </c>
      <c r="P86" s="14">
        <v>-5.6243861728993698E-2</v>
      </c>
      <c r="Q86" s="14">
        <v>0.8</v>
      </c>
      <c r="R86" s="14">
        <v>1</v>
      </c>
      <c r="S86" s="1" t="s">
        <v>16</v>
      </c>
    </row>
    <row r="87" spans="2:19" x14ac:dyDescent="0.25">
      <c r="B87" s="1">
        <v>85</v>
      </c>
      <c r="C87" s="19">
        <v>9.3256814921090298E-6</v>
      </c>
      <c r="D87" s="19">
        <v>8.5594903574535298E-3</v>
      </c>
      <c r="E87" s="19">
        <v>0.25793528844371599</v>
      </c>
      <c r="F87" s="19">
        <v>0.40941281954541803</v>
      </c>
      <c r="G87" s="19">
        <v>140.73476516643299</v>
      </c>
      <c r="H87" s="19">
        <v>3.5754097298202302E-3</v>
      </c>
      <c r="I87" s="19">
        <v>2.38360648654686E-3</v>
      </c>
      <c r="J87" s="14"/>
      <c r="K87" s="14">
        <v>2.2396067463070901</v>
      </c>
      <c r="L87" s="14">
        <v>1.5995382449564099</v>
      </c>
      <c r="M87" s="14">
        <v>3.44584190835244E-3</v>
      </c>
      <c r="N87" s="14">
        <v>0.66666666666667695</v>
      </c>
      <c r="O87" s="14">
        <v>-0.28225582084526102</v>
      </c>
      <c r="P87" s="14">
        <v>-8.6139728096707502E-2</v>
      </c>
      <c r="Q87" s="14">
        <v>1</v>
      </c>
      <c r="R87" s="14">
        <v>1</v>
      </c>
      <c r="S87" s="1" t="s">
        <v>16</v>
      </c>
    </row>
    <row r="88" spans="2:19" x14ac:dyDescent="0.25">
      <c r="B88" s="1">
        <v>86</v>
      </c>
      <c r="C88" s="19">
        <v>1.5781922525107599E-5</v>
      </c>
      <c r="D88" s="19">
        <v>1.5165018291134501E-2</v>
      </c>
      <c r="E88" s="19">
        <v>7.6650888318775395E-2</v>
      </c>
      <c r="F88" s="19">
        <v>0.41543934497634599</v>
      </c>
      <c r="G88" s="19">
        <v>58.180937752805796</v>
      </c>
      <c r="H88" s="19">
        <v>7.2705814655300198E-3</v>
      </c>
      <c r="I88" s="19">
        <v>2.0593535013194602E-3</v>
      </c>
      <c r="J88" s="14"/>
      <c r="K88" s="14">
        <v>13.0771069244316</v>
      </c>
      <c r="L88" s="14">
        <v>0.86235064820419705</v>
      </c>
      <c r="M88" s="14">
        <v>4.4826518770604501E-3</v>
      </c>
      <c r="N88" s="14">
        <v>0.28324467734566999</v>
      </c>
      <c r="O88" s="14">
        <v>-0.25487347827708701</v>
      </c>
      <c r="P88" s="14">
        <v>-5.1275446711422798E-2</v>
      </c>
      <c r="Q88" s="14">
        <v>0.91666666666666596</v>
      </c>
      <c r="R88" s="14">
        <v>1.0101647584473601</v>
      </c>
      <c r="S88" s="1" t="s">
        <v>16</v>
      </c>
    </row>
    <row r="89" spans="2:19" x14ac:dyDescent="0.25">
      <c r="B89" s="1">
        <v>87</v>
      </c>
      <c r="C89" s="19">
        <v>2.8694404591104699E-5</v>
      </c>
      <c r="D89" s="19">
        <v>2.2897864814343499E-2</v>
      </c>
      <c r="E89" s="19">
        <v>4.24756027534429E-2</v>
      </c>
      <c r="F89" s="19">
        <v>0.41770499278024398</v>
      </c>
      <c r="G89" s="19">
        <v>13.2532996853013</v>
      </c>
      <c r="H89" s="19">
        <v>1.06696499088841E-2</v>
      </c>
      <c r="I89" s="19">
        <v>2.6674124772209898E-3</v>
      </c>
      <c r="J89" s="14"/>
      <c r="K89" s="14">
        <v>16.481570520084201</v>
      </c>
      <c r="L89" s="14">
        <v>0.68772863509801596</v>
      </c>
      <c r="M89" s="14">
        <v>6.0444065579695E-3</v>
      </c>
      <c r="N89" s="14">
        <v>0.249999999999997</v>
      </c>
      <c r="O89" s="14">
        <v>-0.221007974645546</v>
      </c>
      <c r="P89" s="14">
        <v>-8.1565482853727996E-3</v>
      </c>
      <c r="Q89" s="14">
        <v>0.86956521739130399</v>
      </c>
      <c r="R89" s="14">
        <v>1</v>
      </c>
      <c r="S89" s="1" t="s">
        <v>16</v>
      </c>
    </row>
    <row r="90" spans="2:19" x14ac:dyDescent="0.25">
      <c r="B90" s="1">
        <v>88</v>
      </c>
      <c r="C90" s="19">
        <v>1.5781922525107599E-5</v>
      </c>
      <c r="D90" s="19">
        <v>1.5746040494302199E-2</v>
      </c>
      <c r="E90" s="19">
        <v>0.29097308584294501</v>
      </c>
      <c r="F90" s="19">
        <v>0.41774926627173897</v>
      </c>
      <c r="G90" s="19">
        <v>174.79441243487</v>
      </c>
      <c r="H90" s="19">
        <v>6.9015137226826097E-3</v>
      </c>
      <c r="I90" s="19">
        <v>1.91749202425619E-3</v>
      </c>
      <c r="J90" s="14"/>
      <c r="K90" s="14">
        <v>13.640345426345799</v>
      </c>
      <c r="L90" s="14">
        <v>0.79988406147842395</v>
      </c>
      <c r="M90" s="14">
        <v>4.4826518770604501E-3</v>
      </c>
      <c r="N90" s="14">
        <v>0.27783644303337901</v>
      </c>
      <c r="O90" s="14">
        <v>-0.34142097265615801</v>
      </c>
      <c r="P90" s="14">
        <v>-0.16147113905259999</v>
      </c>
      <c r="Q90" s="14">
        <v>0.91666666666666596</v>
      </c>
      <c r="R90" s="14">
        <v>1</v>
      </c>
      <c r="S90" s="1" t="s">
        <v>16</v>
      </c>
    </row>
    <row r="91" spans="2:19" x14ac:dyDescent="0.25">
      <c r="B91" s="1">
        <v>89</v>
      </c>
      <c r="C91" s="19">
        <v>2.0803443328550899E-5</v>
      </c>
      <c r="D91" s="19">
        <v>2.0635604895012601E-2</v>
      </c>
      <c r="E91" s="19">
        <v>0.38715342943558301</v>
      </c>
      <c r="F91" s="19">
        <v>0.426172513754075</v>
      </c>
      <c r="G91" s="19">
        <v>120.337570109495</v>
      </c>
      <c r="H91" s="19">
        <v>9.8767060836356495E-3</v>
      </c>
      <c r="I91" s="19">
        <v>2.0143900234133299E-3</v>
      </c>
      <c r="J91" s="14"/>
      <c r="K91" s="14">
        <v>25.632536198094201</v>
      </c>
      <c r="L91" s="14">
        <v>0.61391844278823604</v>
      </c>
      <c r="M91" s="14">
        <v>5.1466267314201003E-3</v>
      </c>
      <c r="N91" s="14">
        <v>0.20395362647785001</v>
      </c>
      <c r="O91" s="14">
        <v>-0.248878230658026</v>
      </c>
      <c r="P91" s="14">
        <v>-4.3642060362356197E-2</v>
      </c>
      <c r="Q91" s="14">
        <v>0.85294117647058798</v>
      </c>
      <c r="R91" s="14">
        <v>0.99626498111968398</v>
      </c>
      <c r="S91" s="1" t="s">
        <v>16</v>
      </c>
    </row>
    <row r="92" spans="2:19" x14ac:dyDescent="0.25">
      <c r="B92" s="1">
        <v>90</v>
      </c>
      <c r="C92" s="19">
        <v>1.5781922525107599E-5</v>
      </c>
      <c r="D92" s="19">
        <v>1.72731294626862E-2</v>
      </c>
      <c r="E92" s="19">
        <v>0.26999130074312999</v>
      </c>
      <c r="F92" s="19">
        <v>0.42387055770452903</v>
      </c>
      <c r="G92" s="19">
        <v>11.032678293488701</v>
      </c>
      <c r="H92" s="19">
        <v>7.9681099187090404E-3</v>
      </c>
      <c r="I92" s="19">
        <v>1.8247190516568501E-3</v>
      </c>
      <c r="J92" s="14"/>
      <c r="K92" s="14">
        <v>21.223863100083101</v>
      </c>
      <c r="L92" s="14">
        <v>0.66470311637225399</v>
      </c>
      <c r="M92" s="14">
        <v>4.4826518770604501E-3</v>
      </c>
      <c r="N92" s="14">
        <v>0.229002745980252</v>
      </c>
      <c r="O92" s="14">
        <v>-0.276428758720491</v>
      </c>
      <c r="P92" s="14">
        <v>-7.8720482169821707E-2</v>
      </c>
      <c r="Q92" s="14">
        <v>0.78571428571428503</v>
      </c>
      <c r="R92" s="14">
        <v>1.0044620966950999</v>
      </c>
      <c r="S92" s="1" t="s">
        <v>16</v>
      </c>
    </row>
    <row r="93" spans="2:19" x14ac:dyDescent="0.25">
      <c r="B93" s="1">
        <v>91</v>
      </c>
      <c r="C93" s="19">
        <v>1.72166427546628E-5</v>
      </c>
      <c r="D93" s="19">
        <v>1.6859807545564001E-2</v>
      </c>
      <c r="E93" s="19">
        <v>0.29319317686573898</v>
      </c>
      <c r="F93" s="19">
        <v>0.42334440896502301</v>
      </c>
      <c r="G93" s="19">
        <v>6.0857291042937298</v>
      </c>
      <c r="H93" s="19">
        <v>7.7593670840472601E-3</v>
      </c>
      <c r="I93" s="19">
        <v>1.9537743745215701E-3</v>
      </c>
      <c r="J93" s="14"/>
      <c r="K93" s="14">
        <v>16.283780239093399</v>
      </c>
      <c r="L93" s="14">
        <v>0.76111995126370502</v>
      </c>
      <c r="M93" s="14">
        <v>4.68197718734455E-3</v>
      </c>
      <c r="N93" s="14">
        <v>0.251795585046931</v>
      </c>
      <c r="O93" s="14">
        <v>-0.30842048498119501</v>
      </c>
      <c r="P93" s="14">
        <v>-0.119453613149292</v>
      </c>
      <c r="Q93" s="14">
        <v>0.92307692307692302</v>
      </c>
      <c r="R93" s="14">
        <v>1</v>
      </c>
      <c r="S93" s="1" t="s">
        <v>16</v>
      </c>
    </row>
    <row r="94" spans="2:19" x14ac:dyDescent="0.25">
      <c r="B94" s="1">
        <v>92</v>
      </c>
      <c r="C94" s="19">
        <v>4.2324246771879403E-5</v>
      </c>
      <c r="D94" s="19">
        <v>3.5555001555070402E-2</v>
      </c>
      <c r="E94" s="19">
        <v>0.67160504899439799</v>
      </c>
      <c r="F94" s="19">
        <v>1.00488101550974E-3</v>
      </c>
      <c r="G94" s="19">
        <v>175.66178866470599</v>
      </c>
      <c r="H94" s="19">
        <v>1.6954957888736601E-2</v>
      </c>
      <c r="I94" s="19">
        <v>3.6985183151036498E-3</v>
      </c>
      <c r="J94" s="14"/>
      <c r="K94" s="14">
        <v>22.162093860905699</v>
      </c>
      <c r="L94" s="14">
        <v>0.42072439826886499</v>
      </c>
      <c r="M94" s="14">
        <v>7.34090625815958E-3</v>
      </c>
      <c r="N94" s="14">
        <v>0.218137865005292</v>
      </c>
      <c r="O94" s="14">
        <v>0.16365739186522599</v>
      </c>
      <c r="P94" s="14">
        <v>0.48161460784618798</v>
      </c>
      <c r="Q94" s="14">
        <v>0.89393939393939403</v>
      </c>
      <c r="R94" s="14">
        <v>1</v>
      </c>
      <c r="S94" s="1" t="s">
        <v>16</v>
      </c>
    </row>
    <row r="95" spans="2:19" x14ac:dyDescent="0.25">
      <c r="B95" s="1">
        <v>93</v>
      </c>
      <c r="C95" s="19">
        <v>4.5911047345767499E-5</v>
      </c>
      <c r="D95" s="19">
        <v>3.1661475216933299E-2</v>
      </c>
      <c r="E95" s="19">
        <v>0.65596591527913295</v>
      </c>
      <c r="F95" s="19">
        <v>1.36706435830965E-2</v>
      </c>
      <c r="G95" s="19">
        <v>138.004688979245</v>
      </c>
      <c r="H95" s="19">
        <v>1.4983285406225901E-2</v>
      </c>
      <c r="I95" s="19">
        <v>3.1473429980396601E-3</v>
      </c>
      <c r="J95" s="14"/>
      <c r="K95" s="14">
        <v>22.8862957623796</v>
      </c>
      <c r="L95" s="14">
        <v>0.57552576620739804</v>
      </c>
      <c r="M95" s="14">
        <v>7.6456367308968803E-3</v>
      </c>
      <c r="N95" s="14">
        <v>0.21005693429104999</v>
      </c>
      <c r="O95" s="14">
        <v>-0.193278171605646</v>
      </c>
      <c r="P95" s="14">
        <v>2.7150133512744201E-2</v>
      </c>
      <c r="Q95" s="14">
        <v>0.92753623188405798</v>
      </c>
      <c r="R95" s="14">
        <v>0.99248301321491605</v>
      </c>
      <c r="S95" s="1" t="s">
        <v>16</v>
      </c>
    </row>
    <row r="96" spans="2:19" x14ac:dyDescent="0.25">
      <c r="B96" s="1">
        <v>94</v>
      </c>
      <c r="C96" s="19">
        <v>5.5954088952654202E-5</v>
      </c>
      <c r="D96" s="19">
        <v>3.3404541826436498E-2</v>
      </c>
      <c r="E96" s="19">
        <v>0.68657869634620305</v>
      </c>
      <c r="F96" s="19">
        <v>1.49957326488495E-2</v>
      </c>
      <c r="G96" s="19">
        <v>179.02322098468699</v>
      </c>
      <c r="H96" s="19">
        <v>1.44252940517797E-2</v>
      </c>
      <c r="I96" s="19">
        <v>3.5317769900092E-3</v>
      </c>
      <c r="J96" s="14"/>
      <c r="K96" s="14">
        <v>15.450555807927399</v>
      </c>
      <c r="L96" s="14">
        <v>0.63013072204577003</v>
      </c>
      <c r="M96" s="14">
        <v>8.4405544097617292E-3</v>
      </c>
      <c r="N96" s="14">
        <v>0.24483223546999</v>
      </c>
      <c r="O96" s="14">
        <v>-0.28488481522565701</v>
      </c>
      <c r="P96" s="14">
        <v>-8.9487067704714401E-2</v>
      </c>
      <c r="Q96" s="14">
        <v>0.93975903614457801</v>
      </c>
      <c r="R96" s="14">
        <v>0.98762677484786998</v>
      </c>
      <c r="S96" s="1" t="s">
        <v>16</v>
      </c>
    </row>
    <row r="97" spans="2:19" x14ac:dyDescent="0.25">
      <c r="B97" s="1">
        <v>95</v>
      </c>
      <c r="C97" s="19">
        <v>1.5781922525107599E-5</v>
      </c>
      <c r="D97" s="19">
        <v>1.7427278210465399E-2</v>
      </c>
      <c r="E97" s="19">
        <v>0.70725940196093595</v>
      </c>
      <c r="F97" s="19">
        <v>1.8517869051396699E-2</v>
      </c>
      <c r="G97" s="19">
        <v>169.56592506116999</v>
      </c>
      <c r="H97" s="19">
        <v>7.9568599177005095E-3</v>
      </c>
      <c r="I97" s="19">
        <v>2.3455068095912402E-3</v>
      </c>
      <c r="J97" s="14"/>
      <c r="K97" s="14">
        <v>14.1413602800584</v>
      </c>
      <c r="L97" s="14">
        <v>0.652996182522809</v>
      </c>
      <c r="M97" s="14">
        <v>4.4826518770604501E-3</v>
      </c>
      <c r="N97" s="14">
        <v>0.29477794429603099</v>
      </c>
      <c r="O97" s="14">
        <v>-7.1229559820679106E-2</v>
      </c>
      <c r="P97" s="14">
        <v>0.182547252417395</v>
      </c>
      <c r="Q97" s="14">
        <v>0.87999999999999901</v>
      </c>
      <c r="R97" s="14">
        <v>0.99557737169517802</v>
      </c>
      <c r="S97" s="1" t="s">
        <v>16</v>
      </c>
    </row>
    <row r="98" spans="2:19" x14ac:dyDescent="0.25">
      <c r="B98" s="1">
        <v>96</v>
      </c>
      <c r="C98" s="19">
        <v>1.79340028694404E-4</v>
      </c>
      <c r="D98" s="19">
        <v>6.6178937123489906E-2</v>
      </c>
      <c r="E98" s="19">
        <v>0.70404984331836395</v>
      </c>
      <c r="F98" s="19">
        <v>2.3545797737701098E-2</v>
      </c>
      <c r="G98" s="19">
        <v>168.67751612771099</v>
      </c>
      <c r="H98" s="19">
        <v>2.9068941591615199E-2</v>
      </c>
      <c r="I98" s="19">
        <v>8.1414228497251294E-3</v>
      </c>
      <c r="J98" s="14"/>
      <c r="K98" s="14">
        <v>15.516276336262701</v>
      </c>
      <c r="L98" s="14">
        <v>0.51457362622976799</v>
      </c>
      <c r="M98" s="14">
        <v>1.5111016394923699E-2</v>
      </c>
      <c r="N98" s="14">
        <v>0.28007290269121699</v>
      </c>
      <c r="O98" s="14">
        <v>3.6435255251818198E-2</v>
      </c>
      <c r="P98" s="14">
        <v>0.319630352544297</v>
      </c>
      <c r="Q98" s="14">
        <v>0.85034013605442105</v>
      </c>
      <c r="R98" s="14">
        <v>0.972163919320159</v>
      </c>
      <c r="S98" s="1" t="s">
        <v>16</v>
      </c>
    </row>
    <row r="99" spans="2:19" x14ac:dyDescent="0.25">
      <c r="B99" s="1">
        <v>97</v>
      </c>
      <c r="C99" s="19">
        <v>1.2625538020086E-4</v>
      </c>
      <c r="D99" s="19">
        <v>5.4705866038781199E-2</v>
      </c>
      <c r="E99" s="19">
        <v>0.52728765903366503</v>
      </c>
      <c r="F99" s="19">
        <v>2.66459046095592E-2</v>
      </c>
      <c r="G99" s="19">
        <v>156.56039625128099</v>
      </c>
      <c r="H99" s="19">
        <v>2.0361578959741399E-2</v>
      </c>
      <c r="I99" s="19">
        <v>9.9987679184214903E-3</v>
      </c>
      <c r="J99" s="14"/>
      <c r="K99" s="14">
        <v>6.6674102043423797</v>
      </c>
      <c r="L99" s="14">
        <v>0.53014169554574697</v>
      </c>
      <c r="M99" s="14">
        <v>1.26788541598722E-2</v>
      </c>
      <c r="N99" s="14">
        <v>0.49106053799613802</v>
      </c>
      <c r="O99" s="14">
        <v>0.26647881105096699</v>
      </c>
      <c r="P99" s="14">
        <v>0.61253090479926398</v>
      </c>
      <c r="Q99" s="14">
        <v>0.79999999999999905</v>
      </c>
      <c r="R99" s="14">
        <v>0.87810806626412696</v>
      </c>
      <c r="S99" s="1" t="s">
        <v>16</v>
      </c>
    </row>
    <row r="100" spans="2:19" x14ac:dyDescent="0.25">
      <c r="B100" s="1">
        <v>98</v>
      </c>
      <c r="C100" s="19">
        <v>1.5781922525107599E-5</v>
      </c>
      <c r="D100" s="19">
        <v>1.6313511159203601E-2</v>
      </c>
      <c r="E100" s="19">
        <v>0.72604676183012795</v>
      </c>
      <c r="F100" s="19">
        <v>2.43311709781346E-2</v>
      </c>
      <c r="G100" s="19">
        <v>174.594914353717</v>
      </c>
      <c r="H100" s="19">
        <v>7.6686284495144598E-3</v>
      </c>
      <c r="I100" s="19">
        <v>2.0055378304285202E-3</v>
      </c>
      <c r="J100" s="14"/>
      <c r="K100" s="14">
        <v>12.777892923439101</v>
      </c>
      <c r="L100" s="14">
        <v>0.745203493787579</v>
      </c>
      <c r="M100" s="14">
        <v>4.4826518770604501E-3</v>
      </c>
      <c r="N100" s="14">
        <v>0.26152497068175301</v>
      </c>
      <c r="O100" s="14">
        <v>-0.234617498116376</v>
      </c>
      <c r="P100" s="14">
        <v>-2.5484731753435401E-2</v>
      </c>
      <c r="Q100" s="14">
        <v>0.95652173913043403</v>
      </c>
      <c r="R100" s="14">
        <v>1</v>
      </c>
      <c r="S100" s="1" t="s">
        <v>16</v>
      </c>
    </row>
    <row r="101" spans="2:19" x14ac:dyDescent="0.25">
      <c r="B101" s="1">
        <v>99</v>
      </c>
      <c r="C101" s="19">
        <v>9.1104734576757495E-5</v>
      </c>
      <c r="D101" s="19">
        <v>7.6867712931036294E-2</v>
      </c>
      <c r="E101" s="19">
        <v>0.82805100677114096</v>
      </c>
      <c r="F101" s="19">
        <v>3.1164536574031999E-2</v>
      </c>
      <c r="G101" s="19">
        <v>165.79024014791401</v>
      </c>
      <c r="H101" s="19">
        <v>3.67713764513228E-2</v>
      </c>
      <c r="I101" s="19">
        <v>2.9212896848188901E-3</v>
      </c>
      <c r="J101" s="14"/>
      <c r="K101" s="14">
        <v>204.10473314935601</v>
      </c>
      <c r="L101" s="14">
        <v>0.193759449583155</v>
      </c>
      <c r="M101" s="14">
        <v>1.07702437658452E-2</v>
      </c>
      <c r="N101" s="14">
        <v>7.9444665028681499E-2</v>
      </c>
      <c r="O101" s="14">
        <v>-7.3952110395897899E-2</v>
      </c>
      <c r="P101" s="14">
        <v>0.179080793362485</v>
      </c>
      <c r="Q101" s="14">
        <v>0.69398907103825103</v>
      </c>
      <c r="R101" s="14">
        <v>0.993895720393142</v>
      </c>
      <c r="S101" s="1" t="s">
        <v>16</v>
      </c>
    </row>
    <row r="102" spans="2:19" x14ac:dyDescent="0.25">
      <c r="B102" s="1">
        <v>100</v>
      </c>
      <c r="C102" s="19">
        <v>1.16929698708751E-4</v>
      </c>
      <c r="D102" s="19">
        <v>8.04190629279493E-2</v>
      </c>
      <c r="E102" s="19">
        <v>0.79676601789813795</v>
      </c>
      <c r="F102" s="19">
        <v>3.4923270202385497E-2</v>
      </c>
      <c r="G102" s="19">
        <v>167.41573544941201</v>
      </c>
      <c r="H102" s="19">
        <v>3.9043422183442499E-2</v>
      </c>
      <c r="I102" s="19">
        <v>3.20289207608655E-3</v>
      </c>
      <c r="J102" s="14"/>
      <c r="K102" s="14">
        <v>165.343620062892</v>
      </c>
      <c r="L102" s="14">
        <v>0.22720436892153201</v>
      </c>
      <c r="M102" s="14">
        <v>1.2201619415059199E-2</v>
      </c>
      <c r="N102" s="14">
        <v>8.2034101955458794E-2</v>
      </c>
      <c r="O102" s="14">
        <v>-0.160046522177653</v>
      </c>
      <c r="P102" s="14">
        <v>6.9461983701240904E-2</v>
      </c>
      <c r="Q102" s="14">
        <v>0.81094527363183999</v>
      </c>
      <c r="R102" s="14">
        <v>1</v>
      </c>
      <c r="S102" s="1" t="s">
        <v>16</v>
      </c>
    </row>
    <row r="103" spans="2:19" x14ac:dyDescent="0.25">
      <c r="B103" s="1">
        <v>101</v>
      </c>
      <c r="C103" s="19">
        <v>2.1018651362984201E-4</v>
      </c>
      <c r="D103" s="19">
        <v>8.6205569767660598E-2</v>
      </c>
      <c r="E103" s="19">
        <v>0.534039875641663</v>
      </c>
      <c r="F103" s="19">
        <v>4.0856962853226098E-2</v>
      </c>
      <c r="G103" s="19">
        <v>161.137982195392</v>
      </c>
      <c r="H103" s="19">
        <v>4.0448070210572902E-2</v>
      </c>
      <c r="I103" s="19">
        <v>6.7855452274460503E-3</v>
      </c>
      <c r="J103" s="14"/>
      <c r="K103" s="14">
        <v>36.679914287471</v>
      </c>
      <c r="L103" s="14">
        <v>0.35542179621203701</v>
      </c>
      <c r="M103" s="14">
        <v>1.6359027505433499E-2</v>
      </c>
      <c r="N103" s="14">
        <v>0.16775943060127299</v>
      </c>
      <c r="O103" s="14">
        <v>2.55753890104196E-2</v>
      </c>
      <c r="P103" s="14">
        <v>0.30580314139521397</v>
      </c>
      <c r="Q103" s="14">
        <v>0.83714285714285697</v>
      </c>
      <c r="R103" s="14">
        <v>0.99455694088287505</v>
      </c>
      <c r="S103" s="1" t="s">
        <v>16</v>
      </c>
    </row>
    <row r="104" spans="2:19" x14ac:dyDescent="0.25">
      <c r="B104" s="1">
        <v>102</v>
      </c>
      <c r="C104" s="19">
        <v>2.2955523672883699E-5</v>
      </c>
      <c r="D104" s="19">
        <v>1.6390585533093201E-2</v>
      </c>
      <c r="E104" s="19">
        <v>0.79019760730560795</v>
      </c>
      <c r="F104" s="19">
        <v>3.9490029479148099E-2</v>
      </c>
      <c r="G104" s="19">
        <v>14.9168356099141</v>
      </c>
      <c r="H104" s="19">
        <v>6.6010985569548899E-3</v>
      </c>
      <c r="I104" s="19">
        <v>3.7097635899031398E-3</v>
      </c>
      <c r="J104" s="14"/>
      <c r="K104" s="14">
        <v>3.3817327835095301</v>
      </c>
      <c r="L104" s="14">
        <v>1.07376225030886</v>
      </c>
      <c r="M104" s="14">
        <v>5.4062815789061303E-3</v>
      </c>
      <c r="N104" s="14">
        <v>0.56199184997693197</v>
      </c>
      <c r="O104" s="14">
        <v>-0.162152210413504</v>
      </c>
      <c r="P104" s="14">
        <v>6.6780938170471801E-2</v>
      </c>
      <c r="Q104" s="14">
        <v>0.96969696969696895</v>
      </c>
      <c r="R104" s="14">
        <v>1</v>
      </c>
      <c r="S104" s="1" t="s">
        <v>16</v>
      </c>
    </row>
    <row r="105" spans="2:19" x14ac:dyDescent="0.25">
      <c r="B105" s="1">
        <v>103</v>
      </c>
      <c r="C105" s="19">
        <v>1.04734576757532E-4</v>
      </c>
      <c r="D105" s="19">
        <v>6.5071945841361306E-2</v>
      </c>
      <c r="E105" s="19">
        <v>0.83602432969678997</v>
      </c>
      <c r="F105" s="19">
        <v>4.1408767185303799E-2</v>
      </c>
      <c r="G105" s="19">
        <v>179.65404451592499</v>
      </c>
      <c r="H105" s="19">
        <v>3.0485291244740899E-2</v>
      </c>
      <c r="I105" s="19">
        <v>3.5668139781338602E-3</v>
      </c>
      <c r="J105" s="14"/>
      <c r="K105" s="14">
        <v>62.796066809044802</v>
      </c>
      <c r="L105" s="14">
        <v>0.31082243530933401</v>
      </c>
      <c r="M105" s="14">
        <v>1.1547822514603699E-2</v>
      </c>
      <c r="N105" s="14">
        <v>0.117001144896366</v>
      </c>
      <c r="O105" s="14">
        <v>-0.184600186559882</v>
      </c>
      <c r="P105" s="14">
        <v>3.8199287241632303E-2</v>
      </c>
      <c r="Q105" s="14">
        <v>0.82954545454545403</v>
      </c>
      <c r="R105" s="14">
        <v>0.97610277369222498</v>
      </c>
      <c r="S105" s="1" t="s">
        <v>16</v>
      </c>
    </row>
    <row r="106" spans="2:19" x14ac:dyDescent="0.25">
      <c r="B106" s="1">
        <v>104</v>
      </c>
      <c r="C106" s="19">
        <v>8.6083213773314204E-6</v>
      </c>
      <c r="D106" s="19">
        <v>9.7291575040637894E-3</v>
      </c>
      <c r="E106" s="19">
        <v>0.72119592710980396</v>
      </c>
      <c r="F106" s="19">
        <v>5.29356963527454E-2</v>
      </c>
      <c r="G106" s="19">
        <v>180</v>
      </c>
      <c r="H106" s="19">
        <v>4.2348557082196297E-3</v>
      </c>
      <c r="I106" s="19">
        <v>8.4697114164392702E-4</v>
      </c>
      <c r="J106" s="14"/>
      <c r="K106" s="14">
        <v>11.6666666666666</v>
      </c>
      <c r="L106" s="14">
        <v>1.1428200940933599</v>
      </c>
      <c r="M106" s="14">
        <v>3.3106578185320501E-3</v>
      </c>
      <c r="N106" s="14">
        <v>0.2</v>
      </c>
      <c r="O106" s="14">
        <v>-0.67275076525106303</v>
      </c>
      <c r="P106" s="14">
        <v>-0.58333333333333304</v>
      </c>
      <c r="Q106" s="14">
        <v>1</v>
      </c>
      <c r="R106" s="14">
        <v>1</v>
      </c>
      <c r="S106" s="1" t="s">
        <v>16</v>
      </c>
    </row>
    <row r="107" spans="2:19" x14ac:dyDescent="0.25">
      <c r="B107" s="1">
        <v>105</v>
      </c>
      <c r="C107" s="19">
        <v>5.5236728837876598E-5</v>
      </c>
      <c r="D107" s="19">
        <v>3.8174683296175099E-2</v>
      </c>
      <c r="E107" s="19">
        <v>0.489868309001458</v>
      </c>
      <c r="F107" s="19">
        <v>5.4899129453829097E-2</v>
      </c>
      <c r="G107" s="19">
        <v>173.33799697314601</v>
      </c>
      <c r="H107" s="19">
        <v>1.8059332250653499E-2</v>
      </c>
      <c r="I107" s="19">
        <v>3.6597855273847301E-3</v>
      </c>
      <c r="J107" s="14"/>
      <c r="K107" s="14">
        <v>27.175027112190499</v>
      </c>
      <c r="L107" s="14">
        <v>0.476306962475812</v>
      </c>
      <c r="M107" s="14">
        <v>8.3862737540696605E-3</v>
      </c>
      <c r="N107" s="14">
        <v>0.20265342464432901</v>
      </c>
      <c r="O107" s="14">
        <v>-6.0235028029086597E-2</v>
      </c>
      <c r="P107" s="14">
        <v>0.196545925070298</v>
      </c>
      <c r="Q107" s="14">
        <v>0.89534883720930203</v>
      </c>
      <c r="R107" s="14">
        <v>0.989172878949237</v>
      </c>
      <c r="S107" s="1" t="s">
        <v>16</v>
      </c>
    </row>
    <row r="108" spans="2:19" x14ac:dyDescent="0.25">
      <c r="B108" s="1">
        <v>106</v>
      </c>
      <c r="C108" s="19">
        <v>2.7977044476327101E-5</v>
      </c>
      <c r="D108" s="19">
        <v>2.8887644728049399E-2</v>
      </c>
      <c r="E108" s="19">
        <v>0.58239038731962001</v>
      </c>
      <c r="F108" s="19">
        <v>6.2328389141488999E-2</v>
      </c>
      <c r="G108" s="19">
        <v>137.14514247201299</v>
      </c>
      <c r="H108" s="19">
        <v>1.3787442168397E-2</v>
      </c>
      <c r="I108" s="19">
        <v>2.2145779749077098E-3</v>
      </c>
      <c r="J108" s="14"/>
      <c r="K108" s="14">
        <v>50.745193629739603</v>
      </c>
      <c r="L108" s="14">
        <v>0.42129609012914498</v>
      </c>
      <c r="M108" s="14">
        <v>5.9683732601165402E-3</v>
      </c>
      <c r="N108" s="14">
        <v>0.16062282966334901</v>
      </c>
      <c r="O108" s="14">
        <v>-0.142838357791988</v>
      </c>
      <c r="P108" s="14">
        <v>9.1372099089372397E-2</v>
      </c>
      <c r="Q108" s="14">
        <v>0.78</v>
      </c>
      <c r="R108" s="14">
        <v>0.98909314803412696</v>
      </c>
      <c r="S108" s="1" t="s">
        <v>16</v>
      </c>
    </row>
    <row r="109" spans="2:19" x14ac:dyDescent="0.25">
      <c r="B109" s="1">
        <v>107</v>
      </c>
      <c r="C109" s="19">
        <v>2.4390243902438999E-5</v>
      </c>
      <c r="D109" s="19">
        <v>2.1160727002831801E-2</v>
      </c>
      <c r="E109" s="19">
        <v>0.73793606261523703</v>
      </c>
      <c r="F109" s="19">
        <v>5.9860930981481097E-2</v>
      </c>
      <c r="G109" s="19">
        <v>176.33548575033399</v>
      </c>
      <c r="H109" s="19">
        <v>9.3517671378222193E-3</v>
      </c>
      <c r="I109" s="19">
        <v>2.8605193790564201E-3</v>
      </c>
      <c r="J109" s="14"/>
      <c r="K109" s="14">
        <v>11.212955806141199</v>
      </c>
      <c r="L109" s="14">
        <v>0.68448642367780699</v>
      </c>
      <c r="M109" s="14">
        <v>5.5726674979152497E-3</v>
      </c>
      <c r="N109" s="14">
        <v>0.305880090564633</v>
      </c>
      <c r="O109" s="14">
        <v>-0.13858522482441701</v>
      </c>
      <c r="P109" s="14">
        <v>9.67873561727014E-2</v>
      </c>
      <c r="Q109" s="14">
        <v>0.85</v>
      </c>
      <c r="R109" s="14">
        <v>0.98410983029138599</v>
      </c>
      <c r="S109" s="1" t="s">
        <v>16</v>
      </c>
    </row>
    <row r="110" spans="2:19" x14ac:dyDescent="0.25">
      <c r="B110" s="1">
        <v>108</v>
      </c>
      <c r="C110" s="19">
        <v>5.0215208034433199E-5</v>
      </c>
      <c r="D110" s="19">
        <v>3.0701009942309E-2</v>
      </c>
      <c r="E110" s="19">
        <v>0.62199140724782498</v>
      </c>
      <c r="F110" s="19">
        <v>6.7939185147580697E-2</v>
      </c>
      <c r="G110" s="19">
        <v>159.56335937425001</v>
      </c>
      <c r="H110" s="19">
        <v>1.36793559494268E-2</v>
      </c>
      <c r="I110" s="19">
        <v>3.5790187209119098E-3</v>
      </c>
      <c r="J110" s="14"/>
      <c r="K110" s="14">
        <v>14.604007434769199</v>
      </c>
      <c r="L110" s="14">
        <v>0.66948338866573298</v>
      </c>
      <c r="M110" s="14">
        <v>7.9959982876776099E-3</v>
      </c>
      <c r="N110" s="14">
        <v>0.26163649327816901</v>
      </c>
      <c r="O110" s="14">
        <v>-0.23425488379249701</v>
      </c>
      <c r="P110" s="14">
        <v>-2.5023036856785301E-2</v>
      </c>
      <c r="Q110" s="14">
        <v>0.875</v>
      </c>
      <c r="R110" s="14">
        <v>1</v>
      </c>
      <c r="S110" s="1" t="s">
        <v>16</v>
      </c>
    </row>
    <row r="111" spans="2:19" x14ac:dyDescent="0.25">
      <c r="B111" s="1">
        <v>109</v>
      </c>
      <c r="C111" s="19">
        <v>2.3242467718794801E-4</v>
      </c>
      <c r="D111" s="19">
        <v>6.5724113620427099E-2</v>
      </c>
      <c r="E111" s="19">
        <v>0.57619133073020901</v>
      </c>
      <c r="F111" s="19">
        <v>7.2810762988297195E-2</v>
      </c>
      <c r="G111" s="19">
        <v>169.368211060909</v>
      </c>
      <c r="H111" s="19">
        <v>2.9603885744308299E-2</v>
      </c>
      <c r="I111" s="19">
        <v>1.20687939915973E-2</v>
      </c>
      <c r="J111" s="14"/>
      <c r="K111" s="14">
        <v>6.2708492527250597</v>
      </c>
      <c r="L111" s="14">
        <v>0.67614933453889603</v>
      </c>
      <c r="M111" s="14">
        <v>1.7202682644517901E-2</v>
      </c>
      <c r="N111" s="14">
        <v>0.40767600901573298</v>
      </c>
      <c r="O111" s="14">
        <v>0.20731400482189499</v>
      </c>
      <c r="P111" s="14">
        <v>0.53719993385181597</v>
      </c>
      <c r="Q111" s="14">
        <v>0.92571428571428505</v>
      </c>
      <c r="R111" s="14">
        <v>1.00117269552442</v>
      </c>
      <c r="S111" s="1" t="s">
        <v>16</v>
      </c>
    </row>
    <row r="112" spans="2:19" x14ac:dyDescent="0.25">
      <c r="B112" s="1">
        <v>110</v>
      </c>
      <c r="C112" s="19">
        <v>1.7144906743185001E-4</v>
      </c>
      <c r="D112" s="19">
        <v>8.2295950977832197E-2</v>
      </c>
      <c r="E112" s="19">
        <v>0.79261969227408202</v>
      </c>
      <c r="F112" s="19">
        <v>7.0387200064149294E-2</v>
      </c>
      <c r="G112" s="19">
        <v>175.34668589683801</v>
      </c>
      <c r="H112" s="19">
        <v>3.84003421155132E-2</v>
      </c>
      <c r="I112" s="19">
        <v>5.8209051455439002E-3</v>
      </c>
      <c r="J112" s="14"/>
      <c r="K112" s="14">
        <v>58.662286686921497</v>
      </c>
      <c r="L112" s="14">
        <v>0.31811786197377701</v>
      </c>
      <c r="M112" s="14">
        <v>1.47748344343413E-2</v>
      </c>
      <c r="N112" s="14">
        <v>0.15158472099112699</v>
      </c>
      <c r="O112" s="14">
        <v>2.3953818919247201E-2</v>
      </c>
      <c r="P112" s="14">
        <v>0.30373849423057298</v>
      </c>
      <c r="Q112" s="14">
        <v>0.84452296819787898</v>
      </c>
      <c r="R112" s="14">
        <v>0.97982812741213399</v>
      </c>
      <c r="S112" s="1" t="s">
        <v>16</v>
      </c>
    </row>
    <row r="113" spans="2:19" x14ac:dyDescent="0.25">
      <c r="B113" s="1">
        <v>111</v>
      </c>
      <c r="C113" s="19">
        <v>1.6499282639885199E-5</v>
      </c>
      <c r="D113" s="19">
        <v>1.34626062964302E-2</v>
      </c>
      <c r="E113" s="19">
        <v>0.81136152886263702</v>
      </c>
      <c r="F113" s="19">
        <v>7.6595651070407306E-2</v>
      </c>
      <c r="G113" s="19">
        <v>14.193959831770099</v>
      </c>
      <c r="H113" s="19">
        <v>5.5497299457065797E-3</v>
      </c>
      <c r="I113" s="19">
        <v>2.6710241152044E-3</v>
      </c>
      <c r="J113" s="14"/>
      <c r="K113" s="14">
        <v>4.5804404843854396</v>
      </c>
      <c r="L113" s="14">
        <v>1.1439752683776401</v>
      </c>
      <c r="M113" s="14">
        <v>4.58339820622911E-3</v>
      </c>
      <c r="N113" s="14">
        <v>0.481289025112073</v>
      </c>
      <c r="O113" s="14">
        <v>-0.29437415608787398</v>
      </c>
      <c r="P113" s="14">
        <v>-0.10156927174395999</v>
      </c>
      <c r="Q113" s="14">
        <v>0.92</v>
      </c>
      <c r="R113" s="14">
        <v>1.00572507077697</v>
      </c>
      <c r="S113" s="1" t="s">
        <v>16</v>
      </c>
    </row>
    <row r="114" spans="2:19" x14ac:dyDescent="0.25">
      <c r="B114" s="1">
        <v>112</v>
      </c>
      <c r="C114" s="19">
        <v>7.1736011477761798E-6</v>
      </c>
      <c r="D114" s="19">
        <v>1.48634965647092E-2</v>
      </c>
      <c r="E114" s="19">
        <v>0.65174429349500196</v>
      </c>
      <c r="F114" s="19">
        <v>7.7074373889597397E-2</v>
      </c>
      <c r="G114" s="19">
        <v>180</v>
      </c>
      <c r="H114" s="19">
        <v>7.6227402747953499E-3</v>
      </c>
      <c r="I114" s="19">
        <v>0</v>
      </c>
      <c r="J114" s="14"/>
      <c r="K114" s="14" t="s">
        <v>17</v>
      </c>
      <c r="L114" s="14">
        <v>0.408042233481691</v>
      </c>
      <c r="M114" s="14">
        <v>3.02220327898475E-3</v>
      </c>
      <c r="N114" s="14">
        <v>0</v>
      </c>
      <c r="O114" s="14">
        <v>-1</v>
      </c>
      <c r="P114" s="14">
        <v>-1</v>
      </c>
      <c r="Q114" s="14">
        <v>1</v>
      </c>
      <c r="R114" s="14">
        <v>0.113966607783919</v>
      </c>
      <c r="S114" s="1" t="s">
        <v>16</v>
      </c>
    </row>
    <row r="115" spans="2:19" x14ac:dyDescent="0.25">
      <c r="B115" s="1">
        <v>113</v>
      </c>
      <c r="C115" s="19">
        <v>7.8909612625537993E-6</v>
      </c>
      <c r="D115" s="19">
        <v>7.5227976800813596E-3</v>
      </c>
      <c r="E115" s="19">
        <v>0.59087786736140901</v>
      </c>
      <c r="F115" s="19">
        <v>8.0539255832686202E-2</v>
      </c>
      <c r="G115" s="19">
        <v>15.0706927760376</v>
      </c>
      <c r="H115" s="19">
        <v>2.8939636219844399E-3</v>
      </c>
      <c r="I115" s="19">
        <v>2.0761234136379399E-3</v>
      </c>
      <c r="J115" s="14"/>
      <c r="K115" s="14">
        <v>2.0075989654451099</v>
      </c>
      <c r="L115" s="14">
        <v>1.75218924989648</v>
      </c>
      <c r="M115" s="14">
        <v>3.1697135399680501E-3</v>
      </c>
      <c r="N115" s="14">
        <v>0.71739789604345505</v>
      </c>
      <c r="O115" s="14">
        <v>-0.401993087905334</v>
      </c>
      <c r="P115" s="14">
        <v>-0.23859395149610699</v>
      </c>
      <c r="Q115" s="14">
        <v>1</v>
      </c>
      <c r="R115" s="14">
        <v>1</v>
      </c>
      <c r="S115" s="1" t="s">
        <v>16</v>
      </c>
    </row>
    <row r="116" spans="2:19" x14ac:dyDescent="0.25">
      <c r="B116" s="1">
        <v>114</v>
      </c>
      <c r="C116" s="19">
        <v>1.9368723098995599E-5</v>
      </c>
      <c r="D116" s="19">
        <v>1.4597547626233E-2</v>
      </c>
      <c r="E116" s="19">
        <v>0.58249656034022501</v>
      </c>
      <c r="F116" s="19">
        <v>8.6265579241511098E-2</v>
      </c>
      <c r="G116" s="19">
        <v>125.473417747764</v>
      </c>
      <c r="H116" s="19">
        <v>6.1046375211760203E-3</v>
      </c>
      <c r="I116" s="19">
        <v>3.5438374459869498E-3</v>
      </c>
      <c r="J116" s="14"/>
      <c r="K116" s="14">
        <v>3.4998116634580301</v>
      </c>
      <c r="L116" s="14">
        <v>1.14222339910597</v>
      </c>
      <c r="M116" s="14">
        <v>4.96598672779808E-3</v>
      </c>
      <c r="N116" s="14">
        <v>0.580515621721018</v>
      </c>
      <c r="O116" s="14">
        <v>-0.12275163905476801</v>
      </c>
      <c r="P116" s="14">
        <v>0.116947303709574</v>
      </c>
      <c r="Q116" s="14">
        <v>0.89999999999999902</v>
      </c>
      <c r="R116" s="14">
        <v>1.0052799535828201</v>
      </c>
      <c r="S116" s="1" t="s">
        <v>16</v>
      </c>
    </row>
    <row r="117" spans="2:19" x14ac:dyDescent="0.25">
      <c r="B117" s="1">
        <v>115</v>
      </c>
      <c r="C117" s="19">
        <v>1.72166427546628E-5</v>
      </c>
      <c r="D117" s="19">
        <v>2.7310584462308399E-2</v>
      </c>
      <c r="E117" s="19">
        <v>0.61493633929772595</v>
      </c>
      <c r="F117" s="19">
        <v>8.7979127338262894E-2</v>
      </c>
      <c r="G117" s="19">
        <v>2.1013751465859798</v>
      </c>
      <c r="H117" s="19">
        <v>1.0187875263170099E-2</v>
      </c>
      <c r="I117" s="19">
        <v>1.9101984778938301E-3</v>
      </c>
      <c r="J117" s="14"/>
      <c r="K117" s="14">
        <v>14.155644708370801</v>
      </c>
      <c r="L117" s="14">
        <v>0.29006567747030798</v>
      </c>
      <c r="M117" s="14">
        <v>4.68197718734455E-3</v>
      </c>
      <c r="N117" s="14">
        <v>0.187497238486943</v>
      </c>
      <c r="O117" s="14">
        <v>-0.112223740673818</v>
      </c>
      <c r="P117" s="14">
        <v>0.13035184025115301</v>
      </c>
      <c r="Q117" s="14">
        <v>0.77419354838709598</v>
      </c>
      <c r="R117" s="14">
        <v>0.76532795782291796</v>
      </c>
      <c r="S117" s="1" t="s">
        <v>16</v>
      </c>
    </row>
    <row r="118" spans="2:19" x14ac:dyDescent="0.25">
      <c r="B118" s="1">
        <v>116</v>
      </c>
      <c r="C118" s="19">
        <v>3.44332855093256E-5</v>
      </c>
      <c r="D118" s="19">
        <v>2.40328061441464E-2</v>
      </c>
      <c r="E118" s="19">
        <v>0.56457684683414799</v>
      </c>
      <c r="F118" s="19">
        <v>9.2566887688834198E-2</v>
      </c>
      <c r="G118" s="19">
        <v>34.817937684186397</v>
      </c>
      <c r="H118" s="19">
        <v>9.8549569894524104E-3</v>
      </c>
      <c r="I118" s="19">
        <v>4.9274784947261297E-3</v>
      </c>
      <c r="J118" s="14"/>
      <c r="K118" s="14">
        <v>5.0623578977073604</v>
      </c>
      <c r="L118" s="14">
        <v>0.749168245595904</v>
      </c>
      <c r="M118" s="14">
        <v>6.6213156370641098E-3</v>
      </c>
      <c r="N118" s="14">
        <v>0.49999999999999201</v>
      </c>
      <c r="O118" s="14">
        <v>0.107620253537623</v>
      </c>
      <c r="P118" s="14">
        <v>0.41026590735368901</v>
      </c>
      <c r="Q118" s="14">
        <v>0.82758620689655105</v>
      </c>
      <c r="R118" s="14">
        <v>0.96415859030836903</v>
      </c>
      <c r="S118" s="1" t="s">
        <v>16</v>
      </c>
    </row>
    <row r="119" spans="2:19" x14ac:dyDescent="0.25">
      <c r="B119" s="1">
        <v>117</v>
      </c>
      <c r="C119" s="19">
        <v>2.58249641319942E-5</v>
      </c>
      <c r="D119" s="19">
        <v>2.54404721815586E-2</v>
      </c>
      <c r="E119" s="19">
        <v>0.66494292711895298</v>
      </c>
      <c r="F119" s="19">
        <v>9.2955082795421001E-2</v>
      </c>
      <c r="G119" s="19">
        <v>14.225055060730099</v>
      </c>
      <c r="H119" s="19">
        <v>1.17136534822202E-2</v>
      </c>
      <c r="I119" s="19">
        <v>2.0812731493097402E-3</v>
      </c>
      <c r="J119" s="14"/>
      <c r="K119" s="14">
        <v>31.057323541920301</v>
      </c>
      <c r="L119" s="14">
        <v>0.50141723268907601</v>
      </c>
      <c r="M119" s="14">
        <v>5.7342275481726598E-3</v>
      </c>
      <c r="N119" s="14">
        <v>0.17767924861947099</v>
      </c>
      <c r="O119" s="14">
        <v>-0.25856751849819898</v>
      </c>
      <c r="P119" s="14">
        <v>-5.5978844800785001E-2</v>
      </c>
      <c r="Q119" s="14">
        <v>0.81818181818181801</v>
      </c>
      <c r="R119" s="14">
        <v>0.99697040316942398</v>
      </c>
      <c r="S119" s="1" t="s">
        <v>16</v>
      </c>
    </row>
    <row r="120" spans="2:19" x14ac:dyDescent="0.25">
      <c r="B120" s="1">
        <v>118</v>
      </c>
      <c r="C120" s="19">
        <v>1.8292682926829201E-4</v>
      </c>
      <c r="D120" s="19">
        <v>6.9114539100427697E-2</v>
      </c>
      <c r="E120" s="19">
        <v>0.57235984733476397</v>
      </c>
      <c r="F120" s="19">
        <v>0.110026533482732</v>
      </c>
      <c r="G120" s="19">
        <v>156.91731985080801</v>
      </c>
      <c r="H120" s="19">
        <v>2.7461620864983001E-2</v>
      </c>
      <c r="I120" s="19">
        <v>1.0461177512908501E-2</v>
      </c>
      <c r="J120" s="14"/>
      <c r="K120" s="14">
        <v>9.9932746419798892</v>
      </c>
      <c r="L120" s="14">
        <v>0.48122528486695398</v>
      </c>
      <c r="M120" s="14">
        <v>1.52613784704202E-2</v>
      </c>
      <c r="N120" s="14">
        <v>0.38093809408926199</v>
      </c>
      <c r="O120" s="14">
        <v>0.23344336534274801</v>
      </c>
      <c r="P120" s="14">
        <v>0.570468868945608</v>
      </c>
      <c r="Q120" s="14">
        <v>0.79439252336448596</v>
      </c>
      <c r="R120" s="14">
        <v>0.913445748878704</v>
      </c>
      <c r="S120" s="1" t="s">
        <v>16</v>
      </c>
    </row>
    <row r="121" spans="2:19" x14ac:dyDescent="0.25">
      <c r="B121" s="1">
        <v>119</v>
      </c>
      <c r="C121" s="19">
        <v>3.7230989956958302E-4</v>
      </c>
      <c r="D121" s="19">
        <v>9.7876832099513894E-2</v>
      </c>
      <c r="E121" s="19">
        <v>0.54858761465102301</v>
      </c>
      <c r="F121" s="19">
        <v>0.128457289815995</v>
      </c>
      <c r="G121" s="19">
        <v>127.522994535649</v>
      </c>
      <c r="H121" s="19">
        <v>4.1109921771208702E-2</v>
      </c>
      <c r="I121" s="19">
        <v>1.30044214892469E-2</v>
      </c>
      <c r="J121" s="14"/>
      <c r="K121" s="14">
        <v>12.884958619677599</v>
      </c>
      <c r="L121" s="14">
        <v>0.48837636627699899</v>
      </c>
      <c r="M121" s="14">
        <v>2.1772452480792501E-2</v>
      </c>
      <c r="N121" s="14">
        <v>0.316332917431007</v>
      </c>
      <c r="O121" s="14">
        <v>0.127776354452728</v>
      </c>
      <c r="P121" s="14">
        <v>0.43592945210647299</v>
      </c>
      <c r="Q121" s="14">
        <v>0.86356073211314399</v>
      </c>
      <c r="R121" s="14">
        <v>0.93695104749872304</v>
      </c>
      <c r="S121" s="1" t="s">
        <v>16</v>
      </c>
    </row>
    <row r="122" spans="2:19" x14ac:dyDescent="0.25">
      <c r="B122" s="1">
        <v>120</v>
      </c>
      <c r="C122" s="19">
        <v>2.1377331420373001E-4</v>
      </c>
      <c r="D122" s="19">
        <v>8.5266278771577497E-2</v>
      </c>
      <c r="E122" s="19">
        <v>0.50188724512480798</v>
      </c>
      <c r="F122" s="19">
        <v>0.11694738780276</v>
      </c>
      <c r="G122" s="19">
        <v>167.00675476750999</v>
      </c>
      <c r="H122" s="19">
        <v>4.0248303069064698E-2</v>
      </c>
      <c r="I122" s="19">
        <v>6.15785999003572E-3</v>
      </c>
      <c r="J122" s="14"/>
      <c r="K122" s="14">
        <v>46.224266429692101</v>
      </c>
      <c r="L122" s="14">
        <v>0.36949514376618497</v>
      </c>
      <c r="M122" s="14">
        <v>1.6498019191808499E-2</v>
      </c>
      <c r="N122" s="14">
        <v>0.152996760620417</v>
      </c>
      <c r="O122" s="14">
        <v>-8.9429081534853197E-2</v>
      </c>
      <c r="P122" s="14">
        <v>0.159374901675642</v>
      </c>
      <c r="Q122" s="14">
        <v>0.86627906976744096</v>
      </c>
      <c r="R122" s="14">
        <v>0.99630483153210403</v>
      </c>
      <c r="S122" s="1" t="s">
        <v>16</v>
      </c>
    </row>
    <row r="123" spans="2:19" x14ac:dyDescent="0.25">
      <c r="B123" s="1">
        <v>121</v>
      </c>
      <c r="C123" s="19">
        <v>1.29124820659971E-5</v>
      </c>
      <c r="D123" s="19">
        <v>1.19007915112388E-2</v>
      </c>
      <c r="E123" s="19">
        <v>0.60958395222205997</v>
      </c>
      <c r="F123" s="19">
        <v>0.114294050169616</v>
      </c>
      <c r="G123" s="19">
        <v>148.25449439420001</v>
      </c>
      <c r="H123" s="19">
        <v>5.3838198082424502E-3</v>
      </c>
      <c r="I123" s="19">
        <v>2.3317805275030099E-3</v>
      </c>
      <c r="J123" s="14"/>
      <c r="K123" s="14">
        <v>5.6650510431281402</v>
      </c>
      <c r="L123" s="14">
        <v>1.14569205539958</v>
      </c>
      <c r="M123" s="14">
        <v>4.0547111841796003E-3</v>
      </c>
      <c r="N123" s="14">
        <v>0.43310894691035701</v>
      </c>
      <c r="O123" s="14">
        <v>-0.23641333179382801</v>
      </c>
      <c r="P123" s="14">
        <v>-2.77712582073339E-2</v>
      </c>
      <c r="Q123" s="14">
        <v>0.94736842105263097</v>
      </c>
      <c r="R123" s="14">
        <v>1</v>
      </c>
      <c r="S123" s="1" t="s">
        <v>16</v>
      </c>
    </row>
    <row r="124" spans="2:19" x14ac:dyDescent="0.25">
      <c r="B124" s="1">
        <v>122</v>
      </c>
      <c r="C124" s="19">
        <v>5.66714490674318E-5</v>
      </c>
      <c r="D124" s="19">
        <v>2.68837110069199E-2</v>
      </c>
      <c r="E124" s="19">
        <v>0.68305542285159804</v>
      </c>
      <c r="F124" s="19">
        <v>0.126005719338494</v>
      </c>
      <c r="G124" s="19">
        <v>87.349312188018502</v>
      </c>
      <c r="H124" s="19">
        <v>1.1038013641999699E-2</v>
      </c>
      <c r="I124" s="19">
        <v>6.0007937494275998E-3</v>
      </c>
      <c r="J124" s="14"/>
      <c r="K124" s="14">
        <v>3.06932017249094</v>
      </c>
      <c r="L124" s="14">
        <v>0.98536185307865198</v>
      </c>
      <c r="M124" s="14">
        <v>8.4944882135475804E-3</v>
      </c>
      <c r="N124" s="14">
        <v>0.54364797363490702</v>
      </c>
      <c r="O124" s="14">
        <v>-8.2036970841809595E-2</v>
      </c>
      <c r="P124" s="14">
        <v>0.16878682932908501</v>
      </c>
      <c r="Q124" s="14">
        <v>0.94047619047619002</v>
      </c>
      <c r="R124" s="14">
        <v>1.0028669544122699</v>
      </c>
      <c r="S124" s="1" t="s">
        <v>16</v>
      </c>
    </row>
    <row r="125" spans="2:19" x14ac:dyDescent="0.25">
      <c r="B125" s="1">
        <v>123</v>
      </c>
      <c r="C125" s="19">
        <v>6.8866571018651296E-5</v>
      </c>
      <c r="D125" s="19">
        <v>3.33206916834137E-2</v>
      </c>
      <c r="E125" s="19">
        <v>0.69243419875814605</v>
      </c>
      <c r="F125" s="19">
        <v>0.13188928746286499</v>
      </c>
      <c r="G125" s="19">
        <v>112.086112722599</v>
      </c>
      <c r="H125" s="19">
        <v>1.4467888850967E-2</v>
      </c>
      <c r="I125" s="19">
        <v>4.8794837551446799E-3</v>
      </c>
      <c r="J125" s="14"/>
      <c r="K125" s="14">
        <v>8.9321598527084909</v>
      </c>
      <c r="L125" s="14">
        <v>0.77945367164217605</v>
      </c>
      <c r="M125" s="14">
        <v>9.3639543746891103E-3</v>
      </c>
      <c r="N125" s="14">
        <v>0.33726301089315802</v>
      </c>
      <c r="O125" s="14">
        <v>-0.19488028340651301</v>
      </c>
      <c r="P125" s="14">
        <v>2.5110261412793902E-2</v>
      </c>
      <c r="Q125" s="14">
        <v>0.93203883495145601</v>
      </c>
      <c r="R125" s="14">
        <v>1.00462621692382</v>
      </c>
      <c r="S125" s="1" t="s">
        <v>16</v>
      </c>
    </row>
    <row r="126" spans="2:19" x14ac:dyDescent="0.25">
      <c r="B126" s="1">
        <v>124</v>
      </c>
      <c r="C126" s="19">
        <v>3.2998565279770399E-5</v>
      </c>
      <c r="D126" s="19">
        <v>3.5940373424518397E-2</v>
      </c>
      <c r="E126" s="19">
        <v>0.68739073110853799</v>
      </c>
      <c r="F126" s="19">
        <v>0.15308082764407799</v>
      </c>
      <c r="G126" s="19">
        <v>111.141071887263</v>
      </c>
      <c r="H126" s="19">
        <v>1.7453139133732701E-2</v>
      </c>
      <c r="I126" s="19">
        <v>1.9379707328078301E-3</v>
      </c>
      <c r="J126" s="14"/>
      <c r="K126" s="14">
        <v>92.455215996892704</v>
      </c>
      <c r="L126" s="14">
        <v>0.32102566302688701</v>
      </c>
      <c r="M126" s="14">
        <v>6.4819039050057203E-3</v>
      </c>
      <c r="N126" s="14">
        <v>0.111038519658747</v>
      </c>
      <c r="O126" s="14">
        <v>-0.19496346886141</v>
      </c>
      <c r="P126" s="14">
        <v>2.50043464020724E-2</v>
      </c>
      <c r="Q126" s="14">
        <v>0.73015873015873001</v>
      </c>
      <c r="R126" s="14">
        <v>1.00428901352688</v>
      </c>
      <c r="S126" s="1" t="s">
        <v>16</v>
      </c>
    </row>
    <row r="127" spans="2:19" x14ac:dyDescent="0.25">
      <c r="B127" s="1">
        <v>125</v>
      </c>
      <c r="C127" s="19">
        <v>6.5997130559540797E-5</v>
      </c>
      <c r="D127" s="19">
        <v>4.68400450463341E-2</v>
      </c>
      <c r="E127" s="19">
        <v>0.63393028089629599</v>
      </c>
      <c r="F127" s="19">
        <v>0.15438810918878901</v>
      </c>
      <c r="G127" s="19">
        <v>149.896957181793</v>
      </c>
      <c r="H127" s="19">
        <v>2.2800178227234701E-2</v>
      </c>
      <c r="I127" s="19">
        <v>3.0478152532458602E-3</v>
      </c>
      <c r="J127" s="14"/>
      <c r="K127" s="14">
        <v>61.323239870115302</v>
      </c>
      <c r="L127" s="14">
        <v>0.37800740666934002</v>
      </c>
      <c r="M127" s="14">
        <v>9.16679641245822E-3</v>
      </c>
      <c r="N127" s="14">
        <v>0.13367506266267901</v>
      </c>
      <c r="O127" s="14">
        <v>-0.17302628128983</v>
      </c>
      <c r="P127" s="14">
        <v>5.29356411184808E-2</v>
      </c>
      <c r="Q127" s="14">
        <v>0.85185185185185197</v>
      </c>
      <c r="R127" s="14">
        <v>1</v>
      </c>
      <c r="S127" s="1" t="s">
        <v>16</v>
      </c>
    </row>
    <row r="128" spans="2:19" x14ac:dyDescent="0.25">
      <c r="B128" s="1">
        <v>126</v>
      </c>
      <c r="C128" s="19">
        <v>5.5236728837876598E-5</v>
      </c>
      <c r="D128" s="19">
        <v>3.1590329641035197E-2</v>
      </c>
      <c r="E128" s="19">
        <v>0.58978890446500998</v>
      </c>
      <c r="F128" s="19">
        <v>0.16436739960500199</v>
      </c>
      <c r="G128" s="19">
        <v>82.561892599721602</v>
      </c>
      <c r="H128" s="19">
        <v>1.38760849125297E-2</v>
      </c>
      <c r="I128" s="19">
        <v>3.9076002588210998E-3</v>
      </c>
      <c r="J128" s="14"/>
      <c r="K128" s="14">
        <v>13.0815486975723</v>
      </c>
      <c r="L128" s="14">
        <v>0.69555183380679297</v>
      </c>
      <c r="M128" s="14">
        <v>8.3862737540696605E-3</v>
      </c>
      <c r="N128" s="14">
        <v>0.28160682811133902</v>
      </c>
      <c r="O128" s="14">
        <v>-0.22902728510338899</v>
      </c>
      <c r="P128" s="14">
        <v>-1.8367051481806899E-2</v>
      </c>
      <c r="Q128" s="14">
        <v>0.90588235294117603</v>
      </c>
      <c r="R128" s="14">
        <v>1.0024398091050399</v>
      </c>
      <c r="S128" s="1" t="s">
        <v>16</v>
      </c>
    </row>
    <row r="129" spans="2:19" x14ac:dyDescent="0.25">
      <c r="B129" s="1">
        <v>127</v>
      </c>
      <c r="C129" s="19">
        <v>1.9368723098995601E-4</v>
      </c>
      <c r="D129" s="19">
        <v>8.9111527754640901E-2</v>
      </c>
      <c r="E129" s="19">
        <v>0.68109703872911198</v>
      </c>
      <c r="F129" s="19">
        <v>0.17815361017285</v>
      </c>
      <c r="G129" s="19">
        <v>99.587849795092197</v>
      </c>
      <c r="H129" s="19">
        <v>4.1356366900284401E-2</v>
      </c>
      <c r="I129" s="19">
        <v>5.4227672109085599E-3</v>
      </c>
      <c r="J129" s="14"/>
      <c r="K129" s="14">
        <v>68.874679420304801</v>
      </c>
      <c r="L129" s="14">
        <v>0.30650889019048799</v>
      </c>
      <c r="M129" s="14">
        <v>1.57038288900085E-2</v>
      </c>
      <c r="N129" s="14">
        <v>0.13112291086844099</v>
      </c>
      <c r="O129" s="14">
        <v>-9.0605691206521094E-2</v>
      </c>
      <c r="P129" s="14">
        <v>0.15787679571295599</v>
      </c>
      <c r="Q129" s="14">
        <v>0.83076923076923004</v>
      </c>
      <c r="R129" s="14">
        <v>0.99182602744934001</v>
      </c>
      <c r="S129" s="1" t="s">
        <v>16</v>
      </c>
    </row>
    <row r="130" spans="2:19" x14ac:dyDescent="0.25">
      <c r="B130" s="1">
        <v>128</v>
      </c>
      <c r="C130" s="19">
        <v>2.0588235294117599E-4</v>
      </c>
      <c r="D130" s="19">
        <v>6.4421472004578803E-2</v>
      </c>
      <c r="E130" s="19">
        <v>0.526069417005533</v>
      </c>
      <c r="F130" s="19">
        <v>0.172596192400854</v>
      </c>
      <c r="G130" s="19">
        <v>139.33876744899899</v>
      </c>
      <c r="H130" s="19">
        <v>2.2421089899294401E-2</v>
      </c>
      <c r="I130" s="19">
        <v>1.7726077076354499E-2</v>
      </c>
      <c r="J130" s="14"/>
      <c r="K130" s="14">
        <v>2.07341915773369</v>
      </c>
      <c r="L130" s="14">
        <v>0.62340129325723403</v>
      </c>
      <c r="M130" s="14">
        <v>1.6190662535172099E-2</v>
      </c>
      <c r="N130" s="14">
        <v>0.79059836769631298</v>
      </c>
      <c r="O130" s="14">
        <v>0.516142813745324</v>
      </c>
      <c r="P130" s="14">
        <v>0.93041298592658594</v>
      </c>
      <c r="Q130" s="14">
        <v>0.86969696969696897</v>
      </c>
      <c r="R130" s="14">
        <v>0.96139940311066097</v>
      </c>
      <c r="S130" s="1" t="s">
        <v>16</v>
      </c>
    </row>
    <row r="131" spans="2:19" x14ac:dyDescent="0.25">
      <c r="B131" s="1">
        <v>129</v>
      </c>
      <c r="C131" s="19">
        <v>3.0846484935437498E-5</v>
      </c>
      <c r="D131" s="19">
        <v>2.9741391638826501E-2</v>
      </c>
      <c r="E131" s="19">
        <v>0.64050715311574902</v>
      </c>
      <c r="F131" s="19">
        <v>0.165238160633742</v>
      </c>
      <c r="G131" s="19">
        <v>155.20884875398301</v>
      </c>
      <c r="H131" s="19">
        <v>1.28956969634359E-2</v>
      </c>
      <c r="I131" s="19">
        <v>3.3135576803621E-3</v>
      </c>
      <c r="J131" s="14"/>
      <c r="K131" s="14">
        <v>18.456555605196399</v>
      </c>
      <c r="L131" s="14">
        <v>0.43822078662466302</v>
      </c>
      <c r="M131" s="14">
        <v>6.2669741052501999E-3</v>
      </c>
      <c r="N131" s="14">
        <v>0.25695064716216898</v>
      </c>
      <c r="O131" s="14">
        <v>8.7986617698432301E-2</v>
      </c>
      <c r="P131" s="14">
        <v>0.38526758579630099</v>
      </c>
      <c r="Q131" s="14">
        <v>0.69354838709677402</v>
      </c>
      <c r="R131" s="14">
        <v>0.933589634059518</v>
      </c>
      <c r="S131" s="1" t="s">
        <v>16</v>
      </c>
    </row>
    <row r="132" spans="2:19" x14ac:dyDescent="0.25">
      <c r="B132" s="1">
        <v>130</v>
      </c>
      <c r="C132" s="19">
        <v>1.9296987087517899E-4</v>
      </c>
      <c r="D132" s="19">
        <v>6.2088066509349699E-2</v>
      </c>
      <c r="E132" s="19">
        <v>0.65486927066259204</v>
      </c>
      <c r="F132" s="19">
        <v>0.176686366485095</v>
      </c>
      <c r="G132" s="19">
        <v>78.339606706676193</v>
      </c>
      <c r="H132" s="19">
        <v>2.6938939295347498E-2</v>
      </c>
      <c r="I132" s="19">
        <v>7.9134557599000992E-3</v>
      </c>
      <c r="J132" s="14"/>
      <c r="K132" s="14">
        <v>11.230642044397801</v>
      </c>
      <c r="L132" s="14">
        <v>0.629047005032915</v>
      </c>
      <c r="M132" s="14">
        <v>1.5674720748412599E-2</v>
      </c>
      <c r="N132" s="14">
        <v>0.29375528387143202</v>
      </c>
      <c r="O132" s="14">
        <v>-0.13234505647869299</v>
      </c>
      <c r="P132" s="14">
        <v>0.104732585276282</v>
      </c>
      <c r="Q132" s="14">
        <v>0.92439862542955298</v>
      </c>
      <c r="R132" s="14">
        <v>1</v>
      </c>
      <c r="S132" s="1" t="s">
        <v>16</v>
      </c>
    </row>
    <row r="133" spans="2:19" x14ac:dyDescent="0.25">
      <c r="B133" s="1">
        <v>131</v>
      </c>
      <c r="C133" s="19">
        <v>3.9454806312769E-5</v>
      </c>
      <c r="D133" s="19">
        <v>4.3000724861262198E-2</v>
      </c>
      <c r="E133" s="19">
        <v>0.73338461181182502</v>
      </c>
      <c r="F133" s="19">
        <v>0.193971790911762</v>
      </c>
      <c r="G133" s="19">
        <v>97.638062970131003</v>
      </c>
      <c r="H133" s="19">
        <v>2.05972527270867E-2</v>
      </c>
      <c r="I133" s="19">
        <v>2.07778181622494E-3</v>
      </c>
      <c r="J133" s="14"/>
      <c r="K133" s="14">
        <v>121.639306190279</v>
      </c>
      <c r="L133" s="14">
        <v>0.26813791417168797</v>
      </c>
      <c r="M133" s="14">
        <v>7.0876949445700596E-3</v>
      </c>
      <c r="N133" s="14">
        <v>0.10087664815087299</v>
      </c>
      <c r="O133" s="14">
        <v>-0.148079233774597</v>
      </c>
      <c r="P133" s="14">
        <v>8.46992085392623E-2</v>
      </c>
      <c r="Q133" s="14">
        <v>0.74324324324324298</v>
      </c>
      <c r="R133" s="14">
        <v>0.98859562733897899</v>
      </c>
      <c r="S133" s="1" t="s">
        <v>16</v>
      </c>
    </row>
    <row r="134" spans="2:19" x14ac:dyDescent="0.25">
      <c r="B134" s="1">
        <v>132</v>
      </c>
      <c r="C134" s="19">
        <v>9.7560975609755994E-5</v>
      </c>
      <c r="D134" s="19">
        <v>4.9592701256676898E-2</v>
      </c>
      <c r="E134" s="19">
        <v>0.69611686249656801</v>
      </c>
      <c r="F134" s="19">
        <v>0.20479263986631499</v>
      </c>
      <c r="G134" s="19">
        <v>118.980721847802</v>
      </c>
      <c r="H134" s="19">
        <v>2.3116794810095601E-2</v>
      </c>
      <c r="I134" s="19">
        <v>4.8671095750190399E-3</v>
      </c>
      <c r="J134" s="14"/>
      <c r="K134" s="14">
        <v>24.762452544240301</v>
      </c>
      <c r="L134" s="14">
        <v>0.49848313518662501</v>
      </c>
      <c r="M134" s="14">
        <v>1.1145334995830499E-2</v>
      </c>
      <c r="N134" s="14">
        <v>0.21054430836983701</v>
      </c>
      <c r="O134" s="14">
        <v>-9.4241353287104701E-2</v>
      </c>
      <c r="P134" s="14">
        <v>0.153247726980663</v>
      </c>
      <c r="Q134" s="14">
        <v>0.860759493670886</v>
      </c>
      <c r="R134" s="14">
        <v>0.99689170495107005</v>
      </c>
      <c r="S134" s="1" t="s">
        <v>16</v>
      </c>
    </row>
    <row r="135" spans="2:19" x14ac:dyDescent="0.25">
      <c r="B135" s="1">
        <v>133</v>
      </c>
      <c r="C135" s="19">
        <v>3.29985652797704E-4</v>
      </c>
      <c r="D135" s="19">
        <v>0.124141407201892</v>
      </c>
      <c r="E135" s="19">
        <v>0.71337617398249598</v>
      </c>
      <c r="F135" s="19">
        <v>0.230416657842618</v>
      </c>
      <c r="G135" s="19">
        <v>98.614950091437805</v>
      </c>
      <c r="H135" s="19">
        <v>5.76292555924613E-2</v>
      </c>
      <c r="I135" s="19">
        <v>7.2578266790420502E-3</v>
      </c>
      <c r="J135" s="14"/>
      <c r="K135" s="14">
        <v>75.871169313385906</v>
      </c>
      <c r="L135" s="14">
        <v>0.26907391264191399</v>
      </c>
      <c r="M135" s="14">
        <v>2.0497579914157699E-2</v>
      </c>
      <c r="N135" s="14">
        <v>0.12593996928170401</v>
      </c>
      <c r="O135" s="14">
        <v>-4.4927528028960899E-3</v>
      </c>
      <c r="P135" s="14">
        <v>0.26751919420179499</v>
      </c>
      <c r="Q135" s="14">
        <v>0.83636363636363598</v>
      </c>
      <c r="R135" s="14">
        <v>0.97663930791220599</v>
      </c>
      <c r="S135" s="1" t="s">
        <v>16</v>
      </c>
    </row>
    <row r="136" spans="2:19" x14ac:dyDescent="0.25">
      <c r="B136" s="1">
        <v>134</v>
      </c>
      <c r="C136" s="19">
        <v>1.00430416068866E-5</v>
      </c>
      <c r="D136" s="19">
        <v>1.2292939149819901E-2</v>
      </c>
      <c r="E136" s="19">
        <v>0.615264036465624</v>
      </c>
      <c r="F136" s="19">
        <v>0.20393855132012001</v>
      </c>
      <c r="G136" s="19">
        <v>69.981802809750903</v>
      </c>
      <c r="H136" s="19">
        <v>5.6446047905229398E-3</v>
      </c>
      <c r="I136" s="19">
        <v>1.5916009773588599E-3</v>
      </c>
      <c r="J136" s="14"/>
      <c r="K136" s="14">
        <v>15.4353787743621</v>
      </c>
      <c r="L136" s="14">
        <v>0.83514841690689401</v>
      </c>
      <c r="M136" s="14">
        <v>3.57591914384381E-3</v>
      </c>
      <c r="N136" s="14">
        <v>0.28196854100947799</v>
      </c>
      <c r="O136" s="14">
        <v>-0.29742554265624499</v>
      </c>
      <c r="P136" s="14">
        <v>-0.105454417789084</v>
      </c>
      <c r="Q136" s="14">
        <v>0.77777777777777701</v>
      </c>
      <c r="R136" s="14">
        <v>1</v>
      </c>
      <c r="S136" s="1" t="s">
        <v>16</v>
      </c>
    </row>
    <row r="137" spans="2:19" x14ac:dyDescent="0.25">
      <c r="B137" s="1">
        <v>135</v>
      </c>
      <c r="C137" s="19">
        <v>4.2467718794835001E-4</v>
      </c>
      <c r="D137" s="19">
        <v>0.17875664732851701</v>
      </c>
      <c r="E137" s="19">
        <v>0.77836217982487299</v>
      </c>
      <c r="F137" s="19">
        <v>0.24889629953470199</v>
      </c>
      <c r="G137" s="19">
        <v>110.353242857003</v>
      </c>
      <c r="H137" s="19">
        <v>8.0689946015201103E-2</v>
      </c>
      <c r="I137" s="19">
        <v>9.1704863763636801E-3</v>
      </c>
      <c r="J137" s="14"/>
      <c r="K137" s="14">
        <v>193.58156502490701</v>
      </c>
      <c r="L137" s="14">
        <v>0.167010738213313</v>
      </c>
      <c r="M137" s="14">
        <v>2.3253296313485598E-2</v>
      </c>
      <c r="N137" s="14">
        <v>0.113650917236158</v>
      </c>
      <c r="O137" s="14">
        <v>0.368493513763475</v>
      </c>
      <c r="P137" s="14">
        <v>0.74242005843723002</v>
      </c>
      <c r="Q137" s="14">
        <v>0.68677494199535905</v>
      </c>
      <c r="R137" s="14">
        <v>0.93679342727453596</v>
      </c>
      <c r="S137" s="1" t="s">
        <v>16</v>
      </c>
    </row>
    <row r="138" spans="2:19" x14ac:dyDescent="0.25">
      <c r="B138" s="1">
        <v>136</v>
      </c>
      <c r="C138" s="19">
        <v>7.7474892395982696E-5</v>
      </c>
      <c r="D138" s="19">
        <v>3.7060916244913297E-2</v>
      </c>
      <c r="E138" s="19">
        <v>0.60196121194726404</v>
      </c>
      <c r="F138" s="19">
        <v>0.216330545761553</v>
      </c>
      <c r="G138" s="19">
        <v>4.9713657295229101</v>
      </c>
      <c r="H138" s="19">
        <v>1.5188129046456099E-2</v>
      </c>
      <c r="I138" s="19">
        <v>5.5030899794388296E-3</v>
      </c>
      <c r="J138" s="14"/>
      <c r="K138" s="14">
        <v>7.9026748840022698</v>
      </c>
      <c r="L138" s="14">
        <v>0.70882420860898299</v>
      </c>
      <c r="M138" s="14">
        <v>9.9319734555961599E-3</v>
      </c>
      <c r="N138" s="14">
        <v>0.36232836596307899</v>
      </c>
      <c r="O138" s="14">
        <v>-0.152694955513026</v>
      </c>
      <c r="P138" s="14">
        <v>7.8822289094401199E-2</v>
      </c>
      <c r="Q138" s="14">
        <v>0.88524590163934402</v>
      </c>
      <c r="R138" s="14">
        <v>0.99792033274675995</v>
      </c>
      <c r="S138" s="1" t="s">
        <v>16</v>
      </c>
    </row>
    <row r="139" spans="2:19" x14ac:dyDescent="0.25">
      <c r="B139" s="1">
        <v>137</v>
      </c>
      <c r="C139" s="19">
        <v>1.3629842180774699E-5</v>
      </c>
      <c r="D139" s="19">
        <v>1.8408070792489101E-2</v>
      </c>
      <c r="E139" s="19">
        <v>0.56484059661948405</v>
      </c>
      <c r="F139" s="19">
        <v>0.22168355196817099</v>
      </c>
      <c r="G139" s="19">
        <v>23.5803001711969</v>
      </c>
      <c r="H139" s="19">
        <v>9.1177620828255101E-3</v>
      </c>
      <c r="I139" s="19">
        <v>1.55249865511493E-3</v>
      </c>
      <c r="J139" s="14"/>
      <c r="K139" s="14">
        <v>35.750025792720102</v>
      </c>
      <c r="L139" s="14">
        <v>0.505456911690085</v>
      </c>
      <c r="M139" s="14">
        <v>4.1658197336252702E-3</v>
      </c>
      <c r="N139" s="14">
        <v>0.170271897973655</v>
      </c>
      <c r="O139" s="14">
        <v>-0.18432238784302199</v>
      </c>
      <c r="P139" s="14">
        <v>3.8552991553414503E-2</v>
      </c>
      <c r="Q139" s="14">
        <v>0.86363636363636298</v>
      </c>
      <c r="R139" s="14">
        <v>1</v>
      </c>
      <c r="S139" s="1" t="s">
        <v>16</v>
      </c>
    </row>
    <row r="140" spans="2:19" x14ac:dyDescent="0.25">
      <c r="B140" s="1">
        <v>138</v>
      </c>
      <c r="C140" s="19">
        <v>4.37589670014347E-5</v>
      </c>
      <c r="D140" s="19">
        <v>2.5721666600584399E-2</v>
      </c>
      <c r="E140" s="19">
        <v>0.53281427195809905</v>
      </c>
      <c r="F140" s="19">
        <v>0.234777623509134</v>
      </c>
      <c r="G140" s="19">
        <v>132.44526616709101</v>
      </c>
      <c r="H140" s="19">
        <v>1.0304640291616899E-2</v>
      </c>
      <c r="I140" s="19">
        <v>4.1614313580358902E-3</v>
      </c>
      <c r="J140" s="14"/>
      <c r="K140" s="14">
        <v>6.0508570055137403</v>
      </c>
      <c r="L140" s="14">
        <v>0.83114867313144103</v>
      </c>
      <c r="M140" s="14">
        <v>7.4642914749484196E-3</v>
      </c>
      <c r="N140" s="14">
        <v>0.40384052623567301</v>
      </c>
      <c r="O140" s="14">
        <v>-0.23034092969987099</v>
      </c>
      <c r="P140" s="14">
        <v>-2.0039635729775698E-2</v>
      </c>
      <c r="Q140" s="14">
        <v>0.92424242424242398</v>
      </c>
      <c r="R140" s="14">
        <v>0.99400704665942197</v>
      </c>
      <c r="S140" s="1" t="s">
        <v>16</v>
      </c>
    </row>
    <row r="141" spans="2:19" x14ac:dyDescent="0.25">
      <c r="B141" s="1">
        <v>139</v>
      </c>
      <c r="C141" s="19">
        <v>7.8192252510760402E-5</v>
      </c>
      <c r="D141" s="19">
        <v>4.9494452604246203E-2</v>
      </c>
      <c r="E141" s="19">
        <v>0.64989105847406503</v>
      </c>
      <c r="F141" s="19">
        <v>0.25137948076442801</v>
      </c>
      <c r="G141" s="19">
        <v>107.169103281502</v>
      </c>
      <c r="H141" s="19">
        <v>2.2230862403975E-2</v>
      </c>
      <c r="I141" s="19">
        <v>5.4870911900940997E-3</v>
      </c>
      <c r="J141" s="14"/>
      <c r="K141" s="14">
        <v>20.994180091704902</v>
      </c>
      <c r="L141" s="14">
        <v>0.40110727348476499</v>
      </c>
      <c r="M141" s="14">
        <v>9.9778488657935403E-3</v>
      </c>
      <c r="N141" s="14">
        <v>0.24682313669994899</v>
      </c>
      <c r="O141" s="14">
        <v>0.22524981510169001</v>
      </c>
      <c r="P141" s="14">
        <v>0.56003651676691801</v>
      </c>
      <c r="Q141" s="14">
        <v>0.77857142857142803</v>
      </c>
      <c r="R141" s="14">
        <v>0.95655149990588095</v>
      </c>
      <c r="S141" s="1" t="s">
        <v>16</v>
      </c>
    </row>
    <row r="142" spans="2:19" x14ac:dyDescent="0.25">
      <c r="B142" s="1">
        <v>140</v>
      </c>
      <c r="C142" s="19">
        <v>2.3314203730272499E-4</v>
      </c>
      <c r="D142" s="19">
        <v>7.6995605573424497E-2</v>
      </c>
      <c r="E142" s="19">
        <v>0.59858968767795495</v>
      </c>
      <c r="F142" s="19">
        <v>0.25820371314399099</v>
      </c>
      <c r="G142" s="19">
        <v>161.236566384361</v>
      </c>
      <c r="H142" s="19">
        <v>2.3832387138922499E-2</v>
      </c>
      <c r="I142" s="19">
        <v>1.87635526395467E-2</v>
      </c>
      <c r="J142" s="14"/>
      <c r="K142" s="14">
        <v>2.1442628672145498</v>
      </c>
      <c r="L142" s="14">
        <v>0.49419525713007301</v>
      </c>
      <c r="M142" s="14">
        <v>1.72292095417622E-2</v>
      </c>
      <c r="N142" s="14">
        <v>0.78731318563143704</v>
      </c>
      <c r="O142" s="14">
        <v>0.50644024388656805</v>
      </c>
      <c r="P142" s="14">
        <v>0.91805929029686095</v>
      </c>
      <c r="Q142" s="14">
        <v>0.73696145124716494</v>
      </c>
      <c r="R142" s="14">
        <v>0.83323616443178194</v>
      </c>
      <c r="S142" s="1" t="s">
        <v>16</v>
      </c>
    </row>
    <row r="143" spans="2:19" x14ac:dyDescent="0.25">
      <c r="B143" s="1">
        <v>141</v>
      </c>
      <c r="C143" s="19">
        <v>1.7862266857962599E-4</v>
      </c>
      <c r="D143" s="19">
        <v>5.3221125627479403E-2</v>
      </c>
      <c r="E143" s="19">
        <v>0.57703905775863795</v>
      </c>
      <c r="F143" s="19">
        <v>0.26219369293251898</v>
      </c>
      <c r="G143" s="19">
        <v>70.454703120119902</v>
      </c>
      <c r="H143" s="19">
        <v>2.3071074020029201E-2</v>
      </c>
      <c r="I143" s="19">
        <v>1.03242615971272E-2</v>
      </c>
      <c r="J143" s="14"/>
      <c r="K143" s="14">
        <v>4.7071409829197401</v>
      </c>
      <c r="L143" s="14">
        <v>0.79246178082969398</v>
      </c>
      <c r="M143" s="14">
        <v>1.5080764079505499E-2</v>
      </c>
      <c r="N143" s="14">
        <v>0.44749809168676602</v>
      </c>
      <c r="O143" s="14">
        <v>4.7321745331932202E-2</v>
      </c>
      <c r="P143" s="14">
        <v>0.33349146221766501</v>
      </c>
      <c r="Q143" s="14">
        <v>0.94318181818181801</v>
      </c>
      <c r="R143" s="14">
        <v>0.99223387494628901</v>
      </c>
      <c r="S143" s="1" t="s">
        <v>16</v>
      </c>
    </row>
    <row r="144" spans="2:19" x14ac:dyDescent="0.25">
      <c r="B144" s="1">
        <v>142</v>
      </c>
      <c r="C144" s="19">
        <v>1.2195121951219499E-5</v>
      </c>
      <c r="D144" s="19">
        <v>1.02195537950756E-2</v>
      </c>
      <c r="E144" s="19">
        <v>0.73003930226520397</v>
      </c>
      <c r="F144" s="19">
        <v>0.26375677787429103</v>
      </c>
      <c r="G144" s="19">
        <v>24.901742879534499</v>
      </c>
      <c r="H144" s="19">
        <v>4.1428026828517397E-3</v>
      </c>
      <c r="I144" s="19">
        <v>2.66131632158734E-3</v>
      </c>
      <c r="J144" s="14"/>
      <c r="K144" s="14">
        <v>2.36133879324455</v>
      </c>
      <c r="L144" s="14">
        <v>1.46734468547818</v>
      </c>
      <c r="M144" s="14">
        <v>3.9404709770737402E-3</v>
      </c>
      <c r="N144" s="14">
        <v>0.64239514293144995</v>
      </c>
      <c r="O144" s="14">
        <v>-0.28994092879736599</v>
      </c>
      <c r="P144" s="14">
        <v>-9.5924711446886093E-2</v>
      </c>
      <c r="Q144" s="14">
        <v>1</v>
      </c>
      <c r="R144" s="14">
        <v>1</v>
      </c>
      <c r="S144" s="1" t="s">
        <v>16</v>
      </c>
    </row>
    <row r="145" spans="2:19" x14ac:dyDescent="0.25">
      <c r="B145" s="1">
        <v>143</v>
      </c>
      <c r="C145" s="19">
        <v>8.6083213773314204E-6</v>
      </c>
      <c r="D145" s="19">
        <v>1.0555801338308199E-2</v>
      </c>
      <c r="E145" s="19">
        <v>0.45524698863361102</v>
      </c>
      <c r="F145" s="19">
        <v>0.265525452905371</v>
      </c>
      <c r="G145" s="19">
        <v>63.434948822922003</v>
      </c>
      <c r="H145" s="19">
        <v>4.9241011240107298E-3</v>
      </c>
      <c r="I145" s="19">
        <v>1.1363310286178301E-3</v>
      </c>
      <c r="J145" s="14"/>
      <c r="K145" s="14">
        <v>14.3333333333333</v>
      </c>
      <c r="L145" s="14">
        <v>0.97083610685774802</v>
      </c>
      <c r="M145" s="14">
        <v>3.3106578185320501E-3</v>
      </c>
      <c r="N145" s="14">
        <v>0.23076923076922501</v>
      </c>
      <c r="O145" s="14">
        <v>-0.489491193791664</v>
      </c>
      <c r="P145" s="14">
        <v>-0.35000000000000703</v>
      </c>
      <c r="Q145" s="14">
        <v>0.85714285714285698</v>
      </c>
      <c r="R145" s="14">
        <v>1.0073016127738099</v>
      </c>
      <c r="S145" s="1" t="s">
        <v>16</v>
      </c>
    </row>
    <row r="146" spans="2:19" x14ac:dyDescent="0.25">
      <c r="B146" s="1">
        <v>144</v>
      </c>
      <c r="C146" s="19">
        <v>1.01865136298421E-4</v>
      </c>
      <c r="D146" s="19">
        <v>8.3202210099391202E-2</v>
      </c>
      <c r="E146" s="19">
        <v>0.82149639695405996</v>
      </c>
      <c r="F146" s="19">
        <v>0.28439143685621399</v>
      </c>
      <c r="G146" s="19">
        <v>144.13137822532499</v>
      </c>
      <c r="H146" s="19">
        <v>4.0473118514584801E-2</v>
      </c>
      <c r="I146" s="19">
        <v>3.9280335394075699E-3</v>
      </c>
      <c r="J146" s="14"/>
      <c r="K146" s="14">
        <v>196.791634031321</v>
      </c>
      <c r="L146" s="14">
        <v>0.18491226121489099</v>
      </c>
      <c r="M146" s="14">
        <v>1.13885345749568E-2</v>
      </c>
      <c r="N146" s="14">
        <v>9.7052900383548898E-2</v>
      </c>
      <c r="O146" s="14">
        <v>0.225762037264331</v>
      </c>
      <c r="P146" s="14">
        <v>0.56068869828008305</v>
      </c>
      <c r="Q146" s="14">
        <v>0.71</v>
      </c>
      <c r="R146" s="14">
        <v>0.98872092431414405</v>
      </c>
      <c r="S146" s="1" t="s">
        <v>16</v>
      </c>
    </row>
    <row r="147" spans="2:19" x14ac:dyDescent="0.25">
      <c r="B147" s="1">
        <v>145</v>
      </c>
      <c r="C147" s="19">
        <v>8.6083213773314204E-6</v>
      </c>
      <c r="D147" s="19">
        <v>8.0690940664417E-3</v>
      </c>
      <c r="E147" s="19">
        <v>0.53952061722718203</v>
      </c>
      <c r="F147" s="19">
        <v>0.29347550057962002</v>
      </c>
      <c r="G147" s="19">
        <v>90</v>
      </c>
      <c r="H147" s="19">
        <v>2.54091342493178E-3</v>
      </c>
      <c r="I147" s="19">
        <v>1.6939422832878499E-3</v>
      </c>
      <c r="J147" s="14"/>
      <c r="K147" s="14">
        <v>1.875</v>
      </c>
      <c r="L147" s="14">
        <v>1.6614174961047401</v>
      </c>
      <c r="M147" s="14">
        <v>3.3106578185320501E-3</v>
      </c>
      <c r="N147" s="14">
        <v>0.66666666666666596</v>
      </c>
      <c r="O147" s="14">
        <v>-0.60730091830127497</v>
      </c>
      <c r="P147" s="14">
        <v>-0.5</v>
      </c>
      <c r="Q147" s="14">
        <v>1</v>
      </c>
      <c r="R147" s="14">
        <v>1</v>
      </c>
      <c r="S147" s="1" t="s">
        <v>16</v>
      </c>
    </row>
    <row r="148" spans="2:19" x14ac:dyDescent="0.25">
      <c r="B148" s="1">
        <v>146</v>
      </c>
      <c r="C148" s="19">
        <v>3.1061692969870799E-4</v>
      </c>
      <c r="D148" s="19">
        <v>0.13311421947646701</v>
      </c>
      <c r="E148" s="19">
        <v>0.59703641272117203</v>
      </c>
      <c r="F148" s="19">
        <v>0.30151977037179301</v>
      </c>
      <c r="G148" s="19">
        <v>176.328245275488</v>
      </c>
      <c r="H148" s="19">
        <v>4.9186210185089702E-2</v>
      </c>
      <c r="I148" s="19">
        <v>1.3275132240681E-2</v>
      </c>
      <c r="J148" s="14"/>
      <c r="K148" s="14">
        <v>21.645946425136401</v>
      </c>
      <c r="L148" s="14">
        <v>0.22028558896418199</v>
      </c>
      <c r="M148" s="14">
        <v>1.9886924301073201E-2</v>
      </c>
      <c r="N148" s="14">
        <v>0.26989540748771101</v>
      </c>
      <c r="O148" s="14">
        <v>0.65099963060591104</v>
      </c>
      <c r="P148" s="14">
        <v>1.1021180180305901</v>
      </c>
      <c r="Q148" s="14">
        <v>0.67027863777089702</v>
      </c>
      <c r="R148" s="14">
        <v>0.78683549136258002</v>
      </c>
      <c r="S148" s="1" t="s">
        <v>16</v>
      </c>
    </row>
    <row r="149" spans="2:19" x14ac:dyDescent="0.25">
      <c r="B149" s="1">
        <v>147</v>
      </c>
      <c r="C149" s="19">
        <v>3.2281205164992801E-5</v>
      </c>
      <c r="D149" s="19">
        <v>3.6039469048090703E-2</v>
      </c>
      <c r="E149" s="19">
        <v>0.84659471002541897</v>
      </c>
      <c r="F149" s="19">
        <v>0.30059946895989198</v>
      </c>
      <c r="G149" s="19">
        <v>136.987940116244</v>
      </c>
      <c r="H149" s="19">
        <v>1.6759080541087101E-2</v>
      </c>
      <c r="I149" s="19">
        <v>2.9303670770147601E-3</v>
      </c>
      <c r="J149" s="14"/>
      <c r="K149" s="14">
        <v>39.651174247581501</v>
      </c>
      <c r="L149" s="14">
        <v>0.31232218608690299</v>
      </c>
      <c r="M149" s="14">
        <v>6.4110612980830097E-3</v>
      </c>
      <c r="N149" s="14">
        <v>0.17485249681989201</v>
      </c>
      <c r="O149" s="14">
        <v>0.19484716041455799</v>
      </c>
      <c r="P149" s="14">
        <v>0.52132665455433402</v>
      </c>
      <c r="Q149" s="14">
        <v>0.703125</v>
      </c>
      <c r="R149" s="14">
        <v>0.96035345820309703</v>
      </c>
      <c r="S149" s="1" t="s">
        <v>16</v>
      </c>
    </row>
    <row r="150" spans="2:19" x14ac:dyDescent="0.25">
      <c r="B150" s="1">
        <v>148</v>
      </c>
      <c r="C150" s="19">
        <v>2.5107604017216599E-5</v>
      </c>
      <c r="D150" s="19">
        <v>1.7448452489006502E-2</v>
      </c>
      <c r="E150" s="19">
        <v>0.45884056619172803</v>
      </c>
      <c r="F150" s="19">
        <v>0.29827903691151503</v>
      </c>
      <c r="G150" s="19">
        <v>24.728854989469699</v>
      </c>
      <c r="H150" s="19">
        <v>7.2173414536118499E-3</v>
      </c>
      <c r="I150" s="19">
        <v>3.7858251413558299E-3</v>
      </c>
      <c r="J150" s="14"/>
      <c r="K150" s="14">
        <v>4.1556343771125297</v>
      </c>
      <c r="L150" s="14">
        <v>1.0363377164490399</v>
      </c>
      <c r="M150" s="14">
        <v>5.6540246115728597E-3</v>
      </c>
      <c r="N150" s="14">
        <v>0.52454566071018405</v>
      </c>
      <c r="O150" s="14">
        <v>-0.14528285805645799</v>
      </c>
      <c r="P150" s="14">
        <v>8.8259664685534894E-2</v>
      </c>
      <c r="Q150" s="14">
        <v>0.92105263157894701</v>
      </c>
      <c r="R150" s="14">
        <v>1.00441726129799</v>
      </c>
      <c r="S150" s="1" t="s">
        <v>16</v>
      </c>
    </row>
    <row r="151" spans="2:19" x14ac:dyDescent="0.25">
      <c r="B151" s="1">
        <v>149</v>
      </c>
      <c r="C151" s="19">
        <v>1.00430416068866E-5</v>
      </c>
      <c r="D151" s="19">
        <v>9.1828611177034603E-3</v>
      </c>
      <c r="E151" s="19">
        <v>0.83335910543893599</v>
      </c>
      <c r="F151" s="19">
        <v>0.30055375940621598</v>
      </c>
      <c r="G151" s="19">
        <v>82.838640010898203</v>
      </c>
      <c r="H151" s="19">
        <v>3.5726295153768201E-3</v>
      </c>
      <c r="I151" s="19">
        <v>1.9974885944863499E-3</v>
      </c>
      <c r="J151" s="14"/>
      <c r="K151" s="14">
        <v>3.0006377381593898</v>
      </c>
      <c r="L151" s="14">
        <v>1.4966460155363699</v>
      </c>
      <c r="M151" s="14">
        <v>3.57591914384381E-3</v>
      </c>
      <c r="N151" s="14">
        <v>0.559108798124474</v>
      </c>
      <c r="O151" s="14">
        <v>-0.44191942099382597</v>
      </c>
      <c r="P151" s="14">
        <v>-0.28942973766064301</v>
      </c>
      <c r="Q151" s="14">
        <v>1</v>
      </c>
      <c r="R151" s="14">
        <v>1</v>
      </c>
      <c r="S151" s="1" t="s">
        <v>16</v>
      </c>
    </row>
    <row r="152" spans="2:19" x14ac:dyDescent="0.25">
      <c r="B152" s="1">
        <v>150</v>
      </c>
      <c r="C152" s="19">
        <v>3.2281205164992801E-5</v>
      </c>
      <c r="D152" s="19">
        <v>2.6007942846459998E-2</v>
      </c>
      <c r="E152" s="19">
        <v>0.54908198033729505</v>
      </c>
      <c r="F152" s="19">
        <v>0.30788342077802999</v>
      </c>
      <c r="G152" s="19">
        <v>74.177312820965795</v>
      </c>
      <c r="H152" s="19">
        <v>1.1748114387142799E-2</v>
      </c>
      <c r="I152" s="19">
        <v>2.79764558533933E-3</v>
      </c>
      <c r="J152" s="14"/>
      <c r="K152" s="14">
        <v>17.964953995422601</v>
      </c>
      <c r="L152" s="14">
        <v>0.59971871230187901</v>
      </c>
      <c r="M152" s="14">
        <v>6.4110612980830097E-3</v>
      </c>
      <c r="N152" s="14">
        <v>0.23813571209359899</v>
      </c>
      <c r="O152" s="14">
        <v>-0.200348044498046</v>
      </c>
      <c r="P152" s="14">
        <v>1.81484917698898E-2</v>
      </c>
      <c r="Q152" s="14">
        <v>0.86538461538461497</v>
      </c>
      <c r="R152" s="14">
        <v>0.98114436447715403</v>
      </c>
      <c r="S152" s="1" t="s">
        <v>16</v>
      </c>
    </row>
    <row r="153" spans="2:19" x14ac:dyDescent="0.25">
      <c r="B153" s="1">
        <v>151</v>
      </c>
      <c r="C153" s="19">
        <v>3.44332855093256E-5</v>
      </c>
      <c r="D153" s="19">
        <v>2.4740027047419101E-2</v>
      </c>
      <c r="E153" s="19">
        <v>0.811398353694882</v>
      </c>
      <c r="F153" s="19">
        <v>0.31075018282273298</v>
      </c>
      <c r="G153" s="19">
        <v>68.601274914686698</v>
      </c>
      <c r="H153" s="19">
        <v>1.13171467614127E-2</v>
      </c>
      <c r="I153" s="19">
        <v>2.9837979701107802E-3</v>
      </c>
      <c r="J153" s="14"/>
      <c r="K153" s="14">
        <v>14.794899051262901</v>
      </c>
      <c r="L153" s="14">
        <v>0.70694884203252095</v>
      </c>
      <c r="M153" s="14">
        <v>6.6213156370641098E-3</v>
      </c>
      <c r="N153" s="14">
        <v>0.26365284757854401</v>
      </c>
      <c r="O153" s="14">
        <v>-0.229774700401535</v>
      </c>
      <c r="P153" s="14">
        <v>-1.93186901957467E-2</v>
      </c>
      <c r="Q153" s="14">
        <v>0.88888888888888895</v>
      </c>
      <c r="R153" s="14">
        <v>1</v>
      </c>
      <c r="S153" s="1" t="s">
        <v>16</v>
      </c>
    </row>
    <row r="154" spans="2:19" x14ac:dyDescent="0.25">
      <c r="B154" s="1">
        <v>152</v>
      </c>
      <c r="C154" s="19">
        <v>2.0086083213773299E-5</v>
      </c>
      <c r="D154" s="19">
        <v>1.470934781693E-2</v>
      </c>
      <c r="E154" s="19">
        <v>0.75380431606309495</v>
      </c>
      <c r="F154" s="19">
        <v>0.313802807979075</v>
      </c>
      <c r="G154" s="19">
        <v>180</v>
      </c>
      <c r="H154" s="19">
        <v>5.08182684986356E-3</v>
      </c>
      <c r="I154" s="19">
        <v>2.54091342493178E-3</v>
      </c>
      <c r="J154" s="14"/>
      <c r="K154" s="14">
        <v>3.2</v>
      </c>
      <c r="L154" s="14">
        <v>1.16659010059771</v>
      </c>
      <c r="M154" s="14">
        <v>5.0571133511735002E-3</v>
      </c>
      <c r="N154" s="14">
        <v>0.5</v>
      </c>
      <c r="O154" s="14">
        <v>-0.49510118067306802</v>
      </c>
      <c r="P154" s="14">
        <v>-0.35714285714285698</v>
      </c>
      <c r="Q154" s="14">
        <v>1</v>
      </c>
      <c r="R154" s="14">
        <v>1</v>
      </c>
      <c r="S154" s="1" t="s">
        <v>16</v>
      </c>
    </row>
    <row r="155" spans="2:19" x14ac:dyDescent="0.25">
      <c r="B155" s="1">
        <v>153</v>
      </c>
      <c r="C155" s="19">
        <v>1.19081779053084E-4</v>
      </c>
      <c r="D155" s="19">
        <v>5.6505679714774597E-2</v>
      </c>
      <c r="E155" s="19">
        <v>0.530591704589369</v>
      </c>
      <c r="F155" s="19">
        <v>0.32656860193324999</v>
      </c>
      <c r="G155" s="19">
        <v>76.6654503933526</v>
      </c>
      <c r="H155" s="19">
        <v>2.40097753549889E-2</v>
      </c>
      <c r="I155" s="19">
        <v>5.6163818163206198E-3</v>
      </c>
      <c r="J155" s="14"/>
      <c r="K155" s="14">
        <v>22.3041007442393</v>
      </c>
      <c r="L155" s="14">
        <v>0.46867411862747099</v>
      </c>
      <c r="M155" s="14">
        <v>1.23133923086939E-2</v>
      </c>
      <c r="N155" s="14">
        <v>0.233920631629467</v>
      </c>
      <c r="O155" s="14">
        <v>-0.110616048949272</v>
      </c>
      <c r="P155" s="14">
        <v>0.132398816930588</v>
      </c>
      <c r="Q155" s="14">
        <v>0.82178217821782096</v>
      </c>
      <c r="R155" s="14">
        <v>0.98028929026455802</v>
      </c>
      <c r="S155" s="1" t="s">
        <v>16</v>
      </c>
    </row>
    <row r="156" spans="2:19" x14ac:dyDescent="0.25">
      <c r="B156" s="1">
        <v>154</v>
      </c>
      <c r="C156" s="19">
        <v>1.9368723098995599E-5</v>
      </c>
      <c r="D156" s="19">
        <v>1.4828770747901799E-2</v>
      </c>
      <c r="E156" s="19">
        <v>0.49384691418149401</v>
      </c>
      <c r="F156" s="19">
        <v>0.32432720864653902</v>
      </c>
      <c r="G156" s="19">
        <v>8.2196563997708001</v>
      </c>
      <c r="H156" s="19">
        <v>6.1100732441147403E-3</v>
      </c>
      <c r="I156" s="19">
        <v>3.5952620101537E-3</v>
      </c>
      <c r="J156" s="14"/>
      <c r="K156" s="14">
        <v>2.7104704001373001</v>
      </c>
      <c r="L156" s="14">
        <v>1.1068800304941599</v>
      </c>
      <c r="M156" s="14">
        <v>4.96598672779808E-3</v>
      </c>
      <c r="N156" s="14">
        <v>0.58841553390815404</v>
      </c>
      <c r="O156" s="14">
        <v>-0.10922944428869601</v>
      </c>
      <c r="P156" s="14">
        <v>0.13416429681734801</v>
      </c>
      <c r="Q156" s="14">
        <v>0.96428571428571397</v>
      </c>
      <c r="R156" s="14">
        <v>1</v>
      </c>
      <c r="S156" s="1" t="s">
        <v>16</v>
      </c>
    </row>
    <row r="157" spans="2:19" x14ac:dyDescent="0.25">
      <c r="B157" s="1">
        <v>155</v>
      </c>
      <c r="C157" s="19">
        <v>2.0086083213773299E-5</v>
      </c>
      <c r="D157" s="19">
        <v>2.79271794534252E-2</v>
      </c>
      <c r="E157" s="19">
        <v>0.77425261933992695</v>
      </c>
      <c r="F157" s="19">
        <v>0.330500239057198</v>
      </c>
      <c r="G157" s="19">
        <v>110.70342650309701</v>
      </c>
      <c r="H157" s="19">
        <v>1.36807251380119E-2</v>
      </c>
      <c r="I157" s="19">
        <v>1.3037364221765301E-3</v>
      </c>
      <c r="J157" s="14"/>
      <c r="K157" s="14">
        <v>107.877883113306</v>
      </c>
      <c r="L157" s="14">
        <v>0.32363163714599402</v>
      </c>
      <c r="M157" s="14">
        <v>5.0571133511735002E-3</v>
      </c>
      <c r="N157" s="14">
        <v>9.5297318601489794E-2</v>
      </c>
      <c r="O157" s="14">
        <v>-0.302581377478021</v>
      </c>
      <c r="P157" s="14">
        <v>-0.112019030570291</v>
      </c>
      <c r="Q157" s="14">
        <v>0.73684210526315697</v>
      </c>
      <c r="R157" s="14">
        <v>1</v>
      </c>
      <c r="S157" s="1" t="s">
        <v>16</v>
      </c>
    </row>
    <row r="158" spans="2:19" x14ac:dyDescent="0.25">
      <c r="B158" s="1">
        <v>156</v>
      </c>
      <c r="C158" s="19">
        <v>7.1018651362984197E-5</v>
      </c>
      <c r="D158" s="19">
        <v>6.3280601876784401E-2</v>
      </c>
      <c r="E158" s="19">
        <v>0.68493444040416995</v>
      </c>
      <c r="F158" s="19">
        <v>0.33681219066040102</v>
      </c>
      <c r="G158" s="19">
        <v>54.1374614501552</v>
      </c>
      <c r="H158" s="19">
        <v>3.1012221265166E-2</v>
      </c>
      <c r="I158" s="19">
        <v>2.6380314671504601E-3</v>
      </c>
      <c r="J158" s="14"/>
      <c r="K158" s="14">
        <v>140.587833186523</v>
      </c>
      <c r="L158" s="14">
        <v>0.22286459601029401</v>
      </c>
      <c r="M158" s="14">
        <v>9.5091406199041602E-3</v>
      </c>
      <c r="N158" s="14">
        <v>8.5064254011162604E-2</v>
      </c>
      <c r="O158" s="14">
        <v>-9.5246428706969005E-2</v>
      </c>
      <c r="P158" s="14">
        <v>0.151968025210651</v>
      </c>
      <c r="Q158" s="14">
        <v>0.78571428571428503</v>
      </c>
      <c r="R158" s="14">
        <v>0.998674947131729</v>
      </c>
      <c r="S158" s="1" t="s">
        <v>16</v>
      </c>
    </row>
    <row r="159" spans="2:19" x14ac:dyDescent="0.25">
      <c r="B159" s="1">
        <v>157</v>
      </c>
      <c r="C159" s="19">
        <v>2.7044476327116199E-4</v>
      </c>
      <c r="D159" s="19">
        <v>8.7339664126321798E-2</v>
      </c>
      <c r="E159" s="19">
        <v>0.72213750673003596</v>
      </c>
      <c r="F159" s="19">
        <v>0.36277170597960001</v>
      </c>
      <c r="G159" s="19">
        <v>98.017891457813107</v>
      </c>
      <c r="H159" s="19">
        <v>3.9052364860725497E-2</v>
      </c>
      <c r="I159" s="19">
        <v>7.8909080180873704E-3</v>
      </c>
      <c r="J159" s="14"/>
      <c r="K159" s="14">
        <v>25.476845939221501</v>
      </c>
      <c r="L159" s="14">
        <v>0.44551815415037999</v>
      </c>
      <c r="M159" s="14">
        <v>1.8556426575808801E-2</v>
      </c>
      <c r="N159" s="14">
        <v>0.20205967157761401</v>
      </c>
      <c r="O159" s="14">
        <v>-0.105077094213233</v>
      </c>
      <c r="P159" s="14">
        <v>0.13945123313701099</v>
      </c>
      <c r="Q159" s="14">
        <v>0.90843373493975899</v>
      </c>
      <c r="R159" s="14">
        <v>0.98909038013964201</v>
      </c>
      <c r="S159" s="1" t="s">
        <v>16</v>
      </c>
    </row>
    <row r="160" spans="2:19" x14ac:dyDescent="0.25">
      <c r="B160" s="1">
        <v>158</v>
      </c>
      <c r="C160" s="19">
        <v>2.05164992826398E-4</v>
      </c>
      <c r="D160" s="19">
        <v>7.6846538652495203E-2</v>
      </c>
      <c r="E160" s="19">
        <v>0.762599785610936</v>
      </c>
      <c r="F160" s="19">
        <v>0.35230149623561702</v>
      </c>
      <c r="G160" s="19">
        <v>178.204367607324</v>
      </c>
      <c r="H160" s="19">
        <v>3.1508320128703901E-2</v>
      </c>
      <c r="I160" s="19">
        <v>8.5717102780843903E-3</v>
      </c>
      <c r="J160" s="14"/>
      <c r="K160" s="14">
        <v>20.9090190960328</v>
      </c>
      <c r="L160" s="14">
        <v>0.43658066908464799</v>
      </c>
      <c r="M160" s="14">
        <v>1.6162431192796301E-2</v>
      </c>
      <c r="N160" s="14">
        <v>0.272045930823065</v>
      </c>
      <c r="O160" s="14">
        <v>3.3901951039167197E-2</v>
      </c>
      <c r="P160" s="14">
        <v>0.316404849441905</v>
      </c>
      <c r="Q160" s="14">
        <v>0.82420749279538896</v>
      </c>
      <c r="R160" s="14">
        <v>0.94430789917448199</v>
      </c>
      <c r="S160" s="1" t="s">
        <v>16</v>
      </c>
    </row>
    <row r="161" spans="2:19" x14ac:dyDescent="0.25">
      <c r="B161" s="1">
        <v>159</v>
      </c>
      <c r="C161" s="19">
        <v>4.3041606886657102E-5</v>
      </c>
      <c r="D161" s="19">
        <v>4.2867750392024097E-2</v>
      </c>
      <c r="E161" s="19">
        <v>0.69923114216983795</v>
      </c>
      <c r="F161" s="19">
        <v>0.37598460596143302</v>
      </c>
      <c r="G161" s="19">
        <v>101.07242715432101</v>
      </c>
      <c r="H161" s="19">
        <v>2.0762221428747899E-2</v>
      </c>
      <c r="I161" s="19">
        <v>2.3667585289556502E-3</v>
      </c>
      <c r="J161" s="14"/>
      <c r="K161" s="14">
        <v>80.531242668768996</v>
      </c>
      <c r="L161" s="14">
        <v>0.294331642585619</v>
      </c>
      <c r="M161" s="14">
        <v>7.4028559324788301E-3</v>
      </c>
      <c r="N161" s="14">
        <v>0.11399351158439</v>
      </c>
      <c r="O161" s="14">
        <v>-0.103337155466349</v>
      </c>
      <c r="P161" s="14">
        <v>0.14166659195496001</v>
      </c>
      <c r="Q161" s="14">
        <v>0.77922077922077904</v>
      </c>
      <c r="R161" s="14">
        <v>0.99035820836543897</v>
      </c>
      <c r="S161" s="1" t="s">
        <v>16</v>
      </c>
    </row>
    <row r="162" spans="2:19" x14ac:dyDescent="0.25">
      <c r="B162" s="1">
        <v>160</v>
      </c>
      <c r="C162" s="19">
        <v>2.6542324246771801E-5</v>
      </c>
      <c r="D162" s="19">
        <v>1.63346854377447E-2</v>
      </c>
      <c r="E162" s="19">
        <v>0.69254770052149695</v>
      </c>
      <c r="F162" s="19">
        <v>0.37076734003261302</v>
      </c>
      <c r="G162" s="19">
        <v>108.20935179513501</v>
      </c>
      <c r="H162" s="19">
        <v>6.4259000266807097E-3</v>
      </c>
      <c r="I162" s="19">
        <v>4.2874486072760499E-3</v>
      </c>
      <c r="J162" s="14"/>
      <c r="K162" s="14">
        <v>2.1949426679039599</v>
      </c>
      <c r="L162" s="14">
        <v>1.2500496511397099</v>
      </c>
      <c r="M162" s="14">
        <v>5.81332407837141E-3</v>
      </c>
      <c r="N162" s="14">
        <v>0.66721371161616505</v>
      </c>
      <c r="O162" s="14">
        <v>-0.18476311118549801</v>
      </c>
      <c r="P162" s="14">
        <v>3.7991845165486697E-2</v>
      </c>
      <c r="Q162" s="14">
        <v>0.97368421052631504</v>
      </c>
      <c r="R162" s="14">
        <v>1.00943689723115</v>
      </c>
      <c r="S162" s="1" t="s">
        <v>16</v>
      </c>
    </row>
    <row r="163" spans="2:19" x14ac:dyDescent="0.25">
      <c r="B163" s="1">
        <v>161</v>
      </c>
      <c r="C163" s="19">
        <v>2.0444763271162099E-4</v>
      </c>
      <c r="D163" s="19">
        <v>9.9871449138085294E-2</v>
      </c>
      <c r="E163" s="19">
        <v>0.84597260724535805</v>
      </c>
      <c r="F163" s="19">
        <v>0.39195744155283901</v>
      </c>
      <c r="G163" s="19">
        <v>85.401498048004498</v>
      </c>
      <c r="H163" s="19">
        <v>3.1576575158100702E-2</v>
      </c>
      <c r="I163" s="19">
        <v>1.54295127776357E-2</v>
      </c>
      <c r="J163" s="14"/>
      <c r="K163" s="14">
        <v>3.4499509747865802</v>
      </c>
      <c r="L163" s="14">
        <v>0.25757828494259399</v>
      </c>
      <c r="M163" s="14">
        <v>1.6134150451632901E-2</v>
      </c>
      <c r="N163" s="14">
        <v>0.48863794443766501</v>
      </c>
      <c r="O163" s="14">
        <v>0.87165169355124295</v>
      </c>
      <c r="P163" s="14">
        <v>1.38306095019998</v>
      </c>
      <c r="Q163" s="14">
        <v>0.641891891891891</v>
      </c>
      <c r="R163" s="14">
        <v>0.75102615421147201</v>
      </c>
      <c r="S163" s="1" t="s">
        <v>16</v>
      </c>
    </row>
    <row r="164" spans="2:19" x14ac:dyDescent="0.25">
      <c r="B164" s="1">
        <v>162</v>
      </c>
      <c r="C164" s="19">
        <v>4.6269727403156299E-4</v>
      </c>
      <c r="D164" s="19">
        <v>9.74050691736182E-2</v>
      </c>
      <c r="E164" s="19">
        <v>0.47971920209290803</v>
      </c>
      <c r="F164" s="19">
        <v>0.39828391167401</v>
      </c>
      <c r="G164" s="19">
        <v>85.162755323775301</v>
      </c>
      <c r="H164" s="19">
        <v>4.0737179058656703E-2</v>
      </c>
      <c r="I164" s="19">
        <v>1.4302007501243601E-2</v>
      </c>
      <c r="J164" s="14"/>
      <c r="K164" s="14">
        <v>8.86621262930813</v>
      </c>
      <c r="L164" s="14">
        <v>0.612835177927607</v>
      </c>
      <c r="M164" s="14">
        <v>2.42718863407471E-2</v>
      </c>
      <c r="N164" s="14">
        <v>0.35107996753163601</v>
      </c>
      <c r="O164" s="14">
        <v>-1.1035063778519301E-2</v>
      </c>
      <c r="P164" s="14">
        <v>0.25918926515367702</v>
      </c>
      <c r="Q164" s="14">
        <v>0.91230551626591205</v>
      </c>
      <c r="R164" s="14">
        <v>0.98489617752425995</v>
      </c>
      <c r="S164" s="1" t="s">
        <v>16</v>
      </c>
    </row>
    <row r="165" spans="2:19" x14ac:dyDescent="0.25">
      <c r="B165" s="1">
        <v>163</v>
      </c>
      <c r="C165" s="19">
        <v>1.1119081779052999E-4</v>
      </c>
      <c r="D165" s="19">
        <v>5.8347841947850101E-2</v>
      </c>
      <c r="E165" s="19">
        <v>0.73734028993552603</v>
      </c>
      <c r="F165" s="19">
        <v>0.38892368391294502</v>
      </c>
      <c r="G165" s="19">
        <v>17.753049440341499</v>
      </c>
      <c r="H165" s="19">
        <v>2.70399365637565E-2</v>
      </c>
      <c r="I165" s="19">
        <v>4.1288163534113796E-3</v>
      </c>
      <c r="J165" s="14"/>
      <c r="K165" s="14">
        <v>42.842740519699802</v>
      </c>
      <c r="L165" s="14">
        <v>0.41042063945449497</v>
      </c>
      <c r="M165" s="14">
        <v>1.1898426207795101E-2</v>
      </c>
      <c r="N165" s="14">
        <v>0.15269327069892299</v>
      </c>
      <c r="O165" s="14">
        <v>-0.21140831850050701</v>
      </c>
      <c r="P165" s="14">
        <v>4.0661135343507404E-3</v>
      </c>
      <c r="Q165" s="14">
        <v>0.89080459770114895</v>
      </c>
      <c r="R165" s="14">
        <v>1</v>
      </c>
      <c r="S165" s="1" t="s">
        <v>16</v>
      </c>
    </row>
    <row r="166" spans="2:19" x14ac:dyDescent="0.25">
      <c r="B166" s="1">
        <v>164</v>
      </c>
      <c r="C166" s="19">
        <v>1.48493543758967E-4</v>
      </c>
      <c r="D166" s="19">
        <v>9.4561787051119603E-2</v>
      </c>
      <c r="E166" s="19">
        <v>0.75729858347837997</v>
      </c>
      <c r="F166" s="19">
        <v>0.39780229615481899</v>
      </c>
      <c r="G166" s="19">
        <v>19.149310254671001</v>
      </c>
      <c r="H166" s="19">
        <v>4.6084211329447997E-2</v>
      </c>
      <c r="I166" s="19">
        <v>4.2342777667926197E-3</v>
      </c>
      <c r="J166" s="14"/>
      <c r="K166" s="14">
        <v>163.03386333492</v>
      </c>
      <c r="L166" s="14">
        <v>0.20868253017193</v>
      </c>
      <c r="M166" s="14">
        <v>1.37501946186873E-2</v>
      </c>
      <c r="N166" s="14">
        <v>9.1881311291680701E-2</v>
      </c>
      <c r="O166" s="14">
        <v>3.2081072032359201E-2</v>
      </c>
      <c r="P166" s="14">
        <v>0.31408643428425898</v>
      </c>
      <c r="Q166" s="14">
        <v>0.75824175824175799</v>
      </c>
      <c r="R166" s="14">
        <v>0.99481401202002695</v>
      </c>
      <c r="S166" s="1" t="s">
        <v>16</v>
      </c>
    </row>
    <row r="167" spans="2:19" x14ac:dyDescent="0.25">
      <c r="B167" s="1">
        <v>165</v>
      </c>
      <c r="C167" s="19">
        <v>9.0387374461979898E-5</v>
      </c>
      <c r="D167" s="19">
        <v>4.5011434351524798E-2</v>
      </c>
      <c r="E167" s="19">
        <v>0.81351578154899196</v>
      </c>
      <c r="F167" s="19">
        <v>0.40495975759679897</v>
      </c>
      <c r="G167" s="19">
        <v>115.31186431081299</v>
      </c>
      <c r="H167" s="19">
        <v>1.7527267411031E-2</v>
      </c>
      <c r="I167" s="19">
        <v>9.0222015367288702E-3</v>
      </c>
      <c r="J167" s="14"/>
      <c r="K167" s="14">
        <v>3.34102521354066</v>
      </c>
      <c r="L167" s="14">
        <v>0.56062431568133997</v>
      </c>
      <c r="M167" s="14">
        <v>1.07277574315314E-2</v>
      </c>
      <c r="N167" s="14">
        <v>0.51475231849606995</v>
      </c>
      <c r="O167" s="14">
        <v>0.37406996515144603</v>
      </c>
      <c r="P167" s="14">
        <v>0.74952021686368897</v>
      </c>
      <c r="Q167" s="14">
        <v>0.80769230769230704</v>
      </c>
      <c r="R167" s="14">
        <v>0.94430227306939596</v>
      </c>
      <c r="S167" s="1" t="s">
        <v>16</v>
      </c>
    </row>
    <row r="168" spans="2:19" x14ac:dyDescent="0.25">
      <c r="B168" s="1">
        <v>166</v>
      </c>
      <c r="C168" s="19">
        <v>1.3342898134863701E-4</v>
      </c>
      <c r="D168" s="19">
        <v>5.6071183519111299E-2</v>
      </c>
      <c r="E168" s="19">
        <v>0.77907684206376104</v>
      </c>
      <c r="F168" s="19">
        <v>0.41011162327890799</v>
      </c>
      <c r="G168" s="19">
        <v>83.083006191923204</v>
      </c>
      <c r="H168" s="19">
        <v>2.4358599448337601E-2</v>
      </c>
      <c r="I168" s="19">
        <v>6.5996589695830003E-3</v>
      </c>
      <c r="J168" s="14"/>
      <c r="K168" s="14">
        <v>16.0813685099004</v>
      </c>
      <c r="L168" s="14">
        <v>0.53331105762303699</v>
      </c>
      <c r="M168" s="14">
        <v>1.303407286564E-2</v>
      </c>
      <c r="N168" s="14">
        <v>0.270937538243127</v>
      </c>
      <c r="O168" s="14">
        <v>-5.3733382487735799E-2</v>
      </c>
      <c r="P168" s="14">
        <v>0.204824077279397</v>
      </c>
      <c r="Q168" s="14">
        <v>0.88151658767772501</v>
      </c>
      <c r="R168" s="14">
        <v>0.97413975408597897</v>
      </c>
      <c r="S168" s="1" t="s">
        <v>16</v>
      </c>
    </row>
    <row r="169" spans="2:19" x14ac:dyDescent="0.25">
      <c r="B169" s="1">
        <v>167</v>
      </c>
      <c r="C169" s="19">
        <v>7.1736011477761798E-6</v>
      </c>
      <c r="D169" s="19">
        <v>7.69812070640165E-3</v>
      </c>
      <c r="E169" s="19">
        <v>0.78810664729967395</v>
      </c>
      <c r="F169" s="19">
        <v>0.39934689328511103</v>
      </c>
      <c r="G169" s="19">
        <v>135</v>
      </c>
      <c r="H169" s="19">
        <v>3.5933942263544202E-3</v>
      </c>
      <c r="I169" s="19">
        <v>1.1977980754514701E-3</v>
      </c>
      <c r="J169" s="14"/>
      <c r="K169" s="14">
        <v>6</v>
      </c>
      <c r="L169" s="14">
        <v>1.5211696685146501</v>
      </c>
      <c r="M169" s="14">
        <v>3.02220327898475E-3</v>
      </c>
      <c r="N169" s="14">
        <v>0.33333333333333298</v>
      </c>
      <c r="O169" s="14">
        <v>-0.52876110196152304</v>
      </c>
      <c r="P169" s="14">
        <v>-0.39999999999998997</v>
      </c>
      <c r="Q169" s="14">
        <v>1</v>
      </c>
      <c r="R169" s="14">
        <v>1</v>
      </c>
      <c r="S169" s="1" t="s">
        <v>16</v>
      </c>
    </row>
    <row r="170" spans="2:19" x14ac:dyDescent="0.25">
      <c r="B170" s="1">
        <v>168</v>
      </c>
      <c r="C170" s="19">
        <v>1.2195121951219499E-5</v>
      </c>
      <c r="D170" s="19">
        <v>1.15086438726576E-2</v>
      </c>
      <c r="E170" s="19">
        <v>0.52118618310218401</v>
      </c>
      <c r="F170" s="19">
        <v>0.400567528165716</v>
      </c>
      <c r="G170" s="19">
        <v>39.728376802656797</v>
      </c>
      <c r="H170" s="19">
        <v>4.8809777149826398E-3</v>
      </c>
      <c r="I170" s="19">
        <v>2.3854635561160798E-3</v>
      </c>
      <c r="J170" s="14"/>
      <c r="K170" s="14">
        <v>4.3146595468527202</v>
      </c>
      <c r="L170" s="14">
        <v>1.1570382304770099</v>
      </c>
      <c r="M170" s="14">
        <v>3.9404709770737402E-3</v>
      </c>
      <c r="N170" s="14">
        <v>0.48872658213408099</v>
      </c>
      <c r="O170" s="14">
        <v>-0.25013454895663401</v>
      </c>
      <c r="P170" s="14">
        <v>-4.5241654500917598E-2</v>
      </c>
      <c r="Q170" s="14">
        <v>0.94444444444444398</v>
      </c>
      <c r="R170" s="14">
        <v>0.99330291433617901</v>
      </c>
      <c r="S170" s="1" t="s">
        <v>16</v>
      </c>
    </row>
    <row r="171" spans="2:19" x14ac:dyDescent="0.25">
      <c r="B171" s="1">
        <v>169</v>
      </c>
      <c r="C171" s="19">
        <v>1.09756097560975E-4</v>
      </c>
      <c r="D171" s="19">
        <v>4.2587402944139902E-2</v>
      </c>
      <c r="E171" s="19">
        <v>0.71644901368523095</v>
      </c>
      <c r="F171" s="19">
        <v>0.40497399240590298</v>
      </c>
      <c r="G171" s="19">
        <v>176.478397219519</v>
      </c>
      <c r="H171" s="19">
        <v>1.7063511566818901E-2</v>
      </c>
      <c r="I171" s="19">
        <v>7.0751250760379397E-3</v>
      </c>
      <c r="J171" s="14"/>
      <c r="K171" s="14">
        <v>5.4408870057748704</v>
      </c>
      <c r="L171" s="14">
        <v>0.76045970619384395</v>
      </c>
      <c r="M171" s="14">
        <v>1.1821412931221201E-2</v>
      </c>
      <c r="N171" s="14">
        <v>0.41463476309272501</v>
      </c>
      <c r="O171" s="14">
        <v>-0.13609943638029301</v>
      </c>
      <c r="P171" s="14">
        <v>9.9952360319604902E-2</v>
      </c>
      <c r="Q171" s="14">
        <v>0.93292682926829196</v>
      </c>
      <c r="R171" s="14">
        <v>0.97237580048526295</v>
      </c>
      <c r="S171" s="1" t="s">
        <v>16</v>
      </c>
    </row>
    <row r="172" spans="2:19" x14ac:dyDescent="0.25">
      <c r="B172" s="1">
        <v>170</v>
      </c>
      <c r="C172" s="19">
        <v>1.14777618364418E-5</v>
      </c>
      <c r="D172" s="19">
        <v>1.15086438726576E-2</v>
      </c>
      <c r="E172" s="19">
        <v>0.79218269591883606</v>
      </c>
      <c r="F172" s="19">
        <v>0.40755192621978698</v>
      </c>
      <c r="G172" s="19">
        <v>40.467595349065299</v>
      </c>
      <c r="H172" s="19">
        <v>5.4205621910828799E-3</v>
      </c>
      <c r="I172" s="19">
        <v>1.9330587124585001E-3</v>
      </c>
      <c r="J172" s="14"/>
      <c r="K172" s="14">
        <v>6.7532658291489804</v>
      </c>
      <c r="L172" s="14">
        <v>1.0889771580960099</v>
      </c>
      <c r="M172" s="14">
        <v>3.8228183654484401E-3</v>
      </c>
      <c r="N172" s="14">
        <v>0.35661590888828698</v>
      </c>
      <c r="O172" s="14">
        <v>-0.28299522326564602</v>
      </c>
      <c r="P172" s="14">
        <v>-8.7081164497814501E-2</v>
      </c>
      <c r="Q172" s="14">
        <v>0.94117647058823495</v>
      </c>
      <c r="R172" s="14">
        <v>1.01339417132764</v>
      </c>
      <c r="S172" s="1" t="s">
        <v>16</v>
      </c>
    </row>
    <row r="173" spans="2:19" x14ac:dyDescent="0.25">
      <c r="B173" s="1">
        <v>171</v>
      </c>
      <c r="C173" s="19">
        <v>3.2281205164992801E-5</v>
      </c>
      <c r="D173" s="19">
        <v>1.7679675610675301E-2</v>
      </c>
      <c r="E173" s="19">
        <v>0.66355483552570305</v>
      </c>
      <c r="F173" s="19">
        <v>0.41083746844008101</v>
      </c>
      <c r="G173" s="19">
        <v>12.207129309358599</v>
      </c>
      <c r="H173" s="19">
        <v>6.1529234698938697E-3</v>
      </c>
      <c r="I173" s="19">
        <v>5.5041917028448E-3</v>
      </c>
      <c r="J173" s="14"/>
      <c r="K173" s="14">
        <v>1.2477703677293399</v>
      </c>
      <c r="L173" s="14">
        <v>1.29780971113495</v>
      </c>
      <c r="M173" s="14">
        <v>6.4110612980830097E-3</v>
      </c>
      <c r="N173" s="14">
        <v>0.894565279379258</v>
      </c>
      <c r="O173" s="14">
        <v>-0.17602277837805499</v>
      </c>
      <c r="P173" s="14">
        <v>4.9120382530069402E-2</v>
      </c>
      <c r="Q173" s="14">
        <v>0.97826086956521696</v>
      </c>
      <c r="R173" s="14">
        <v>1.0043594902749799</v>
      </c>
      <c r="S173" s="1" t="s">
        <v>16</v>
      </c>
    </row>
    <row r="174" spans="2:19" x14ac:dyDescent="0.25">
      <c r="B174" s="1">
        <v>172</v>
      </c>
      <c r="C174" s="19">
        <v>2.73314203730272E-4</v>
      </c>
      <c r="D174" s="19">
        <v>9.1507609114351504E-2</v>
      </c>
      <c r="E174" s="19">
        <v>0.830994287063888</v>
      </c>
      <c r="F174" s="19">
        <v>0.41681872973590001</v>
      </c>
      <c r="G174" s="19">
        <v>13.787623590670099</v>
      </c>
      <c r="H174" s="19">
        <v>3.5340045796516999E-2</v>
      </c>
      <c r="I174" s="19">
        <v>1.13292285772226E-2</v>
      </c>
      <c r="J174" s="14"/>
      <c r="K174" s="14">
        <v>15.7895158804678</v>
      </c>
      <c r="L174" s="14">
        <v>0.41016410333383602</v>
      </c>
      <c r="M174" s="14">
        <v>1.86546094123459E-2</v>
      </c>
      <c r="N174" s="14">
        <v>0.32057764278107498</v>
      </c>
      <c r="O174" s="14">
        <v>0.150522527243694</v>
      </c>
      <c r="P174" s="14">
        <v>0.46489077879530999</v>
      </c>
      <c r="Q174" s="14">
        <v>0.78881987577639701</v>
      </c>
      <c r="R174" s="14">
        <v>0.87699114225155195</v>
      </c>
      <c r="S174" s="1" t="s">
        <v>16</v>
      </c>
    </row>
    <row r="175" spans="2:19" x14ac:dyDescent="0.25">
      <c r="B175" s="1">
        <v>173</v>
      </c>
      <c r="C175" s="19">
        <v>1.21951219512195E-4</v>
      </c>
      <c r="D175" s="19">
        <v>4.3946791626478403E-2</v>
      </c>
      <c r="E175" s="19">
        <v>0.75547832961363903</v>
      </c>
      <c r="F175" s="19">
        <v>0.42140301825015702</v>
      </c>
      <c r="G175" s="19">
        <v>19.624958632674598</v>
      </c>
      <c r="H175" s="19">
        <v>1.68644531440101E-2</v>
      </c>
      <c r="I175" s="19">
        <v>1.0371031267194001E-2</v>
      </c>
      <c r="J175" s="14"/>
      <c r="K175" s="14">
        <v>1.9990174404382299</v>
      </c>
      <c r="L175" s="14">
        <v>0.79349037397835298</v>
      </c>
      <c r="M175" s="14">
        <v>1.24608633413421E-2</v>
      </c>
      <c r="N175" s="14">
        <v>0.61496398244478601</v>
      </c>
      <c r="O175" s="14">
        <v>0.126413742793161</v>
      </c>
      <c r="P175" s="14">
        <v>0.43419452105739498</v>
      </c>
      <c r="Q175" s="14">
        <v>0.86734693877550995</v>
      </c>
      <c r="R175" s="14">
        <v>0.96924085030932605</v>
      </c>
      <c r="S175" s="1" t="s">
        <v>16</v>
      </c>
    </row>
    <row r="176" spans="2:19" x14ac:dyDescent="0.25">
      <c r="B176" s="1">
        <v>174</v>
      </c>
      <c r="C176" s="19">
        <v>8.7517934002869399E-5</v>
      </c>
      <c r="D176" s="19">
        <v>4.8113889643366603E-2</v>
      </c>
      <c r="E176" s="19">
        <v>0.84917326661220205</v>
      </c>
      <c r="F176" s="19">
        <v>0.42107170306827801</v>
      </c>
      <c r="G176" s="19">
        <v>4.6060601918766704</v>
      </c>
      <c r="H176" s="19">
        <v>2.1445971233697399E-2</v>
      </c>
      <c r="I176" s="19">
        <v>4.4932406565839104E-3</v>
      </c>
      <c r="J176" s="14"/>
      <c r="K176" s="14">
        <v>25.308053723324999</v>
      </c>
      <c r="L176" s="14">
        <v>0.47507916606330702</v>
      </c>
      <c r="M176" s="14">
        <v>1.05561022373779E-2</v>
      </c>
      <c r="N176" s="14">
        <v>0.20951444015386</v>
      </c>
      <c r="O176" s="14">
        <v>-0.13523476195552001</v>
      </c>
      <c r="P176" s="14">
        <v>0.101053297990548</v>
      </c>
      <c r="Q176" s="14">
        <v>0.85314685314685301</v>
      </c>
      <c r="R176" s="14">
        <v>1</v>
      </c>
      <c r="S176" s="1" t="s">
        <v>16</v>
      </c>
    </row>
    <row r="177" spans="2:19" x14ac:dyDescent="0.25">
      <c r="B177" s="1">
        <v>175</v>
      </c>
      <c r="C177" s="19">
        <v>1.6499282639885199E-5</v>
      </c>
      <c r="D177" s="19">
        <v>1.4163051430569701E-2</v>
      </c>
      <c r="E177" s="19">
        <v>0.91984748465755095</v>
      </c>
      <c r="F177" s="19">
        <v>3.6824832245388101E-3</v>
      </c>
      <c r="G177" s="19">
        <v>92.125668001030704</v>
      </c>
      <c r="H177" s="19">
        <v>5.9875489346642996E-3</v>
      </c>
      <c r="I177" s="19">
        <v>1.88126869177904E-3</v>
      </c>
      <c r="J177" s="14"/>
      <c r="K177" s="14">
        <v>7.6481494071957297</v>
      </c>
      <c r="L177" s="14">
        <v>1.0336208514329499</v>
      </c>
      <c r="M177" s="14">
        <v>4.58339820622911E-3</v>
      </c>
      <c r="N177" s="14">
        <v>0.31419679610259699</v>
      </c>
      <c r="O177" s="14">
        <v>-0.46380257636952799</v>
      </c>
      <c r="P177" s="14">
        <v>-0.31729223644857102</v>
      </c>
      <c r="Q177" s="14">
        <v>1</v>
      </c>
      <c r="R177" s="14">
        <v>1</v>
      </c>
      <c r="S177" s="1" t="s">
        <v>16</v>
      </c>
    </row>
    <row r="178" spans="2:19" x14ac:dyDescent="0.25">
      <c r="B178" s="1">
        <v>176</v>
      </c>
      <c r="C178" s="19">
        <v>9.7560975609755994E-5</v>
      </c>
      <c r="D178" s="19">
        <v>4.51723588684372E-2</v>
      </c>
      <c r="E178" s="19">
        <v>0.90787210336551505</v>
      </c>
      <c r="F178" s="19">
        <v>1.39687961081421E-2</v>
      </c>
      <c r="G178" s="19">
        <v>13.6985573944989</v>
      </c>
      <c r="H178" s="19">
        <v>2.0330240201690102E-2</v>
      </c>
      <c r="I178" s="19">
        <v>5.1790124467872498E-3</v>
      </c>
      <c r="J178" s="14"/>
      <c r="K178" s="14">
        <v>15.195172190205399</v>
      </c>
      <c r="L178" s="14">
        <v>0.600814574540807</v>
      </c>
      <c r="M178" s="14">
        <v>1.1145334995830499E-2</v>
      </c>
      <c r="N178" s="14">
        <v>0.254744282182986</v>
      </c>
      <c r="O178" s="14">
        <v>-0.15237606565664399</v>
      </c>
      <c r="P178" s="14">
        <v>7.9228312269961895E-2</v>
      </c>
      <c r="Q178" s="14">
        <v>0.89473684210526305</v>
      </c>
      <c r="R178" s="14">
        <v>1.0017062286721401</v>
      </c>
      <c r="S178" s="1" t="s">
        <v>16</v>
      </c>
    </row>
    <row r="179" spans="2:19" x14ac:dyDescent="0.25">
      <c r="B179" s="1">
        <v>177</v>
      </c>
      <c r="C179" s="19">
        <v>2.6542324246771801E-5</v>
      </c>
      <c r="D179" s="19">
        <v>3.1065207533215899E-2</v>
      </c>
      <c r="E179" s="19">
        <v>0.89449309002373301</v>
      </c>
      <c r="F179" s="19">
        <v>4.6766541685906597E-2</v>
      </c>
      <c r="G179" s="19">
        <v>170.34706401058099</v>
      </c>
      <c r="H179" s="19">
        <v>1.46207081104701E-2</v>
      </c>
      <c r="I179" s="19">
        <v>2.9138578702313902E-3</v>
      </c>
      <c r="J179" s="14"/>
      <c r="K179" s="14">
        <v>29.978199001495899</v>
      </c>
      <c r="L179" s="14">
        <v>0.345621137928253</v>
      </c>
      <c r="M179" s="14">
        <v>5.81332407837141E-3</v>
      </c>
      <c r="N179" s="14">
        <v>0.19929663106704901</v>
      </c>
      <c r="O179" s="14">
        <v>0.26063018621900602</v>
      </c>
      <c r="P179" s="14">
        <v>0.60508420438089106</v>
      </c>
      <c r="Q179" s="14">
        <v>0.69811320754716899</v>
      </c>
      <c r="R179" s="14">
        <v>0.96166639402366505</v>
      </c>
      <c r="S179" s="1" t="s">
        <v>16</v>
      </c>
    </row>
    <row r="180" spans="2:19" x14ac:dyDescent="0.25">
      <c r="B180" s="1">
        <v>178</v>
      </c>
      <c r="C180" s="19">
        <v>1.14777618364418E-5</v>
      </c>
      <c r="D180" s="19">
        <v>1.29933842839594E-2</v>
      </c>
      <c r="E180" s="19">
        <v>0.886567042515781</v>
      </c>
      <c r="F180" s="19">
        <v>4.9918361660638899E-2</v>
      </c>
      <c r="G180" s="19">
        <v>166.544898849878</v>
      </c>
      <c r="H180" s="19">
        <v>6.1602197477827096E-3</v>
      </c>
      <c r="I180" s="19">
        <v>1.6474478994579201E-3</v>
      </c>
      <c r="J180" s="14"/>
      <c r="K180" s="14">
        <v>14.463860629445399</v>
      </c>
      <c r="L180" s="14">
        <v>0.85432380310163802</v>
      </c>
      <c r="M180" s="14">
        <v>3.8228183654484401E-3</v>
      </c>
      <c r="N180" s="14">
        <v>0.26743330058167097</v>
      </c>
      <c r="O180" s="14">
        <v>-0.30555066556633398</v>
      </c>
      <c r="P180" s="14">
        <v>-0.115799645584043</v>
      </c>
      <c r="Q180" s="14">
        <v>0.88888888888888795</v>
      </c>
      <c r="R180" s="14">
        <v>1</v>
      </c>
      <c r="S180" s="1" t="s">
        <v>16</v>
      </c>
    </row>
    <row r="181" spans="2:19" x14ac:dyDescent="0.25">
      <c r="B181" s="1">
        <v>179</v>
      </c>
      <c r="C181" s="19">
        <v>9.7560975609755994E-5</v>
      </c>
      <c r="D181" s="19">
        <v>6.1128448205867103E-2</v>
      </c>
      <c r="E181" s="19">
        <v>0.88546473448584695</v>
      </c>
      <c r="F181" s="19">
        <v>5.8335137380725502E-2</v>
      </c>
      <c r="G181" s="19">
        <v>7.6287065491472799</v>
      </c>
      <c r="H181" s="19">
        <v>2.9104330570359101E-2</v>
      </c>
      <c r="I181" s="19">
        <v>3.4703368728253199E-3</v>
      </c>
      <c r="J181" s="14"/>
      <c r="K181" s="14">
        <v>75.546047262512204</v>
      </c>
      <c r="L181" s="14">
        <v>0.328094731492033</v>
      </c>
      <c r="M181" s="14">
        <v>1.1145334995830499E-2</v>
      </c>
      <c r="N181" s="14">
        <v>0.11923781804346401</v>
      </c>
      <c r="O181" s="14">
        <v>-0.186901806861655</v>
      </c>
      <c r="P181" s="14">
        <v>3.5268773256449198E-2</v>
      </c>
      <c r="Q181" s="14">
        <v>0.83435582822085796</v>
      </c>
      <c r="R181" s="14">
        <v>1</v>
      </c>
      <c r="S181" s="1" t="s">
        <v>16</v>
      </c>
    </row>
    <row r="182" spans="2:19" x14ac:dyDescent="0.25">
      <c r="B182" s="1">
        <v>180</v>
      </c>
      <c r="C182" s="19">
        <v>3.0272596843615402E-4</v>
      </c>
      <c r="D182" s="19">
        <v>9.8098738538624594E-2</v>
      </c>
      <c r="E182" s="19">
        <v>0.90257419498066505</v>
      </c>
      <c r="F182" s="19">
        <v>8.5018240663594202E-2</v>
      </c>
      <c r="G182" s="19">
        <v>99.363530600398605</v>
      </c>
      <c r="H182" s="19">
        <v>4.2464420804922298E-2</v>
      </c>
      <c r="I182" s="19">
        <v>1.02949501890567E-2</v>
      </c>
      <c r="J182" s="14"/>
      <c r="K182" s="14">
        <v>21.958576285666801</v>
      </c>
      <c r="L182" s="14">
        <v>0.39530535328220401</v>
      </c>
      <c r="M182" s="14">
        <v>1.9632694013587599E-2</v>
      </c>
      <c r="N182" s="14">
        <v>0.24243708012293</v>
      </c>
      <c r="O182" s="14">
        <v>0.13420004120156001</v>
      </c>
      <c r="P182" s="14">
        <v>0.44410834409807698</v>
      </c>
      <c r="Q182" s="14">
        <v>0.82101167315175105</v>
      </c>
      <c r="R182" s="14">
        <v>0.94537354411472596</v>
      </c>
      <c r="S182" s="1" t="s">
        <v>16</v>
      </c>
    </row>
    <row r="183" spans="2:19" x14ac:dyDescent="0.25">
      <c r="B183" s="1">
        <v>181</v>
      </c>
      <c r="C183" s="19">
        <v>1.14777618364418E-5</v>
      </c>
      <c r="D183" s="19">
        <v>1.0142479421186E-2</v>
      </c>
      <c r="E183" s="19">
        <v>0.892284097721877</v>
      </c>
      <c r="F183" s="19">
        <v>7.1992547039733804E-2</v>
      </c>
      <c r="G183" s="19">
        <v>63.937491825549102</v>
      </c>
      <c r="H183" s="19">
        <v>4.1597423938540502E-3</v>
      </c>
      <c r="I183" s="19">
        <v>2.2825413045329201E-3</v>
      </c>
      <c r="J183" s="14"/>
      <c r="K183" s="14">
        <v>2.96611703144261</v>
      </c>
      <c r="L183" s="14">
        <v>1.4020993969150799</v>
      </c>
      <c r="M183" s="14">
        <v>3.8228183654484401E-3</v>
      </c>
      <c r="N183" s="14">
        <v>0.54872179294211598</v>
      </c>
      <c r="O183" s="14">
        <v>-0.35029268873576702</v>
      </c>
      <c r="P183" s="14">
        <v>-0.17276695879482101</v>
      </c>
      <c r="Q183" s="14">
        <v>0.94117647058823495</v>
      </c>
      <c r="R183" s="14">
        <v>1.00759916492693</v>
      </c>
      <c r="S183" s="1" t="s">
        <v>16</v>
      </c>
    </row>
    <row r="184" spans="2:19" x14ac:dyDescent="0.25">
      <c r="B184" s="1">
        <v>182</v>
      </c>
      <c r="C184" s="19">
        <v>1.43472022955523E-5</v>
      </c>
      <c r="D184" s="19">
        <v>1.2292939149819901E-2</v>
      </c>
      <c r="E184" s="19">
        <v>0.91256905656425003</v>
      </c>
      <c r="F184" s="19">
        <v>7.5253385935062894E-2</v>
      </c>
      <c r="G184" s="19">
        <v>30.416193310211099</v>
      </c>
      <c r="H184" s="19">
        <v>5.3672248998460599E-3</v>
      </c>
      <c r="I184" s="19">
        <v>2.44561279865809E-3</v>
      </c>
      <c r="J184" s="14"/>
      <c r="K184" s="14">
        <v>4.6935799630880899</v>
      </c>
      <c r="L184" s="14">
        <v>1.1930691670098399</v>
      </c>
      <c r="M184" s="14">
        <v>4.2740408653886702E-3</v>
      </c>
      <c r="N184" s="14">
        <v>0.45565685140718198</v>
      </c>
      <c r="O184" s="14">
        <v>-0.28144477510585503</v>
      </c>
      <c r="P184" s="14">
        <v>-8.5107072588707297E-2</v>
      </c>
      <c r="Q184" s="14">
        <v>0.952380952380952</v>
      </c>
      <c r="R184" s="14">
        <v>1.0125396169215899</v>
      </c>
      <c r="S184" s="1" t="s">
        <v>16</v>
      </c>
    </row>
    <row r="185" spans="2:19" x14ac:dyDescent="0.25">
      <c r="B185" s="1">
        <v>183</v>
      </c>
      <c r="C185" s="19">
        <v>1.99426111908177E-4</v>
      </c>
      <c r="D185" s="19">
        <v>7.2595590492584294E-2</v>
      </c>
      <c r="E185" s="19">
        <v>0.89877652758822002</v>
      </c>
      <c r="F185" s="19">
        <v>0.37823354791967101</v>
      </c>
      <c r="G185" s="19">
        <v>160.20879138919199</v>
      </c>
      <c r="H185" s="19">
        <v>3.2354675887204302E-2</v>
      </c>
      <c r="I185" s="19">
        <v>6.7257159579537304E-3</v>
      </c>
      <c r="J185" s="14"/>
      <c r="K185" s="14">
        <v>24.420184337630101</v>
      </c>
      <c r="L185" s="14">
        <v>0.47552286229450802</v>
      </c>
      <c r="M185" s="14">
        <v>1.59347799462142E-2</v>
      </c>
      <c r="N185" s="14">
        <v>0.207874620082769</v>
      </c>
      <c r="O185" s="14">
        <v>-0.142994843589726</v>
      </c>
      <c r="P185" s="14">
        <v>9.1172855183503307E-2</v>
      </c>
      <c r="Q185" s="14">
        <v>0.88535031847133705</v>
      </c>
      <c r="R185" s="14">
        <v>0.99575322008586897</v>
      </c>
      <c r="S185" s="1" t="s">
        <v>16</v>
      </c>
    </row>
    <row r="186" spans="2:19" x14ac:dyDescent="0.25">
      <c r="B186" s="1">
        <v>184</v>
      </c>
      <c r="C186" s="19">
        <v>3.4720229555236699E-4</v>
      </c>
      <c r="D186" s="19">
        <v>9.4757437384839299E-2</v>
      </c>
      <c r="E186" s="19">
        <v>0.88546108019859304</v>
      </c>
      <c r="F186" s="19">
        <v>0.408749322921584</v>
      </c>
      <c r="G186" s="19">
        <v>87.342594788412597</v>
      </c>
      <c r="H186" s="19">
        <v>4.3188345401415203E-2</v>
      </c>
      <c r="I186" s="19">
        <v>8.4998720854628108E-3</v>
      </c>
      <c r="J186" s="14"/>
      <c r="K186" s="14">
        <v>25.547153282996401</v>
      </c>
      <c r="L186" s="14">
        <v>0.48592118934640599</v>
      </c>
      <c r="M186" s="14">
        <v>2.1025501009966401E-2</v>
      </c>
      <c r="N186" s="14">
        <v>0.19680939398026301</v>
      </c>
      <c r="O186" s="14">
        <v>-0.16960208595114701</v>
      </c>
      <c r="P186" s="14">
        <v>5.7295462032589201E-2</v>
      </c>
      <c r="Q186" s="14">
        <v>0.927203065134099</v>
      </c>
      <c r="R186" s="14">
        <v>0.99563810579381096</v>
      </c>
      <c r="S186" s="1" t="s">
        <v>16</v>
      </c>
    </row>
    <row r="187" spans="2:19" x14ac:dyDescent="0.25">
      <c r="B187" s="1">
        <v>185</v>
      </c>
      <c r="C187" s="19">
        <v>1.72166427546628E-5</v>
      </c>
      <c r="D187" s="19">
        <v>2.1994146606209498E-2</v>
      </c>
      <c r="E187" s="19">
        <v>0.91857549357707402</v>
      </c>
      <c r="F187" s="19">
        <v>0.39814701750111597</v>
      </c>
      <c r="G187" s="19">
        <v>92.199058106741504</v>
      </c>
      <c r="H187" s="19">
        <v>8.4697114164392702E-4</v>
      </c>
      <c r="I187" s="19">
        <v>8.4697114164392702E-4</v>
      </c>
      <c r="J187" s="14"/>
      <c r="K187" s="14">
        <v>57.499732900397603</v>
      </c>
      <c r="L187" s="14">
        <v>0.44724356517701702</v>
      </c>
      <c r="M187" s="14">
        <v>4.68197718734455E-3</v>
      </c>
      <c r="N187" s="14">
        <v>1</v>
      </c>
      <c r="O187" s="14">
        <v>-0.96727507652510603</v>
      </c>
      <c r="P187" s="14">
        <v>-0.95833333333333304</v>
      </c>
      <c r="Q187" s="14">
        <v>0.96</v>
      </c>
      <c r="R187" s="14">
        <v>1</v>
      </c>
      <c r="S187" s="1" t="s">
        <v>16</v>
      </c>
    </row>
    <row r="188" spans="2:19" x14ac:dyDescent="0.25">
      <c r="B188" s="1">
        <v>186</v>
      </c>
      <c r="C188" s="19">
        <v>1.0760401721664199E-5</v>
      </c>
      <c r="D188" s="19">
        <v>1.18025428588081E-2</v>
      </c>
      <c r="E188" s="19">
        <v>0.87576816045982098</v>
      </c>
      <c r="F188" s="19">
        <v>0.41840374397210001</v>
      </c>
      <c r="G188" s="19">
        <v>76.717474411460998</v>
      </c>
      <c r="H188" s="19">
        <v>5.3350710331037301E-3</v>
      </c>
      <c r="I188" s="19">
        <v>1.64862761542654E-3</v>
      </c>
      <c r="J188" s="14"/>
      <c r="K188" s="14">
        <v>11.385855943157299</v>
      </c>
      <c r="L188" s="14">
        <v>0.97070479960659795</v>
      </c>
      <c r="M188" s="14">
        <v>3.7014279662394099E-3</v>
      </c>
      <c r="N188" s="14">
        <v>0.30901699437494501</v>
      </c>
      <c r="O188" s="14">
        <v>-0.358016047192461</v>
      </c>
      <c r="P188" s="14">
        <v>-0.18260064420004901</v>
      </c>
      <c r="Q188" s="14">
        <v>0.88235294117647001</v>
      </c>
      <c r="R188" s="14">
        <v>1</v>
      </c>
      <c r="S188" s="1" t="s">
        <v>16</v>
      </c>
    </row>
    <row r="189" spans="2:19" x14ac:dyDescent="0.25">
      <c r="B189" s="1">
        <v>187</v>
      </c>
      <c r="C189" s="19">
        <v>1.9368723098995599E-5</v>
      </c>
      <c r="D189" s="19">
        <v>1.51438440125934E-2</v>
      </c>
      <c r="E189" s="19">
        <v>0.15725430863188899</v>
      </c>
      <c r="F189" s="19">
        <v>0.448926074372824</v>
      </c>
      <c r="G189" s="19">
        <v>96.340191745909806</v>
      </c>
      <c r="H189" s="19">
        <v>4.5830834699415804E-3</v>
      </c>
      <c r="I189" s="19">
        <v>4.4895511542284898E-3</v>
      </c>
      <c r="J189" s="14"/>
      <c r="K189" s="14">
        <v>1.04901374775851</v>
      </c>
      <c r="L189" s="14">
        <v>1.06130106310181</v>
      </c>
      <c r="M189" s="14">
        <v>4.96598672779808E-3</v>
      </c>
      <c r="N189" s="14">
        <v>0.97959183673469297</v>
      </c>
      <c r="O189" s="14">
        <v>-0.16564747953442399</v>
      </c>
      <c r="P189" s="14">
        <v>6.2330623306224402E-2</v>
      </c>
      <c r="Q189" s="14">
        <v>0.87096774193548299</v>
      </c>
      <c r="R189" s="14">
        <v>0.97270693512304196</v>
      </c>
      <c r="S189" s="1" t="s">
        <v>16</v>
      </c>
    </row>
    <row r="190" spans="2:19" x14ac:dyDescent="0.25">
      <c r="B190" s="1">
        <v>188</v>
      </c>
      <c r="C190" s="19">
        <v>7.8909612625537993E-6</v>
      </c>
      <c r="D190" s="19">
        <v>7.5227976800813596E-3</v>
      </c>
      <c r="E190" s="19">
        <v>0.42209961804472801</v>
      </c>
      <c r="F190" s="19">
        <v>0.449818673589438</v>
      </c>
      <c r="G190" s="19">
        <v>164.92930722396201</v>
      </c>
      <c r="H190" s="19">
        <v>2.8939636219843501E-3</v>
      </c>
      <c r="I190" s="19">
        <v>2.0761234136379902E-3</v>
      </c>
      <c r="J190" s="14"/>
      <c r="K190" s="14">
        <v>2.0075989654451099</v>
      </c>
      <c r="L190" s="14">
        <v>1.75218924989648</v>
      </c>
      <c r="M190" s="14">
        <v>3.1697135399680501E-3</v>
      </c>
      <c r="N190" s="14">
        <v>0.71739789604349602</v>
      </c>
      <c r="O190" s="14">
        <v>-0.40199308790534</v>
      </c>
      <c r="P190" s="14">
        <v>-0.23859395149611501</v>
      </c>
      <c r="Q190" s="14">
        <v>1</v>
      </c>
      <c r="R190" s="14">
        <v>1</v>
      </c>
      <c r="S190" s="1" t="s">
        <v>16</v>
      </c>
    </row>
    <row r="191" spans="2:19" x14ac:dyDescent="0.25">
      <c r="B191" s="1">
        <v>189</v>
      </c>
      <c r="C191" s="19">
        <v>1.5781922525107599E-5</v>
      </c>
      <c r="D191" s="19">
        <v>1.8176847670820302E-2</v>
      </c>
      <c r="E191" s="19">
        <v>0.25016447629101102</v>
      </c>
      <c r="F191" s="19">
        <v>0.455092993880585</v>
      </c>
      <c r="G191" s="19">
        <v>152.191522213014</v>
      </c>
      <c r="H191" s="19">
        <v>8.7180393075372495E-3</v>
      </c>
      <c r="I191" s="19">
        <v>1.5805075145823801E-3</v>
      </c>
      <c r="J191" s="14"/>
      <c r="K191" s="14">
        <v>30.2045652023827</v>
      </c>
      <c r="L191" s="14">
        <v>0.60025064546699403</v>
      </c>
      <c r="M191" s="14">
        <v>4.4826518770604501E-3</v>
      </c>
      <c r="N191" s="14">
        <v>0.18129162519558001</v>
      </c>
      <c r="O191" s="14">
        <v>-0.314282296225533</v>
      </c>
      <c r="P191" s="14">
        <v>-0.12691710302935599</v>
      </c>
      <c r="Q191" s="14">
        <v>0.87999999999999901</v>
      </c>
      <c r="R191" s="14">
        <v>1.00424024975537</v>
      </c>
      <c r="S191" s="1" t="s">
        <v>16</v>
      </c>
    </row>
    <row r="192" spans="2:19" x14ac:dyDescent="0.25">
      <c r="B192" s="1">
        <v>190</v>
      </c>
      <c r="C192" s="19">
        <v>4.0172166427546597E-5</v>
      </c>
      <c r="D192" s="19">
        <v>2.0922728112029901E-2</v>
      </c>
      <c r="E192" s="19">
        <v>0.41885747851226601</v>
      </c>
      <c r="F192" s="19">
        <v>0.458408005930103</v>
      </c>
      <c r="G192" s="19">
        <v>162.20638866745901</v>
      </c>
      <c r="H192" s="19">
        <v>7.7457657724289098E-3</v>
      </c>
      <c r="I192" s="19">
        <v>6.4216604274519203E-3</v>
      </c>
      <c r="J192" s="14"/>
      <c r="K192" s="14">
        <v>1.4954625365360199</v>
      </c>
      <c r="L192" s="14">
        <v>1.1531836978174399</v>
      </c>
      <c r="M192" s="14">
        <v>7.15183828768762E-3</v>
      </c>
      <c r="N192" s="14">
        <v>0.82905430090719301</v>
      </c>
      <c r="O192" s="14">
        <v>-2.75297485536957E-2</v>
      </c>
      <c r="P192" s="14">
        <v>0.23818758021998099</v>
      </c>
      <c r="Q192" s="14">
        <v>0.98245614035087703</v>
      </c>
      <c r="R192" s="14">
        <v>1</v>
      </c>
      <c r="S192" s="1" t="s">
        <v>16</v>
      </c>
    </row>
    <row r="193" spans="2:19" x14ac:dyDescent="0.25">
      <c r="B193" s="1">
        <v>191</v>
      </c>
      <c r="C193" s="19">
        <v>1.3701578192252501E-4</v>
      </c>
      <c r="D193" s="19">
        <v>8.5693999198107607E-2</v>
      </c>
      <c r="E193" s="19">
        <v>5.7979830769603898E-2</v>
      </c>
      <c r="F193" s="19">
        <v>0.47776267434930197</v>
      </c>
      <c r="G193" s="19">
        <v>14.1275931565874</v>
      </c>
      <c r="H193" s="19">
        <v>4.1497871272507501E-2</v>
      </c>
      <c r="I193" s="19">
        <v>4.5146639305278201E-3</v>
      </c>
      <c r="J193" s="14"/>
      <c r="K193" s="14">
        <v>126.168705341483</v>
      </c>
      <c r="L193" s="14">
        <v>0.23446587089631399</v>
      </c>
      <c r="M193" s="14">
        <v>1.3208100234195899E-2</v>
      </c>
      <c r="N193" s="14">
        <v>0.10879266314363401</v>
      </c>
      <c r="O193" s="14">
        <v>7.39165473465868E-2</v>
      </c>
      <c r="P193" s="14">
        <v>0.36735301582712498</v>
      </c>
      <c r="Q193" s="14">
        <v>0.77327935222671995</v>
      </c>
      <c r="R193" s="14">
        <v>0.99427735552546503</v>
      </c>
      <c r="S193" s="1" t="s">
        <v>16</v>
      </c>
    </row>
    <row r="194" spans="2:19" x14ac:dyDescent="0.25">
      <c r="B194" s="1">
        <v>192</v>
      </c>
      <c r="C194" s="19">
        <v>7.1736011477761798E-6</v>
      </c>
      <c r="D194" s="19">
        <v>1.09555717171642E-2</v>
      </c>
      <c r="E194" s="19">
        <v>4.4042499365484197E-2</v>
      </c>
      <c r="F194" s="19">
        <v>0.475574296033065</v>
      </c>
      <c r="G194" s="19">
        <v>46.788167187498601</v>
      </c>
      <c r="H194" s="19">
        <v>5.4061547539220904E-3</v>
      </c>
      <c r="I194" s="19">
        <v>7.2942512876299399E-4</v>
      </c>
      <c r="J194" s="14"/>
      <c r="K194" s="14">
        <v>34.095670763248997</v>
      </c>
      <c r="L194" s="14">
        <v>0.75106408999947105</v>
      </c>
      <c r="M194" s="14">
        <v>3.02220327898475E-3</v>
      </c>
      <c r="N194" s="14">
        <v>0.134924944246889</v>
      </c>
      <c r="O194" s="14">
        <v>-0.56826043532384296</v>
      </c>
      <c r="P194" s="14">
        <v>-0.45029211322757301</v>
      </c>
      <c r="Q194" s="14">
        <v>1</v>
      </c>
      <c r="R194" s="14">
        <v>1</v>
      </c>
      <c r="S194" s="1" t="s">
        <v>16</v>
      </c>
    </row>
    <row r="195" spans="2:19" x14ac:dyDescent="0.25">
      <c r="B195" s="1">
        <v>193</v>
      </c>
      <c r="C195" s="19">
        <v>1.4060258249641301E-4</v>
      </c>
      <c r="D195" s="19">
        <v>5.4432294360030303E-2</v>
      </c>
      <c r="E195" s="19">
        <v>7.9865921631954398E-2</v>
      </c>
      <c r="F195" s="19">
        <v>0.49387492248644299</v>
      </c>
      <c r="G195" s="19">
        <v>80.4125843662747</v>
      </c>
      <c r="H195" s="19">
        <v>2.3807148063069401E-2</v>
      </c>
      <c r="I195" s="19">
        <v>8.6447898530421802E-3</v>
      </c>
      <c r="J195" s="14"/>
      <c r="K195" s="14">
        <v>8.2436701932878105</v>
      </c>
      <c r="L195" s="14">
        <v>0.59633442456922003</v>
      </c>
      <c r="M195" s="14">
        <v>1.33798642790695E-2</v>
      </c>
      <c r="N195" s="14">
        <v>0.36311740617316102</v>
      </c>
      <c r="O195" s="14">
        <v>0.149630817471816</v>
      </c>
      <c r="P195" s="14">
        <v>0.46375541865132802</v>
      </c>
      <c r="Q195" s="14">
        <v>0.88687782805429805</v>
      </c>
      <c r="R195" s="14">
        <v>0.99137971276082604</v>
      </c>
      <c r="S195" s="1" t="s">
        <v>16</v>
      </c>
    </row>
    <row r="196" spans="2:19" x14ac:dyDescent="0.25">
      <c r="B196" s="1">
        <v>194</v>
      </c>
      <c r="C196" s="19">
        <v>4.1606886657101799E-5</v>
      </c>
      <c r="D196" s="19">
        <v>4.0571611627027403E-2</v>
      </c>
      <c r="E196" s="19">
        <v>0.274637694153402</v>
      </c>
      <c r="F196" s="19">
        <v>0.48690618579023198</v>
      </c>
      <c r="G196" s="19">
        <v>143.45572055588499</v>
      </c>
      <c r="H196" s="19">
        <v>1.8804381063640699E-2</v>
      </c>
      <c r="I196" s="19">
        <v>3.5784003267259998E-3</v>
      </c>
      <c r="J196" s="14"/>
      <c r="K196" s="14">
        <v>51.679004833324001</v>
      </c>
      <c r="L196" s="14">
        <v>0.31763661908118801</v>
      </c>
      <c r="M196" s="14">
        <v>7.2784293240462103E-3</v>
      </c>
      <c r="N196" s="14">
        <v>0.19029609720284901</v>
      </c>
      <c r="O196" s="14">
        <v>0.27020152495689198</v>
      </c>
      <c r="P196" s="14">
        <v>0.61727081135802198</v>
      </c>
      <c r="Q196" s="14">
        <v>0.69879518072289104</v>
      </c>
      <c r="R196" s="14">
        <v>0.96684898334098701</v>
      </c>
      <c r="S196" s="1" t="s">
        <v>16</v>
      </c>
    </row>
    <row r="197" spans="2:19" x14ac:dyDescent="0.25">
      <c r="B197" s="1">
        <v>195</v>
      </c>
      <c r="C197" s="19">
        <v>7.1018651362984197E-5</v>
      </c>
      <c r="D197" s="19">
        <v>4.3750294321616999E-2</v>
      </c>
      <c r="E197" s="19">
        <v>1.0779632711831799E-2</v>
      </c>
      <c r="F197" s="19">
        <v>0.49074705683817099</v>
      </c>
      <c r="G197" s="19">
        <v>76.280320834681604</v>
      </c>
      <c r="H197" s="19">
        <v>1.86850513923334E-2</v>
      </c>
      <c r="I197" s="19">
        <v>6.7640243109730403E-3</v>
      </c>
      <c r="J197" s="14"/>
      <c r="K197" s="14">
        <v>15.016556420765699</v>
      </c>
      <c r="L197" s="14">
        <v>0.46625159109257702</v>
      </c>
      <c r="M197" s="14">
        <v>9.5091406199041602E-3</v>
      </c>
      <c r="N197" s="14">
        <v>0.36200191099010398</v>
      </c>
      <c r="O197" s="14">
        <v>0.39770950022505103</v>
      </c>
      <c r="P197" s="14">
        <v>0.77961900773855597</v>
      </c>
      <c r="Q197" s="14">
        <v>0.7734375</v>
      </c>
      <c r="R197" s="14">
        <v>0.96685703223308395</v>
      </c>
      <c r="S197" s="1" t="s">
        <v>16</v>
      </c>
    </row>
    <row r="198" spans="2:19" x14ac:dyDescent="0.25">
      <c r="B198" s="1">
        <v>196</v>
      </c>
      <c r="C198" s="19">
        <v>1.43472022955523E-5</v>
      </c>
      <c r="D198" s="19">
        <v>1.5081168148111701E-2</v>
      </c>
      <c r="E198" s="19">
        <v>0.12933249332902699</v>
      </c>
      <c r="F198" s="19">
        <v>0.488532954500217</v>
      </c>
      <c r="G198" s="19">
        <v>53.465859746940602</v>
      </c>
      <c r="H198" s="19">
        <v>7.2848194081184502E-3</v>
      </c>
      <c r="I198" s="19">
        <v>1.8652898311900599E-3</v>
      </c>
      <c r="J198" s="14"/>
      <c r="K198" s="14">
        <v>15.0863064049634</v>
      </c>
      <c r="L198" s="14">
        <v>0.79269683028389404</v>
      </c>
      <c r="M198" s="14">
        <v>4.2740408653886702E-3</v>
      </c>
      <c r="N198" s="14">
        <v>0.25605162279126897</v>
      </c>
      <c r="O198" s="14">
        <v>-0.25614588116712</v>
      </c>
      <c r="P198" s="14">
        <v>-5.2895520387849199E-2</v>
      </c>
      <c r="Q198" s="14">
        <v>0.952380952380952</v>
      </c>
      <c r="R198" s="14">
        <v>1</v>
      </c>
      <c r="S198" s="1" t="s">
        <v>16</v>
      </c>
    </row>
    <row r="199" spans="2:19" x14ac:dyDescent="0.25">
      <c r="B199" s="1">
        <v>197</v>
      </c>
      <c r="C199" s="19">
        <v>4.3041606886657102E-5</v>
      </c>
      <c r="D199" s="19">
        <v>2.63230161111516E-2</v>
      </c>
      <c r="E199" s="19">
        <v>4.9886600242827303E-2</v>
      </c>
      <c r="F199" s="19">
        <v>0.49680503931693898</v>
      </c>
      <c r="G199" s="19">
        <v>21.502193222840202</v>
      </c>
      <c r="H199" s="19">
        <v>1.1629422253288601E-2</v>
      </c>
      <c r="I199" s="19">
        <v>4.2267516048371196E-3</v>
      </c>
      <c r="J199" s="14"/>
      <c r="K199" s="14">
        <v>7.7955311770091003</v>
      </c>
      <c r="L199" s="14">
        <v>0.78059729407643197</v>
      </c>
      <c r="M199" s="14">
        <v>7.4028559324788301E-3</v>
      </c>
      <c r="N199" s="14">
        <v>0.36345327504484198</v>
      </c>
      <c r="O199" s="14">
        <v>-0.103054055438286</v>
      </c>
      <c r="P199" s="14">
        <v>0.14202704610580599</v>
      </c>
      <c r="Q199" s="14">
        <v>0.88235294117647001</v>
      </c>
      <c r="R199" s="14">
        <v>1.0087840664114001</v>
      </c>
      <c r="S199" s="1" t="s">
        <v>16</v>
      </c>
    </row>
    <row r="200" spans="2:19" x14ac:dyDescent="0.25">
      <c r="B200" s="1">
        <v>198</v>
      </c>
      <c r="C200" s="19">
        <v>4.3041606886657102E-5</v>
      </c>
      <c r="D200" s="19">
        <v>2.3248510866984099E-2</v>
      </c>
      <c r="E200" s="19">
        <v>5.6944693089859999E-2</v>
      </c>
      <c r="F200" s="19">
        <v>0.50699692538805496</v>
      </c>
      <c r="G200" s="19">
        <v>43.116362014723897</v>
      </c>
      <c r="H200" s="19">
        <v>9.0376882880113304E-3</v>
      </c>
      <c r="I200" s="19">
        <v>5.5249784538905196E-3</v>
      </c>
      <c r="J200" s="14"/>
      <c r="K200" s="14">
        <v>2.7019456722016399</v>
      </c>
      <c r="L200" s="14">
        <v>1.00070958598957</v>
      </c>
      <c r="M200" s="14">
        <v>7.4028559324788301E-3</v>
      </c>
      <c r="N200" s="14">
        <v>0.61132651158366502</v>
      </c>
      <c r="O200" s="14">
        <v>-8.8851107144037003E-2</v>
      </c>
      <c r="P200" s="14">
        <v>0.16011080152587301</v>
      </c>
      <c r="Q200" s="14">
        <v>0.952380952380952</v>
      </c>
      <c r="R200" s="14">
        <v>0.97890633538562399</v>
      </c>
      <c r="S200" s="1" t="s">
        <v>16</v>
      </c>
    </row>
    <row r="201" spans="2:19" x14ac:dyDescent="0.25">
      <c r="B201" s="1">
        <v>199</v>
      </c>
      <c r="C201" s="19">
        <v>1.3629842180774699E-5</v>
      </c>
      <c r="D201" s="19">
        <v>2.5027150264436401E-2</v>
      </c>
      <c r="E201" s="19">
        <v>0.13658524094721</v>
      </c>
      <c r="F201" s="19">
        <v>0.51299704726517403</v>
      </c>
      <c r="G201" s="19">
        <v>79.764493382309198</v>
      </c>
      <c r="H201" s="19">
        <v>1.21203970299962E-2</v>
      </c>
      <c r="I201" s="19">
        <v>9.839943851963301E-4</v>
      </c>
      <c r="J201" s="14"/>
      <c r="K201" s="14">
        <v>148.93652693607501</v>
      </c>
      <c r="L201" s="14">
        <v>0.27344997557030598</v>
      </c>
      <c r="M201" s="14">
        <v>4.1658197336252702E-3</v>
      </c>
      <c r="N201" s="14">
        <v>8.1184996065812198E-2</v>
      </c>
      <c r="O201" s="14">
        <v>-0.31275985499408698</v>
      </c>
      <c r="P201" s="14">
        <v>-0.124978670648944</v>
      </c>
      <c r="Q201" s="14">
        <v>0.65517241379310298</v>
      </c>
      <c r="R201" s="14">
        <v>0.996920369555653</v>
      </c>
      <c r="S201" s="1" t="s">
        <v>16</v>
      </c>
    </row>
    <row r="202" spans="2:19" x14ac:dyDescent="0.25">
      <c r="B202" s="1">
        <v>200</v>
      </c>
      <c r="C202" s="19">
        <v>1.5853658536585301E-4</v>
      </c>
      <c r="D202" s="19">
        <v>4.7940260559329498E-2</v>
      </c>
      <c r="E202" s="19">
        <v>2.1986757645299601E-2</v>
      </c>
      <c r="F202" s="19">
        <v>0.54056304324766602</v>
      </c>
      <c r="G202" s="19">
        <v>59.229046087950501</v>
      </c>
      <c r="H202" s="19">
        <v>1.8748947451951801E-2</v>
      </c>
      <c r="I202" s="19">
        <v>9.3382615075247501E-3</v>
      </c>
      <c r="J202" s="14"/>
      <c r="K202" s="14">
        <v>4.1056853666999</v>
      </c>
      <c r="L202" s="14">
        <v>0.86683928189033399</v>
      </c>
      <c r="M202" s="14">
        <v>1.4207570157317001E-2</v>
      </c>
      <c r="N202" s="14">
        <v>0.49806857326023402</v>
      </c>
      <c r="O202" s="14">
        <v>-0.13263218090283699</v>
      </c>
      <c r="P202" s="14">
        <v>0.104367007105201</v>
      </c>
      <c r="Q202" s="14">
        <v>0.94849785407725296</v>
      </c>
      <c r="R202" s="14">
        <v>1.0016077170418001</v>
      </c>
      <c r="S202" s="1" t="s">
        <v>16</v>
      </c>
    </row>
    <row r="203" spans="2:19" x14ac:dyDescent="0.25">
      <c r="B203" s="1">
        <v>201</v>
      </c>
      <c r="C203" s="19">
        <v>2.2238163558106101E-5</v>
      </c>
      <c r="D203" s="19">
        <v>1.72731294626862E-2</v>
      </c>
      <c r="E203" s="19">
        <v>5.6173311845803701E-2</v>
      </c>
      <c r="F203" s="19">
        <v>0.53719827700009304</v>
      </c>
      <c r="G203" s="19">
        <v>80.664687584110197</v>
      </c>
      <c r="H203" s="19">
        <v>7.79656194428639E-3</v>
      </c>
      <c r="I203" s="19">
        <v>2.9194280556677399E-3</v>
      </c>
      <c r="J203" s="14"/>
      <c r="K203" s="14">
        <v>7.3598439124572499</v>
      </c>
      <c r="L203" s="14">
        <v>0.93662711852454095</v>
      </c>
      <c r="M203" s="14">
        <v>5.3211379651789802E-3</v>
      </c>
      <c r="N203" s="14">
        <v>0.37445069718290402</v>
      </c>
      <c r="O203" s="14">
        <v>-0.19611879968050999</v>
      </c>
      <c r="P203" s="14">
        <v>2.3533333515943101E-2</v>
      </c>
      <c r="Q203" s="14">
        <v>0.96875</v>
      </c>
      <c r="R203" s="14">
        <v>1.0044620966950999</v>
      </c>
      <c r="S203" s="1" t="s">
        <v>16</v>
      </c>
    </row>
    <row r="204" spans="2:19" x14ac:dyDescent="0.25">
      <c r="B204" s="1">
        <v>202</v>
      </c>
      <c r="C204" s="19">
        <v>3.51506456241033E-5</v>
      </c>
      <c r="D204" s="19">
        <v>2.0999802485919501E-2</v>
      </c>
      <c r="E204" s="19">
        <v>0.17084617885731801</v>
      </c>
      <c r="F204" s="19">
        <v>0.53746368731176097</v>
      </c>
      <c r="G204" s="19">
        <v>85.236358309273797</v>
      </c>
      <c r="H204" s="19">
        <v>8.6514663602510703E-3</v>
      </c>
      <c r="I204" s="19">
        <v>4.57191311720584E-3</v>
      </c>
      <c r="J204" s="14"/>
      <c r="K204" s="14">
        <v>3.8999999999999901</v>
      </c>
      <c r="L204" s="14">
        <v>1.00164251570164</v>
      </c>
      <c r="M204" s="14">
        <v>6.68993213953477E-3</v>
      </c>
      <c r="N204" s="14">
        <v>0.52845528455284396</v>
      </c>
      <c r="O204" s="14">
        <v>-0.11621980065269499</v>
      </c>
      <c r="P204" s="14">
        <v>0.12526389866291299</v>
      </c>
      <c r="Q204" s="14">
        <v>0.94230769230769196</v>
      </c>
      <c r="R204" s="14">
        <v>1</v>
      </c>
      <c r="S204" s="1" t="s">
        <v>16</v>
      </c>
    </row>
    <row r="205" spans="2:19" x14ac:dyDescent="0.25">
      <c r="B205" s="1">
        <v>203</v>
      </c>
      <c r="C205" s="19">
        <v>1.4347202295552299E-4</v>
      </c>
      <c r="D205" s="19">
        <v>6.3750670860396694E-2</v>
      </c>
      <c r="E205" s="19">
        <v>0.17357347482063401</v>
      </c>
      <c r="F205" s="19">
        <v>0.55333309104722295</v>
      </c>
      <c r="G205" s="19">
        <v>43.962970375094102</v>
      </c>
      <c r="H205" s="19">
        <v>2.9983404034408401E-2</v>
      </c>
      <c r="I205" s="19">
        <v>5.1589413598275898E-3</v>
      </c>
      <c r="J205" s="14"/>
      <c r="K205" s="14">
        <v>30.140416609052199</v>
      </c>
      <c r="L205" s="14">
        <v>0.44361637363047701</v>
      </c>
      <c r="M205" s="14">
        <v>1.35157039472653E-2</v>
      </c>
      <c r="N205" s="14">
        <v>0.17205989533100599</v>
      </c>
      <c r="O205" s="14">
        <v>-0.153232486350769</v>
      </c>
      <c r="P205" s="14">
        <v>7.8137883575272293E-2</v>
      </c>
      <c r="Q205" s="14">
        <v>0.96153846153846101</v>
      </c>
      <c r="R205" s="14">
        <v>0.99374244376835097</v>
      </c>
      <c r="S205" s="1" t="s">
        <v>16</v>
      </c>
    </row>
    <row r="206" spans="2:19" x14ac:dyDescent="0.25">
      <c r="B206" s="1">
        <v>204</v>
      </c>
      <c r="C206" s="19">
        <v>4.9497847919655601E-5</v>
      </c>
      <c r="D206" s="19">
        <v>2.8347277139680601E-2</v>
      </c>
      <c r="E206" s="19">
        <v>7.6841149952043303E-2</v>
      </c>
      <c r="F206" s="19">
        <v>0.55108361455223298</v>
      </c>
      <c r="G206" s="19">
        <v>172.14240242776199</v>
      </c>
      <c r="H206" s="19">
        <v>1.2209426620338E-2</v>
      </c>
      <c r="I206" s="19">
        <v>3.9635129247983496E-3</v>
      </c>
      <c r="J206" s="14"/>
      <c r="K206" s="14">
        <v>9.0877596056772401</v>
      </c>
      <c r="L206" s="14">
        <v>0.77405796115518</v>
      </c>
      <c r="M206" s="14">
        <v>7.9386785645088696E-3</v>
      </c>
      <c r="N206" s="14">
        <v>0.32462727759844701</v>
      </c>
      <c r="O206" s="14">
        <v>-0.23214518456314201</v>
      </c>
      <c r="P206" s="14">
        <v>-2.23368843704735E-2</v>
      </c>
      <c r="Q206" s="14">
        <v>0.91999999999999904</v>
      </c>
      <c r="R206" s="14">
        <v>1</v>
      </c>
      <c r="S206" s="1" t="s">
        <v>16</v>
      </c>
    </row>
    <row r="207" spans="2:19" x14ac:dyDescent="0.25">
      <c r="B207" s="1">
        <v>205</v>
      </c>
      <c r="C207" s="19">
        <v>1.7934002869440401E-5</v>
      </c>
      <c r="D207" s="19">
        <v>1.6825081728756599E-2</v>
      </c>
      <c r="E207" s="19">
        <v>0.119897234811114</v>
      </c>
      <c r="F207" s="19">
        <v>0.555613068918416</v>
      </c>
      <c r="G207" s="19">
        <v>59.383393043288002</v>
      </c>
      <c r="H207" s="19">
        <v>7.9879626693296797E-3</v>
      </c>
      <c r="I207" s="19">
        <v>2.0528852945850399E-3</v>
      </c>
      <c r="J207" s="14"/>
      <c r="K207" s="14">
        <v>15.2411468306878</v>
      </c>
      <c r="L207" s="14">
        <v>0.79610936712053604</v>
      </c>
      <c r="M207" s="14">
        <v>4.7785229568105504E-3</v>
      </c>
      <c r="N207" s="14">
        <v>0.256997357094223</v>
      </c>
      <c r="O207" s="14">
        <v>-0.28185298973713102</v>
      </c>
      <c r="P207" s="14">
        <v>-8.5626827599987507E-2</v>
      </c>
      <c r="Q207" s="14">
        <v>0.89285714285714202</v>
      </c>
      <c r="R207" s="14">
        <v>1</v>
      </c>
      <c r="S207" s="1" t="s">
        <v>16</v>
      </c>
    </row>
    <row r="208" spans="2:19" x14ac:dyDescent="0.25">
      <c r="B208" s="1">
        <v>206</v>
      </c>
      <c r="C208" s="19">
        <v>1.3988522238163499E-4</v>
      </c>
      <c r="D208" s="19">
        <v>8.2010521703098194E-2</v>
      </c>
      <c r="E208" s="19">
        <v>9.1959348773770405E-2</v>
      </c>
      <c r="F208" s="19">
        <v>0.56897783918938205</v>
      </c>
      <c r="G208" s="19">
        <v>30.261127323817199</v>
      </c>
      <c r="H208" s="19">
        <v>4.0237773956015702E-2</v>
      </c>
      <c r="I208" s="19">
        <v>4.5124157233554897E-3</v>
      </c>
      <c r="J208" s="14"/>
      <c r="K208" s="14">
        <v>88.418105479133601</v>
      </c>
      <c r="L208" s="14">
        <v>0.26136206472957901</v>
      </c>
      <c r="M208" s="14">
        <v>1.33456883247126E-2</v>
      </c>
      <c r="N208" s="14">
        <v>0.112143771379799</v>
      </c>
      <c r="O208" s="14">
        <v>1.9438648100018999E-2</v>
      </c>
      <c r="P208" s="14">
        <v>0.29798960019229698</v>
      </c>
      <c r="Q208" s="14">
        <v>0.83690987124463501</v>
      </c>
      <c r="R208" s="14">
        <v>0.99906018920146999</v>
      </c>
      <c r="S208" s="1" t="s">
        <v>16</v>
      </c>
    </row>
    <row r="209" spans="2:19" x14ac:dyDescent="0.25">
      <c r="B209" s="1">
        <v>207</v>
      </c>
      <c r="C209" s="19">
        <v>8.6083213773314204E-6</v>
      </c>
      <c r="D209" s="19">
        <v>8.48241598356393E-3</v>
      </c>
      <c r="E209" s="19">
        <v>0.202002617282076</v>
      </c>
      <c r="F209" s="19">
        <v>0.56196535248074597</v>
      </c>
      <c r="G209" s="19">
        <v>54.217474411460998</v>
      </c>
      <c r="H209" s="19">
        <v>3.5469943711814501E-3</v>
      </c>
      <c r="I209" s="19">
        <v>2.1727969317256899E-3</v>
      </c>
      <c r="J209" s="14"/>
      <c r="K209" s="14">
        <v>2.8948716149515898</v>
      </c>
      <c r="L209" s="14">
        <v>1.5034507387427101</v>
      </c>
      <c r="M209" s="14">
        <v>3.3106578185320501E-3</v>
      </c>
      <c r="N209" s="14">
        <v>0.61257411327719802</v>
      </c>
      <c r="O209" s="14">
        <v>-0.29684503499514397</v>
      </c>
      <c r="P209" s="14">
        <v>-0.10471529247894799</v>
      </c>
      <c r="Q209" s="14">
        <v>0.92307692307692302</v>
      </c>
      <c r="R209" s="14">
        <v>1.00908637044433</v>
      </c>
      <c r="S209" s="1" t="s">
        <v>16</v>
      </c>
    </row>
    <row r="210" spans="2:19" x14ac:dyDescent="0.25">
      <c r="B210" s="1">
        <v>208</v>
      </c>
      <c r="C210" s="19">
        <v>5.23672883787661E-5</v>
      </c>
      <c r="D210" s="19">
        <v>3.11702319547798E-2</v>
      </c>
      <c r="E210" s="19">
        <v>0.21748594589199199</v>
      </c>
      <c r="F210" s="19">
        <v>0.56972151971621099</v>
      </c>
      <c r="G210" s="19">
        <v>107.35512690698199</v>
      </c>
      <c r="H210" s="19">
        <v>1.20252329563085E-2</v>
      </c>
      <c r="I210" s="19">
        <v>7.8314754996262493E-3</v>
      </c>
      <c r="J210" s="14"/>
      <c r="K210" s="14">
        <v>2.3697153704771901</v>
      </c>
      <c r="L210" s="14">
        <v>0.67731373431391295</v>
      </c>
      <c r="M210" s="14">
        <v>8.1655436080150298E-3</v>
      </c>
      <c r="N210" s="14">
        <v>0.65125353729782098</v>
      </c>
      <c r="O210" s="14">
        <v>0.41242984914331299</v>
      </c>
      <c r="P210" s="14">
        <v>0.79836153809358601</v>
      </c>
      <c r="Q210" s="14">
        <v>0.80219780219780201</v>
      </c>
      <c r="R210" s="14">
        <v>0.98000108689745102</v>
      </c>
      <c r="S210" s="1" t="s">
        <v>16</v>
      </c>
    </row>
    <row r="211" spans="2:19" x14ac:dyDescent="0.25">
      <c r="B211" s="1">
        <v>209</v>
      </c>
      <c r="C211" s="19">
        <v>4.25394548063127E-4</v>
      </c>
      <c r="D211" s="19">
        <v>0.13331833952160399</v>
      </c>
      <c r="E211" s="19">
        <v>0.20273461173417201</v>
      </c>
      <c r="F211" s="19">
        <v>0.59513362792227398</v>
      </c>
      <c r="G211" s="19">
        <v>25.11641841794</v>
      </c>
      <c r="H211" s="19">
        <v>5.64388879428636E-2</v>
      </c>
      <c r="I211" s="19">
        <v>1.06406695966415E-2</v>
      </c>
      <c r="J211" s="14"/>
      <c r="K211" s="14">
        <v>37.662819056514103</v>
      </c>
      <c r="L211" s="14">
        <v>0.30076132666850303</v>
      </c>
      <c r="M211" s="14">
        <v>2.32729276351024E-2</v>
      </c>
      <c r="N211" s="14">
        <v>0.188534359631849</v>
      </c>
      <c r="O211" s="14">
        <v>0.108779959734951</v>
      </c>
      <c r="P211" s="14">
        <v>0.41174249114440098</v>
      </c>
      <c r="Q211" s="14">
        <v>0.81010928961748596</v>
      </c>
      <c r="R211" s="14">
        <v>0.899069921095765</v>
      </c>
      <c r="S211" s="1" t="s">
        <v>16</v>
      </c>
    </row>
    <row r="212" spans="2:19" x14ac:dyDescent="0.25">
      <c r="B212" s="1">
        <v>210</v>
      </c>
      <c r="C212" s="19">
        <v>3.2998565279770399E-5</v>
      </c>
      <c r="D212" s="19">
        <v>3.9050451456634903E-2</v>
      </c>
      <c r="E212" s="19">
        <v>0.282096627415796</v>
      </c>
      <c r="F212" s="19">
        <v>0.59184870384787802</v>
      </c>
      <c r="G212" s="19">
        <v>156.55838473198199</v>
      </c>
      <c r="H212" s="19">
        <v>1.9350846053900101E-2</v>
      </c>
      <c r="I212" s="19">
        <v>1.6846864662851001E-3</v>
      </c>
      <c r="J212" s="14"/>
      <c r="K212" s="14">
        <v>127.216029097012</v>
      </c>
      <c r="L212" s="14">
        <v>0.271927295792466</v>
      </c>
      <c r="M212" s="14">
        <v>6.4819039050057203E-3</v>
      </c>
      <c r="N212" s="14">
        <v>8.7060093475631595E-2</v>
      </c>
      <c r="O212" s="14">
        <v>-0.22408549909585301</v>
      </c>
      <c r="P212" s="14">
        <v>-1.2074974115393799E-2</v>
      </c>
      <c r="Q212" s="14">
        <v>0.77966101694915202</v>
      </c>
      <c r="R212" s="14">
        <v>1.0019737127488799</v>
      </c>
      <c r="S212" s="1" t="s">
        <v>16</v>
      </c>
    </row>
    <row r="213" spans="2:19" x14ac:dyDescent="0.25">
      <c r="B213" s="1">
        <v>211</v>
      </c>
      <c r="C213" s="19">
        <v>9.1822094691535106E-5</v>
      </c>
      <c r="D213" s="19">
        <v>3.8489756560866603E-2</v>
      </c>
      <c r="E213" s="19">
        <v>0.40491270364448601</v>
      </c>
      <c r="F213" s="19">
        <v>0.59134718470396497</v>
      </c>
      <c r="G213" s="19">
        <v>167.14157147726499</v>
      </c>
      <c r="H213" s="19">
        <v>1.49798735088535E-2</v>
      </c>
      <c r="I213" s="19">
        <v>6.7225577336208799E-3</v>
      </c>
      <c r="J213" s="14"/>
      <c r="K213" s="14">
        <v>5.6026210471821498</v>
      </c>
      <c r="L213" s="14">
        <v>0.77887314751915904</v>
      </c>
      <c r="M213" s="14">
        <v>1.08125631578122E-2</v>
      </c>
      <c r="N213" s="14">
        <v>0.44877266351065298</v>
      </c>
      <c r="O213" s="14">
        <v>-0.138638666685863</v>
      </c>
      <c r="P213" s="14">
        <v>9.6719311881364498E-2</v>
      </c>
      <c r="Q213" s="14">
        <v>0.91428571428571404</v>
      </c>
      <c r="R213" s="14">
        <v>0.98580670715606</v>
      </c>
      <c r="S213" s="1" t="s">
        <v>16</v>
      </c>
    </row>
    <row r="214" spans="2:19" x14ac:dyDescent="0.25">
      <c r="B214" s="1">
        <v>212</v>
      </c>
      <c r="C214" s="19">
        <v>2.14490674318507E-4</v>
      </c>
      <c r="D214" s="19">
        <v>6.7476496912488401E-2</v>
      </c>
      <c r="E214" s="19">
        <v>0.27567635954778202</v>
      </c>
      <c r="F214" s="19">
        <v>0.600601683204667</v>
      </c>
      <c r="G214" s="19">
        <v>143.469136477494</v>
      </c>
      <c r="H214" s="19">
        <v>2.9114247966824901E-2</v>
      </c>
      <c r="I214" s="19">
        <v>8.1167477942939593E-3</v>
      </c>
      <c r="J214" s="14"/>
      <c r="K214" s="14">
        <v>14.610089275244601</v>
      </c>
      <c r="L214" s="14">
        <v>0.59198843563452597</v>
      </c>
      <c r="M214" s="14">
        <v>1.65256772484287E-2</v>
      </c>
      <c r="N214" s="14">
        <v>0.27878953986868599</v>
      </c>
      <c r="O214" s="14">
        <v>-0.13469523542640699</v>
      </c>
      <c r="P214" s="14">
        <v>0.10174024450284699</v>
      </c>
      <c r="Q214" s="14">
        <v>0.92</v>
      </c>
      <c r="R214" s="14">
        <v>0.996472862378872</v>
      </c>
      <c r="S214" s="1" t="s">
        <v>16</v>
      </c>
    </row>
    <row r="215" spans="2:19" x14ac:dyDescent="0.25">
      <c r="B215" s="1">
        <v>213</v>
      </c>
      <c r="C215" s="19">
        <v>5.7388809182209397E-5</v>
      </c>
      <c r="D215" s="19">
        <v>4.9150582320738698E-2</v>
      </c>
      <c r="E215" s="19">
        <v>0.36462107647771003</v>
      </c>
      <c r="F215" s="19">
        <v>0.60290582003995896</v>
      </c>
      <c r="G215" s="19">
        <v>83.460514526937004</v>
      </c>
      <c r="H215" s="19">
        <v>2.3201730018875599E-2</v>
      </c>
      <c r="I215" s="19">
        <v>2.4977037073241398E-3</v>
      </c>
      <c r="J215" s="14"/>
      <c r="K215" s="14">
        <v>96.731631925996496</v>
      </c>
      <c r="L215" s="14">
        <v>0.29852433672769702</v>
      </c>
      <c r="M215" s="14">
        <v>8.5480817307773509E-3</v>
      </c>
      <c r="N215" s="14">
        <v>0.107651614999922</v>
      </c>
      <c r="O215" s="14">
        <v>-0.20690729437161701</v>
      </c>
      <c r="P215" s="14">
        <v>9.7969954470599405E-3</v>
      </c>
      <c r="Q215" s="14">
        <v>0.78431372549019596</v>
      </c>
      <c r="R215" s="14">
        <v>1</v>
      </c>
      <c r="S215" s="1" t="s">
        <v>16</v>
      </c>
    </row>
    <row r="216" spans="2:19" x14ac:dyDescent="0.25">
      <c r="B216" s="1">
        <v>214</v>
      </c>
      <c r="C216" s="19">
        <v>2.6829268292682902E-4</v>
      </c>
      <c r="D216" s="19">
        <v>8.47555551731662E-2</v>
      </c>
      <c r="E216" s="19">
        <v>0.10177467934925</v>
      </c>
      <c r="F216" s="19">
        <v>0.60625696100553705</v>
      </c>
      <c r="G216" s="19">
        <v>67.094225471653701</v>
      </c>
      <c r="H216" s="19">
        <v>3.7921350603489598E-2</v>
      </c>
      <c r="I216" s="19">
        <v>1.26917296816453E-2</v>
      </c>
      <c r="J216" s="14"/>
      <c r="K216" s="14">
        <v>12.131888399829901</v>
      </c>
      <c r="L216" s="14">
        <v>0.469334356115506</v>
      </c>
      <c r="M216" s="14">
        <v>1.8482447171993498E-2</v>
      </c>
      <c r="N216" s="14">
        <v>0.334685592144427</v>
      </c>
      <c r="O216" s="14">
        <v>0.40891782365219698</v>
      </c>
      <c r="P216" s="14">
        <v>0.79388988835618002</v>
      </c>
      <c r="Q216" s="14">
        <v>0.83111111111111102</v>
      </c>
      <c r="R216" s="14">
        <v>0.96537389201450896</v>
      </c>
      <c r="S216" s="1" t="s">
        <v>16</v>
      </c>
    </row>
    <row r="217" spans="2:19" x14ac:dyDescent="0.25">
      <c r="B217" s="1">
        <v>215</v>
      </c>
      <c r="C217" s="19">
        <v>2.0086083213773301E-4</v>
      </c>
      <c r="D217" s="19">
        <v>6.9632038467972196E-2</v>
      </c>
      <c r="E217" s="19">
        <v>0.38065908002412502</v>
      </c>
      <c r="F217" s="19">
        <v>0.61623502838157995</v>
      </c>
      <c r="G217" s="19">
        <v>100.251403546812</v>
      </c>
      <c r="H217" s="19">
        <v>3.1360814893736301E-2</v>
      </c>
      <c r="I217" s="19">
        <v>7.0488530346435596E-3</v>
      </c>
      <c r="J217" s="14"/>
      <c r="K217" s="14">
        <v>18.8691834496205</v>
      </c>
      <c r="L217" s="14">
        <v>0.52057930955036602</v>
      </c>
      <c r="M217" s="14">
        <v>1.5991996575355199E-2</v>
      </c>
      <c r="N217" s="14">
        <v>0.22476625873811101</v>
      </c>
      <c r="O217" s="14">
        <v>-0.13562854029518301</v>
      </c>
      <c r="P217" s="14">
        <v>0.100551923836629</v>
      </c>
      <c r="Q217" s="14">
        <v>0.91205211726384305</v>
      </c>
      <c r="R217" s="14">
        <v>0.99658204906766501</v>
      </c>
      <c r="S217" s="1" t="s">
        <v>16</v>
      </c>
    </row>
    <row r="218" spans="2:19" x14ac:dyDescent="0.25">
      <c r="B218" s="1">
        <v>216</v>
      </c>
      <c r="C218" s="19">
        <v>1.2410329985652701E-4</v>
      </c>
      <c r="D218" s="19">
        <v>5.4481418686245599E-2</v>
      </c>
      <c r="E218" s="19">
        <v>0.40278128782767297</v>
      </c>
      <c r="F218" s="19">
        <v>0.61368199788395705</v>
      </c>
      <c r="G218" s="19">
        <v>161.378407784801</v>
      </c>
      <c r="H218" s="19">
        <v>2.49164488584337E-2</v>
      </c>
      <c r="I218" s="19">
        <v>5.4090365019229597E-3</v>
      </c>
      <c r="J218" s="14"/>
      <c r="K218" s="14">
        <v>20.377924623162599</v>
      </c>
      <c r="L218" s="14">
        <v>0.52540763246881195</v>
      </c>
      <c r="M218" s="14">
        <v>1.25703313007039E-2</v>
      </c>
      <c r="N218" s="14">
        <v>0.21708697465899501</v>
      </c>
      <c r="O218" s="14">
        <v>-0.14707153180510599</v>
      </c>
      <c r="P218" s="14">
        <v>8.5982254536125693E-2</v>
      </c>
      <c r="Q218" s="14">
        <v>0.88717948717948703</v>
      </c>
      <c r="R218" s="14">
        <v>1.00141469102215</v>
      </c>
      <c r="S218" s="1" t="s">
        <v>16</v>
      </c>
    </row>
    <row r="219" spans="2:19" x14ac:dyDescent="0.25">
      <c r="B219" s="1">
        <v>217</v>
      </c>
      <c r="C219" s="19">
        <v>1.6499282639885199E-5</v>
      </c>
      <c r="D219" s="19">
        <v>1.36379293227505E-2</v>
      </c>
      <c r="E219" s="19">
        <v>0.299385886155005</v>
      </c>
      <c r="F219" s="19">
        <v>0.61114491594446196</v>
      </c>
      <c r="G219" s="19">
        <v>135.79099496479199</v>
      </c>
      <c r="H219" s="19">
        <v>5.9884196627728401E-3</v>
      </c>
      <c r="I219" s="19">
        <v>2.4449747729247198E-3</v>
      </c>
      <c r="J219" s="14"/>
      <c r="K219" s="14">
        <v>4.9999726538440896</v>
      </c>
      <c r="L219" s="14">
        <v>1.1147514743887299</v>
      </c>
      <c r="M219" s="14">
        <v>4.58339820622911E-3</v>
      </c>
      <c r="N219" s="14">
        <v>0.40828380618077997</v>
      </c>
      <c r="O219" s="14">
        <v>-0.303034261951596</v>
      </c>
      <c r="P219" s="14">
        <v>-0.112595660991244</v>
      </c>
      <c r="Q219" s="14">
        <v>0.95833333333333304</v>
      </c>
      <c r="R219" s="14">
        <v>0.98254875170786204</v>
      </c>
      <c r="S219" s="1" t="s">
        <v>16</v>
      </c>
    </row>
    <row r="220" spans="2:19" x14ac:dyDescent="0.25">
      <c r="B220" s="1">
        <v>218</v>
      </c>
      <c r="C220" s="19">
        <v>6.7431850789096101E-5</v>
      </c>
      <c r="D220" s="19">
        <v>6.8021099356565404E-2</v>
      </c>
      <c r="E220" s="19">
        <v>0.20650778292911801</v>
      </c>
      <c r="F220" s="19">
        <v>0.61913590454171097</v>
      </c>
      <c r="G220" s="19">
        <v>20.816485335261799</v>
      </c>
      <c r="H220" s="19">
        <v>3.2413527734453697E-2</v>
      </c>
      <c r="I220" s="19">
        <v>3.61191777300053E-3</v>
      </c>
      <c r="J220" s="14"/>
      <c r="K220" s="14">
        <v>140.70426241083399</v>
      </c>
      <c r="L220" s="14">
        <v>0.183141872578933</v>
      </c>
      <c r="M220" s="14">
        <v>9.2658997943728099E-3</v>
      </c>
      <c r="N220" s="14">
        <v>0.111432418050605</v>
      </c>
      <c r="O220" s="14">
        <v>0.363606166472356</v>
      </c>
      <c r="P220" s="14">
        <v>0.73619729459732297</v>
      </c>
      <c r="Q220" s="14">
        <v>0.59119496855345899</v>
      </c>
      <c r="R220" s="14">
        <v>0.97477306969157396</v>
      </c>
      <c r="S220" s="1" t="s">
        <v>16</v>
      </c>
    </row>
    <row r="221" spans="2:19" x14ac:dyDescent="0.25">
      <c r="B221" s="1">
        <v>219</v>
      </c>
      <c r="C221" s="19">
        <v>4.1606886657101799E-5</v>
      </c>
      <c r="D221" s="19">
        <v>2.6764288075948099E-2</v>
      </c>
      <c r="E221" s="19">
        <v>0.40172717425214499</v>
      </c>
      <c r="F221" s="19">
        <v>0.65278110299598002</v>
      </c>
      <c r="G221" s="19">
        <v>95.526720691607494</v>
      </c>
      <c r="H221" s="19">
        <v>1.2047189924879499E-2</v>
      </c>
      <c r="I221" s="19">
        <v>3.5352791282438202E-3</v>
      </c>
      <c r="J221" s="14"/>
      <c r="K221" s="14">
        <v>11.8945401927601</v>
      </c>
      <c r="L221" s="14">
        <v>0.72990055242832796</v>
      </c>
      <c r="M221" s="14">
        <v>7.2784293240462103E-3</v>
      </c>
      <c r="N221" s="14">
        <v>0.29345259353327302</v>
      </c>
      <c r="O221" s="14">
        <v>-0.19604058058983601</v>
      </c>
      <c r="P221" s="14">
        <v>2.36329251553417E-2</v>
      </c>
      <c r="Q221" s="14">
        <v>0.92063492063492003</v>
      </c>
      <c r="R221" s="14">
        <v>1.00287974683544</v>
      </c>
      <c r="S221" s="1" t="s">
        <v>16</v>
      </c>
    </row>
    <row r="222" spans="2:19" x14ac:dyDescent="0.25">
      <c r="B222" s="1">
        <v>220</v>
      </c>
      <c r="C222" s="19">
        <v>2.7259684361549399E-5</v>
      </c>
      <c r="D222" s="19">
        <v>1.77008498892164E-2</v>
      </c>
      <c r="E222" s="19">
        <v>0.33067536466919201</v>
      </c>
      <c r="F222" s="19">
        <v>0.65187802578052501</v>
      </c>
      <c r="G222" s="19">
        <v>135.16290747388001</v>
      </c>
      <c r="H222" s="19">
        <v>6.5895656165591903E-3</v>
      </c>
      <c r="I222" s="19">
        <v>4.1973848097781197E-3</v>
      </c>
      <c r="J222" s="14"/>
      <c r="K222" s="14">
        <v>2.7250292397958402</v>
      </c>
      <c r="L222" s="14">
        <v>1.0933078054957699</v>
      </c>
      <c r="M222" s="14">
        <v>5.8913587656943302E-3</v>
      </c>
      <c r="N222" s="14">
        <v>0.63697443109608698</v>
      </c>
      <c r="O222" s="14">
        <v>-0.20309852275981699</v>
      </c>
      <c r="P222" s="14">
        <v>1.46464740800691E-2</v>
      </c>
      <c r="Q222" s="14">
        <v>0.90476190476190399</v>
      </c>
      <c r="R222" s="14">
        <v>1</v>
      </c>
      <c r="S222" s="1" t="s">
        <v>16</v>
      </c>
    </row>
    <row r="223" spans="2:19" x14ac:dyDescent="0.25">
      <c r="B223" s="1">
        <v>221</v>
      </c>
      <c r="C223" s="19">
        <v>1.7934002869440401E-5</v>
      </c>
      <c r="D223" s="19">
        <v>2.0327307399454202E-2</v>
      </c>
      <c r="E223" s="19">
        <v>0.26743960768548602</v>
      </c>
      <c r="F223" s="19">
        <v>0.65721572707002196</v>
      </c>
      <c r="G223" s="19">
        <v>151.36024343018801</v>
      </c>
      <c r="H223" s="19">
        <v>9.8691718620828508E-3</v>
      </c>
      <c r="I223" s="19">
        <v>1.62381632564133E-3</v>
      </c>
      <c r="J223" s="14"/>
      <c r="K223" s="14">
        <v>37.105467403800297</v>
      </c>
      <c r="L223" s="14">
        <v>0.54541539124822702</v>
      </c>
      <c r="M223" s="14">
        <v>4.7785229568105504E-3</v>
      </c>
      <c r="N223" s="14">
        <v>0.16453420290308299</v>
      </c>
      <c r="O223" s="14">
        <v>-0.298172693290016</v>
      </c>
      <c r="P223" s="14">
        <v>-0.106405719521875</v>
      </c>
      <c r="Q223" s="14">
        <v>0.86206896551724099</v>
      </c>
      <c r="R223" s="14">
        <v>1.00379166666666</v>
      </c>
      <c r="S223" s="1" t="s">
        <v>16</v>
      </c>
    </row>
    <row r="224" spans="2:19" x14ac:dyDescent="0.25">
      <c r="B224" s="1">
        <v>222</v>
      </c>
      <c r="C224" s="19">
        <v>9.2539454806312704E-5</v>
      </c>
      <c r="D224" s="19">
        <v>4.8584805598120603E-2</v>
      </c>
      <c r="E224" s="19">
        <v>0.30341920440923098</v>
      </c>
      <c r="F224" s="19">
        <v>0.66448497179236699</v>
      </c>
      <c r="G224" s="19">
        <v>129.852669970497</v>
      </c>
      <c r="H224" s="19">
        <v>2.2338559885333901E-2</v>
      </c>
      <c r="I224" s="19">
        <v>4.5623827590137601E-3</v>
      </c>
      <c r="J224" s="14"/>
      <c r="K224" s="14">
        <v>26.472402349957001</v>
      </c>
      <c r="L224" s="14">
        <v>0.49264702203175398</v>
      </c>
      <c r="M224" s="14">
        <v>1.0854717560011801E-2</v>
      </c>
      <c r="N224" s="14">
        <v>0.204237998440048</v>
      </c>
      <c r="O224" s="14">
        <v>-0.135012495059527</v>
      </c>
      <c r="P224" s="14">
        <v>0.10133629699201099</v>
      </c>
      <c r="Q224" s="14">
        <v>0.865771812080537</v>
      </c>
      <c r="R224" s="14">
        <v>0.99020274392901297</v>
      </c>
      <c r="S224" s="1" t="s">
        <v>16</v>
      </c>
    </row>
    <row r="225" spans="2:19" x14ac:dyDescent="0.25">
      <c r="B225" s="1">
        <v>223</v>
      </c>
      <c r="C225" s="19">
        <v>3.6585365853658501E-5</v>
      </c>
      <c r="D225" s="19">
        <v>4.2952447506188499E-2</v>
      </c>
      <c r="E225" s="19">
        <v>0.34611226594119798</v>
      </c>
      <c r="F225" s="19">
        <v>0.669439347444445</v>
      </c>
      <c r="G225" s="19">
        <v>120.78453212239999</v>
      </c>
      <c r="H225" s="19">
        <v>2.0915615694812099E-2</v>
      </c>
      <c r="I225" s="19">
        <v>2.1828938943043198E-3</v>
      </c>
      <c r="J225" s="14"/>
      <c r="K225" s="14">
        <v>146.41089001994101</v>
      </c>
      <c r="L225" s="14">
        <v>0.24919621113975601</v>
      </c>
      <c r="M225" s="14">
        <v>6.8250959380422999E-3</v>
      </c>
      <c r="N225" s="14">
        <v>0.104366705056919</v>
      </c>
      <c r="O225" s="14">
        <v>-1.9865314232483201E-2</v>
      </c>
      <c r="P225" s="14">
        <v>0.24794624108577401</v>
      </c>
      <c r="Q225" s="14">
        <v>0.69863013698630105</v>
      </c>
      <c r="R225" s="14">
        <v>0.98907577938595603</v>
      </c>
      <c r="S225" s="1" t="s">
        <v>16</v>
      </c>
    </row>
    <row r="226" spans="2:19" x14ac:dyDescent="0.25">
      <c r="B226" s="1">
        <v>224</v>
      </c>
      <c r="C226" s="19">
        <v>6.2410329985652797E-5</v>
      </c>
      <c r="D226" s="19">
        <v>4.8597510165245203E-2</v>
      </c>
      <c r="E226" s="19">
        <v>0.26983332336718102</v>
      </c>
      <c r="F226" s="19">
        <v>0.67564932382036602</v>
      </c>
      <c r="G226" s="19">
        <v>106.906771301909</v>
      </c>
      <c r="H226" s="19">
        <v>2.3286283398831899E-2</v>
      </c>
      <c r="I226" s="19">
        <v>2.8202612457380702E-3</v>
      </c>
      <c r="J226" s="14"/>
      <c r="K226" s="14">
        <v>76.394925622245594</v>
      </c>
      <c r="L226" s="14">
        <v>0.332076623318243</v>
      </c>
      <c r="M226" s="14">
        <v>8.9142189864117507E-3</v>
      </c>
      <c r="N226" s="14">
        <v>0.121112553576477</v>
      </c>
      <c r="O226" s="14">
        <v>-0.17353794124844199</v>
      </c>
      <c r="P226" s="14">
        <v>5.2284175425718497E-2</v>
      </c>
      <c r="Q226" s="14">
        <v>0.80555555555555503</v>
      </c>
      <c r="R226" s="14">
        <v>1</v>
      </c>
      <c r="S226" s="1" t="s">
        <v>16</v>
      </c>
    </row>
    <row r="227" spans="2:19" x14ac:dyDescent="0.25">
      <c r="B227" s="1">
        <v>225</v>
      </c>
      <c r="C227" s="19">
        <v>6.3845050215208005E-5</v>
      </c>
      <c r="D227" s="19">
        <v>3.0238563698971498E-2</v>
      </c>
      <c r="E227" s="19">
        <v>0.17375279892286299</v>
      </c>
      <c r="F227" s="19">
        <v>0.67207635915929698</v>
      </c>
      <c r="G227" s="19">
        <v>80.724613537385196</v>
      </c>
      <c r="H227" s="19">
        <v>1.2521646656555901E-2</v>
      </c>
      <c r="I227" s="19">
        <v>6.2440144618401304E-3</v>
      </c>
      <c r="J227" s="14"/>
      <c r="K227" s="14">
        <v>4.0051796153103396</v>
      </c>
      <c r="L227" s="14">
        <v>0.87743464719268704</v>
      </c>
      <c r="M227" s="14">
        <v>9.01609908273001E-3</v>
      </c>
      <c r="N227" s="14">
        <v>0.49865761533615699</v>
      </c>
      <c r="O227" s="14">
        <v>-3.81928678846492E-2</v>
      </c>
      <c r="P227" s="14">
        <v>0.22461087501758101</v>
      </c>
      <c r="Q227" s="14">
        <v>0.97802197802197799</v>
      </c>
      <c r="R227" s="14">
        <v>1</v>
      </c>
      <c r="S227" s="1" t="s">
        <v>16</v>
      </c>
    </row>
    <row r="228" spans="2:19" x14ac:dyDescent="0.25">
      <c r="B228" s="1">
        <v>226</v>
      </c>
      <c r="C228" s="19">
        <v>1.1119081779052999E-4</v>
      </c>
      <c r="D228" s="19">
        <v>4.7449017297176099E-2</v>
      </c>
      <c r="E228" s="19">
        <v>0.37763694756502703</v>
      </c>
      <c r="F228" s="19">
        <v>0.67228194140976505</v>
      </c>
      <c r="G228" s="19">
        <v>141.86071766580301</v>
      </c>
      <c r="H228" s="19">
        <v>1.74583341382408E-2</v>
      </c>
      <c r="I228" s="19">
        <v>1.07968062216554E-2</v>
      </c>
      <c r="J228" s="14"/>
      <c r="K228" s="14">
        <v>3.8843874943166901</v>
      </c>
      <c r="L228" s="14">
        <v>0.62061796625565102</v>
      </c>
      <c r="M228" s="14">
        <v>1.1898426207795101E-2</v>
      </c>
      <c r="N228" s="14">
        <v>0.61843278609303598</v>
      </c>
      <c r="O228" s="14">
        <v>0.331432228021519</v>
      </c>
      <c r="P228" s="14">
        <v>0.69523216385184305</v>
      </c>
      <c r="Q228" s="14">
        <v>0.82887700534759301</v>
      </c>
      <c r="R228" s="14">
        <v>0.90714362214844102</v>
      </c>
      <c r="S228" s="1" t="s">
        <v>16</v>
      </c>
    </row>
    <row r="229" spans="2:19" x14ac:dyDescent="0.25">
      <c r="B229" s="1">
        <v>227</v>
      </c>
      <c r="C229" s="19">
        <v>7.4605451936872306E-5</v>
      </c>
      <c r="D229" s="19">
        <v>3.2178974584477701E-2</v>
      </c>
      <c r="E229" s="19">
        <v>0.27671524471901299</v>
      </c>
      <c r="F229" s="19">
        <v>0.67443334734711702</v>
      </c>
      <c r="G229" s="19">
        <v>104.346327233662</v>
      </c>
      <c r="H229" s="19">
        <v>1.25371480467441E-2</v>
      </c>
      <c r="I229" s="19">
        <v>6.1447423634890704E-3</v>
      </c>
      <c r="J229" s="14"/>
      <c r="K229" s="14">
        <v>4.1110049531852999</v>
      </c>
      <c r="L229" s="14">
        <v>0.90539069763182101</v>
      </c>
      <c r="M229" s="14">
        <v>9.7463127211712408E-3</v>
      </c>
      <c r="N229" s="14">
        <v>0.490122820642996</v>
      </c>
      <c r="O229" s="14">
        <v>-0.18899832967888799</v>
      </c>
      <c r="P229" s="14">
        <v>3.2599397499108201E-2</v>
      </c>
      <c r="Q229" s="14">
        <v>0.93693693693693603</v>
      </c>
      <c r="R229" s="14">
        <v>1</v>
      </c>
      <c r="S229" s="1" t="s">
        <v>16</v>
      </c>
    </row>
    <row r="230" spans="2:19" x14ac:dyDescent="0.25">
      <c r="B230" s="1">
        <v>228</v>
      </c>
      <c r="C230" s="19">
        <v>8.2496413199426095E-5</v>
      </c>
      <c r="D230" s="19">
        <v>5.3584476247244703E-2</v>
      </c>
      <c r="E230" s="19">
        <v>0.300851514478372</v>
      </c>
      <c r="F230" s="19">
        <v>0.68668001184620198</v>
      </c>
      <c r="G230" s="19">
        <v>97.074671222781305</v>
      </c>
      <c r="H230" s="19">
        <v>2.48967352429206E-2</v>
      </c>
      <c r="I230" s="19">
        <v>3.3560907233473802E-3</v>
      </c>
      <c r="J230" s="14"/>
      <c r="K230" s="14">
        <v>61.736966700519801</v>
      </c>
      <c r="L230" s="14">
        <v>0.36104966831387397</v>
      </c>
      <c r="M230" s="14">
        <v>1.0248789957078799E-2</v>
      </c>
      <c r="N230" s="14">
        <v>0.134800434297974</v>
      </c>
      <c r="O230" s="14">
        <v>-0.20451699053769001</v>
      </c>
      <c r="P230" s="14">
        <v>1.28404248123484E-2</v>
      </c>
      <c r="Q230" s="14">
        <v>0.83941605839416</v>
      </c>
      <c r="R230" s="14">
        <v>1</v>
      </c>
      <c r="S230" s="1" t="s">
        <v>16</v>
      </c>
    </row>
    <row r="231" spans="2:19" x14ac:dyDescent="0.25">
      <c r="B231" s="1">
        <v>229</v>
      </c>
      <c r="C231" s="19">
        <v>1.3988522238163499E-4</v>
      </c>
      <c r="D231" s="19">
        <v>6.1423194163159202E-2</v>
      </c>
      <c r="E231" s="19">
        <v>7.3134872220515096E-2</v>
      </c>
      <c r="F231" s="19">
        <v>0.69269209061217196</v>
      </c>
      <c r="G231" s="19">
        <v>112.405457482522</v>
      </c>
      <c r="H231" s="19">
        <v>2.8147987334748902E-2</v>
      </c>
      <c r="I231" s="19">
        <v>5.7559767775580799E-3</v>
      </c>
      <c r="J231" s="14"/>
      <c r="K231" s="14">
        <v>30.692140609979599</v>
      </c>
      <c r="L231" s="14">
        <v>0.46592595857937003</v>
      </c>
      <c r="M231" s="14">
        <v>1.33456883247126E-2</v>
      </c>
      <c r="N231" s="14">
        <v>0.204489816948733</v>
      </c>
      <c r="O231" s="14">
        <v>-9.0328844900076297E-2</v>
      </c>
      <c r="P231" s="14">
        <v>0.15822928737813599</v>
      </c>
      <c r="Q231" s="14">
        <v>0.84782608695652095</v>
      </c>
      <c r="R231" s="14">
        <v>1.00250961790377</v>
      </c>
      <c r="S231" s="1" t="s">
        <v>16</v>
      </c>
    </row>
    <row r="232" spans="2:19" x14ac:dyDescent="0.25">
      <c r="B232" s="1">
        <v>230</v>
      </c>
      <c r="C232" s="19">
        <v>1.72166427546628E-5</v>
      </c>
      <c r="D232" s="19">
        <v>1.29374841886109E-2</v>
      </c>
      <c r="E232" s="19">
        <v>0.32615447046138202</v>
      </c>
      <c r="F232" s="19">
        <v>0.69366936500637599</v>
      </c>
      <c r="G232" s="19">
        <v>70.408359073988905</v>
      </c>
      <c r="H232" s="19">
        <v>5.3556242887855196E-3</v>
      </c>
      <c r="I232" s="19">
        <v>2.9618135327122599E-3</v>
      </c>
      <c r="J232" s="14"/>
      <c r="K232" s="14">
        <v>3.24093538440601</v>
      </c>
      <c r="L232" s="14">
        <v>1.2925836789020499</v>
      </c>
      <c r="M232" s="14">
        <v>4.68197718734455E-3</v>
      </c>
      <c r="N232" s="14">
        <v>0.55302862430327404</v>
      </c>
      <c r="O232" s="14">
        <v>-0.27638222055398898</v>
      </c>
      <c r="P232" s="14">
        <v>-7.8661227935892405E-2</v>
      </c>
      <c r="Q232" s="14">
        <v>0.96</v>
      </c>
      <c r="R232" s="14">
        <v>1</v>
      </c>
      <c r="S232" s="1" t="s">
        <v>16</v>
      </c>
    </row>
    <row r="233" spans="2:19" x14ac:dyDescent="0.25">
      <c r="B233" s="1">
        <v>231</v>
      </c>
      <c r="C233" s="19">
        <v>7.1736011477761798E-6</v>
      </c>
      <c r="D233" s="19">
        <v>8.09026834498279E-3</v>
      </c>
      <c r="E233" s="19">
        <v>6.6148446162390698E-2</v>
      </c>
      <c r="F233" s="19">
        <v>0.69595618708881501</v>
      </c>
      <c r="G233" s="19">
        <v>105.25511870305699</v>
      </c>
      <c r="H233" s="19">
        <v>3.4913613099320298E-3</v>
      </c>
      <c r="I233" s="19">
        <v>1.6342542301809699E-3</v>
      </c>
      <c r="J233" s="14"/>
      <c r="K233" s="14">
        <v>4.2499999999999902</v>
      </c>
      <c r="L233" s="14">
        <v>1.37727681434364</v>
      </c>
      <c r="M233" s="14">
        <v>3.02220327898475E-3</v>
      </c>
      <c r="N233" s="14">
        <v>0.46808510638298401</v>
      </c>
      <c r="O233" s="14">
        <v>-0.375306383882336</v>
      </c>
      <c r="P233" s="14">
        <v>-0.20461538461538301</v>
      </c>
      <c r="Q233" s="14">
        <v>0.90909090909090895</v>
      </c>
      <c r="R233" s="14">
        <v>1</v>
      </c>
      <c r="S233" s="1" t="s">
        <v>16</v>
      </c>
    </row>
    <row r="234" spans="2:19" x14ac:dyDescent="0.25">
      <c r="B234" s="1">
        <v>232</v>
      </c>
      <c r="C234" s="19">
        <v>5.5954088952654202E-5</v>
      </c>
      <c r="D234" s="19">
        <v>4.5277383290001097E-2</v>
      </c>
      <c r="E234" s="19">
        <v>5.5672064656518097E-2</v>
      </c>
      <c r="F234" s="19">
        <v>0.70650423538359597</v>
      </c>
      <c r="G234" s="19">
        <v>108.704536442213</v>
      </c>
      <c r="H234" s="19">
        <v>1.7687048309225E-2</v>
      </c>
      <c r="I234" s="19">
        <v>6.4053040002149397E-3</v>
      </c>
      <c r="J234" s="14"/>
      <c r="K234" s="14">
        <v>13.3346824311931</v>
      </c>
      <c r="L234" s="14">
        <v>0.34298810076472702</v>
      </c>
      <c r="M234" s="14">
        <v>8.4405544097617292E-3</v>
      </c>
      <c r="N234" s="14">
        <v>0.36214657687535801</v>
      </c>
      <c r="O234" s="14">
        <v>0.59020516952322</v>
      </c>
      <c r="P234" s="14">
        <v>1.0247121060792399</v>
      </c>
      <c r="Q234" s="14">
        <v>0.63414634146341398</v>
      </c>
      <c r="R234" s="14">
        <v>0.87160013468517294</v>
      </c>
      <c r="S234" s="1" t="s">
        <v>16</v>
      </c>
    </row>
    <row r="235" spans="2:19" x14ac:dyDescent="0.25">
      <c r="B235" s="1">
        <v>233</v>
      </c>
      <c r="C235" s="19">
        <v>1.43472022955523E-5</v>
      </c>
      <c r="D235" s="19">
        <v>1.51997441079419E-2</v>
      </c>
      <c r="E235" s="19">
        <v>0.31994334875599301</v>
      </c>
      <c r="F235" s="19">
        <v>0.70362127592069301</v>
      </c>
      <c r="G235" s="19">
        <v>83.425566152381407</v>
      </c>
      <c r="H235" s="19">
        <v>6.9251573874124298E-3</v>
      </c>
      <c r="I235" s="19">
        <v>1.77977585412006E-3</v>
      </c>
      <c r="J235" s="14"/>
      <c r="K235" s="14">
        <v>16.452626736556301</v>
      </c>
      <c r="L235" s="14">
        <v>0.78037712915603097</v>
      </c>
      <c r="M235" s="14">
        <v>4.2740408653886702E-3</v>
      </c>
      <c r="N235" s="14">
        <v>0.25700150257308002</v>
      </c>
      <c r="O235" s="14">
        <v>-0.32528926825445897</v>
      </c>
      <c r="P235" s="14">
        <v>-0.14093161508437901</v>
      </c>
      <c r="Q235" s="14">
        <v>0.90909090909090895</v>
      </c>
      <c r="R235" s="14">
        <v>1</v>
      </c>
      <c r="S235" s="1" t="s">
        <v>16</v>
      </c>
    </row>
    <row r="236" spans="2:19" x14ac:dyDescent="0.25">
      <c r="B236" s="1">
        <v>234</v>
      </c>
      <c r="C236" s="19">
        <v>4.2109038737446198E-4</v>
      </c>
      <c r="D236" s="19">
        <v>0.11799409065584</v>
      </c>
      <c r="E236" s="19">
        <v>0.12924924402877999</v>
      </c>
      <c r="F236" s="19">
        <v>0.72043944433799401</v>
      </c>
      <c r="G236" s="19">
        <v>145.620967111825</v>
      </c>
      <c r="H236" s="19">
        <v>5.4964387847824897E-2</v>
      </c>
      <c r="I236" s="19">
        <v>9.0877374258372008E-3</v>
      </c>
      <c r="J236" s="14"/>
      <c r="K236" s="14">
        <v>34.532995386507402</v>
      </c>
      <c r="L236" s="14">
        <v>0.38007094983845002</v>
      </c>
      <c r="M236" s="14">
        <v>2.31548900475258E-2</v>
      </c>
      <c r="N236" s="14">
        <v>0.165338645287883</v>
      </c>
      <c r="O236" s="14">
        <v>-6.8352292276925505E-2</v>
      </c>
      <c r="P236" s="14">
        <v>0.18621070323488501</v>
      </c>
      <c r="Q236" s="14">
        <v>0.90446841294298896</v>
      </c>
      <c r="R236" s="14">
        <v>0.99068285084665397</v>
      </c>
      <c r="S236" s="1" t="s">
        <v>16</v>
      </c>
    </row>
    <row r="237" spans="2:19" x14ac:dyDescent="0.25">
      <c r="B237" s="1">
        <v>235</v>
      </c>
      <c r="C237" s="19">
        <v>4.37589670014347E-5</v>
      </c>
      <c r="D237" s="19">
        <v>3.70050161495648E-2</v>
      </c>
      <c r="E237" s="19">
        <v>0.192803955292911</v>
      </c>
      <c r="F237" s="19">
        <v>0.71194172602938299</v>
      </c>
      <c r="G237" s="19">
        <v>102.804574250353</v>
      </c>
      <c r="H237" s="19">
        <v>1.8282631555584201E-2</v>
      </c>
      <c r="I237" s="19">
        <v>2.85314737851039E-3</v>
      </c>
      <c r="J237" s="14"/>
      <c r="K237" s="14">
        <v>42.525101839289199</v>
      </c>
      <c r="L237" s="14">
        <v>0.40156488534158002</v>
      </c>
      <c r="M237" s="14">
        <v>7.4642914749484196E-3</v>
      </c>
      <c r="N237" s="14">
        <v>0.15605780654913001</v>
      </c>
      <c r="O237" s="14">
        <v>-6.3763145632730195E-2</v>
      </c>
      <c r="P237" s="14">
        <v>0.19205378621886299</v>
      </c>
      <c r="Q237" s="14">
        <v>0.84722222222222199</v>
      </c>
      <c r="R237" s="14">
        <v>1</v>
      </c>
      <c r="S237" s="1" t="s">
        <v>16</v>
      </c>
    </row>
    <row r="238" spans="2:19" x14ac:dyDescent="0.25">
      <c r="B238" s="1">
        <v>236</v>
      </c>
      <c r="C238" s="19">
        <v>2.6542324246771801E-5</v>
      </c>
      <c r="D238" s="19">
        <v>2.4915350073739399E-2</v>
      </c>
      <c r="E238" s="19">
        <v>0.126015571209454</v>
      </c>
      <c r="F238" s="19">
        <v>0.70793052774270504</v>
      </c>
      <c r="G238" s="19">
        <v>135.36687264245799</v>
      </c>
      <c r="H238" s="19">
        <v>1.07799616852927E-2</v>
      </c>
      <c r="I238" s="19">
        <v>3.6239990058636699E-3</v>
      </c>
      <c r="J238" s="14"/>
      <c r="K238" s="14">
        <v>9.7246178443671507</v>
      </c>
      <c r="L238" s="14">
        <v>0.53729750898043904</v>
      </c>
      <c r="M238" s="14">
        <v>5.81332407837141E-3</v>
      </c>
      <c r="N238" s="14">
        <v>0.33617921024783898</v>
      </c>
      <c r="O238" s="14">
        <v>0.155995698842362</v>
      </c>
      <c r="P238" s="14">
        <v>0.47185943730985502</v>
      </c>
      <c r="Q238" s="14">
        <v>0.69811320754716899</v>
      </c>
      <c r="R238" s="14">
        <v>0.971343100928034</v>
      </c>
      <c r="S238" s="1" t="s">
        <v>16</v>
      </c>
    </row>
    <row r="239" spans="2:19" x14ac:dyDescent="0.25">
      <c r="B239" s="1">
        <v>237</v>
      </c>
      <c r="C239" s="19">
        <v>1.19081779053084E-4</v>
      </c>
      <c r="D239" s="19">
        <v>9.8779703336506305E-2</v>
      </c>
      <c r="E239" s="19">
        <v>0.104361130910752</v>
      </c>
      <c r="F239" s="19">
        <v>0.72228270333372102</v>
      </c>
      <c r="G239" s="19">
        <v>147.78908453173</v>
      </c>
      <c r="H239" s="19">
        <v>4.6773467603186202E-2</v>
      </c>
      <c r="I239" s="19">
        <v>4.4573478009528903E-3</v>
      </c>
      <c r="J239" s="14"/>
      <c r="K239" s="14">
        <v>227.239836919536</v>
      </c>
      <c r="L239" s="14">
        <v>0.15336269909320699</v>
      </c>
      <c r="M239" s="14">
        <v>1.23133923086939E-2</v>
      </c>
      <c r="N239" s="14">
        <v>9.5296500972898907E-2</v>
      </c>
      <c r="O239" s="14">
        <v>0.37505686276088901</v>
      </c>
      <c r="P239" s="14">
        <v>0.750776773926636</v>
      </c>
      <c r="Q239" s="14">
        <v>0.65098039215686199</v>
      </c>
      <c r="R239" s="14">
        <v>0.95894604165416197</v>
      </c>
      <c r="S239" s="1" t="s">
        <v>16</v>
      </c>
    </row>
    <row r="240" spans="2:19" x14ac:dyDescent="0.25">
      <c r="B240" s="1">
        <v>238</v>
      </c>
      <c r="C240" s="19">
        <v>1.57819225251076E-4</v>
      </c>
      <c r="D240" s="19">
        <v>5.1868512714274097E-2</v>
      </c>
      <c r="E240" s="19">
        <v>0.183858185506768</v>
      </c>
      <c r="F240" s="19">
        <v>0.72514589252492501</v>
      </c>
      <c r="G240" s="19">
        <v>93.292615834957601</v>
      </c>
      <c r="H240" s="19">
        <v>1.97887013058488E-2</v>
      </c>
      <c r="I240" s="19">
        <v>8.4557298460169895E-3</v>
      </c>
      <c r="J240" s="14"/>
      <c r="K240" s="14">
        <v>5.8304834692141503</v>
      </c>
      <c r="L240" s="14">
        <v>0.73716071192071198</v>
      </c>
      <c r="M240" s="14">
        <v>1.41753898891401E-2</v>
      </c>
      <c r="N240" s="14">
        <v>0.42730089839285001</v>
      </c>
      <c r="O240" s="14">
        <v>-0.16728120573465899</v>
      </c>
      <c r="P240" s="14">
        <v>6.0250498502815997E-2</v>
      </c>
      <c r="Q240" s="14">
        <v>0.92050209205020905</v>
      </c>
      <c r="R240" s="14">
        <v>0.97650228608752399</v>
      </c>
      <c r="S240" s="1" t="s">
        <v>16</v>
      </c>
    </row>
    <row r="241" spans="2:19" x14ac:dyDescent="0.25">
      <c r="B241" s="1">
        <v>239</v>
      </c>
      <c r="C241" s="19">
        <v>2.8694404591104699E-5</v>
      </c>
      <c r="D241" s="19">
        <v>2.07126792689022E-2</v>
      </c>
      <c r="E241" s="19">
        <v>0.27979691664207101</v>
      </c>
      <c r="F241" s="19">
        <v>0.72369449197765401</v>
      </c>
      <c r="G241" s="19">
        <v>57.313605705818397</v>
      </c>
      <c r="H241" s="19">
        <v>9.1599880462150899E-3</v>
      </c>
      <c r="I241" s="19">
        <v>3.0533293487383902E-3</v>
      </c>
      <c r="J241" s="14"/>
      <c r="K241" s="14">
        <v>9.3119976543778709</v>
      </c>
      <c r="L241" s="14">
        <v>0.84049381329898998</v>
      </c>
      <c r="M241" s="14">
        <v>6.0444065579695E-3</v>
      </c>
      <c r="N241" s="14">
        <v>0.33333333333333598</v>
      </c>
      <c r="O241" s="14">
        <v>-0.23447174828484399</v>
      </c>
      <c r="P241" s="14">
        <v>-2.5299157304289999E-2</v>
      </c>
      <c r="Q241" s="14">
        <v>0.88888888888888795</v>
      </c>
      <c r="R241" s="14">
        <v>1.0037211204252701</v>
      </c>
      <c r="S241" s="1" t="s">
        <v>16</v>
      </c>
    </row>
    <row r="242" spans="2:19" x14ac:dyDescent="0.25">
      <c r="B242" s="1">
        <v>240</v>
      </c>
      <c r="C242" s="19">
        <v>6.9583931133428893E-5</v>
      </c>
      <c r="D242" s="19">
        <v>2.9096846600035399E-2</v>
      </c>
      <c r="E242" s="19">
        <v>0.54612175313525202</v>
      </c>
      <c r="F242" s="19">
        <v>0.44243327574327601</v>
      </c>
      <c r="G242" s="19">
        <v>68.031656239415796</v>
      </c>
      <c r="H242" s="19">
        <v>9.2871876362754704E-3</v>
      </c>
      <c r="I242" s="19">
        <v>8.1848674446542407E-3</v>
      </c>
      <c r="J242" s="14"/>
      <c r="K242" s="14">
        <v>1.4534695738365699</v>
      </c>
      <c r="L242" s="14">
        <v>1.03282555642826</v>
      </c>
      <c r="M242" s="14">
        <v>9.4125986208490799E-3</v>
      </c>
      <c r="N242" s="14">
        <v>0.88130742752352598</v>
      </c>
      <c r="O242" s="14">
        <v>-0.14202073708132601</v>
      </c>
      <c r="P242" s="14">
        <v>9.2413126110782604E-2</v>
      </c>
      <c r="Q242" s="14">
        <v>0.92380952380952297</v>
      </c>
      <c r="R242" s="14">
        <v>0.99711823950631595</v>
      </c>
      <c r="S242" s="1" t="s">
        <v>16</v>
      </c>
    </row>
    <row r="243" spans="2:19" x14ac:dyDescent="0.25">
      <c r="B243" s="1">
        <v>241</v>
      </c>
      <c r="C243" s="19">
        <v>4.0889526542324201E-5</v>
      </c>
      <c r="D243" s="19">
        <v>3.6683167115740101E-2</v>
      </c>
      <c r="E243" s="19">
        <v>0.64505024964744795</v>
      </c>
      <c r="F243" s="19">
        <v>0.45526927734786399</v>
      </c>
      <c r="G243" s="19">
        <v>118.527256415699</v>
      </c>
      <c r="H243" s="19">
        <v>1.7843958274097599E-2</v>
      </c>
      <c r="I243" s="19">
        <v>2.3621153693108099E-3</v>
      </c>
      <c r="J243" s="14"/>
      <c r="K243" s="14">
        <v>63.007423769591199</v>
      </c>
      <c r="L243" s="14">
        <v>0.38184604551314699</v>
      </c>
      <c r="M243" s="14">
        <v>7.2154114338120199E-3</v>
      </c>
      <c r="N243" s="14">
        <v>0.13237619888069699</v>
      </c>
      <c r="O243" s="14">
        <v>-0.19040073749317801</v>
      </c>
      <c r="P243" s="14">
        <v>3.08137964121083E-2</v>
      </c>
      <c r="Q243" s="14">
        <v>0.80281690140844997</v>
      </c>
      <c r="R243" s="14">
        <v>1</v>
      </c>
      <c r="S243" s="1" t="s">
        <v>16</v>
      </c>
    </row>
    <row r="244" spans="2:19" x14ac:dyDescent="0.25">
      <c r="B244" s="1">
        <v>242</v>
      </c>
      <c r="C244" s="19">
        <v>1.5781922525107599E-5</v>
      </c>
      <c r="D244" s="19">
        <v>2.22329924681531E-2</v>
      </c>
      <c r="E244" s="19">
        <v>0.52288918390035499</v>
      </c>
      <c r="F244" s="19">
        <v>0.45286006996170503</v>
      </c>
      <c r="G244" s="19">
        <v>54.221172344802604</v>
      </c>
      <c r="H244" s="19">
        <v>1.08328139331692E-2</v>
      </c>
      <c r="I244" s="19">
        <v>1.37426136233695E-3</v>
      </c>
      <c r="J244" s="14"/>
      <c r="K244" s="14">
        <v>69.192391108123999</v>
      </c>
      <c r="L244" s="14">
        <v>0.401212014172737</v>
      </c>
      <c r="M244" s="14">
        <v>4.4826518770604501E-3</v>
      </c>
      <c r="N244" s="14">
        <v>0.12686097728763401</v>
      </c>
      <c r="O244" s="14">
        <v>-0.25913241373351897</v>
      </c>
      <c r="P244" s="14">
        <v>-5.6698091753027098E-2</v>
      </c>
      <c r="Q244" s="14">
        <v>0.81481481481481399</v>
      </c>
      <c r="R244" s="14">
        <v>1</v>
      </c>
      <c r="S244" s="1" t="s">
        <v>16</v>
      </c>
    </row>
    <row r="245" spans="2:19" x14ac:dyDescent="0.25">
      <c r="B245" s="1">
        <v>243</v>
      </c>
      <c r="C245" s="19">
        <v>2.3672883787661401E-5</v>
      </c>
      <c r="D245" s="19">
        <v>2.6813412402163402E-2</v>
      </c>
      <c r="E245" s="19">
        <v>0.576043039486555</v>
      </c>
      <c r="F245" s="19">
        <v>0.45282157127344902</v>
      </c>
      <c r="G245" s="19">
        <v>165.290461924125</v>
      </c>
      <c r="H245" s="19">
        <v>1.25442793265631E-2</v>
      </c>
      <c r="I245" s="19">
        <v>2.2836102670392602E-3</v>
      </c>
      <c r="J245" s="14"/>
      <c r="K245" s="14">
        <v>39.330308381438797</v>
      </c>
      <c r="L245" s="14">
        <v>0.41376795639469499</v>
      </c>
      <c r="M245" s="14">
        <v>5.4901048966636704E-3</v>
      </c>
      <c r="N245" s="14">
        <v>0.18204395865162101</v>
      </c>
      <c r="O245" s="14">
        <v>-4.9600020752769203E-2</v>
      </c>
      <c r="P245" s="14">
        <v>0.21008683689305199</v>
      </c>
      <c r="Q245" s="14">
        <v>0.73333333333333295</v>
      </c>
      <c r="R245" s="14">
        <v>0.98458525491186999</v>
      </c>
      <c r="S245" s="1" t="s">
        <v>16</v>
      </c>
    </row>
    <row r="246" spans="2:19" x14ac:dyDescent="0.25">
      <c r="B246" s="1">
        <v>244</v>
      </c>
      <c r="C246" s="19">
        <v>1.2195121951219499E-5</v>
      </c>
      <c r="D246" s="19">
        <v>1.34626062964302E-2</v>
      </c>
      <c r="E246" s="19">
        <v>0.498118674950352</v>
      </c>
      <c r="F246" s="19">
        <v>0.45422564108045199</v>
      </c>
      <c r="G246" s="19">
        <v>72.556020155456295</v>
      </c>
      <c r="H246" s="19">
        <v>5.1020154293301197E-3</v>
      </c>
      <c r="I246" s="19">
        <v>3.1857557797581502E-3</v>
      </c>
      <c r="J246" s="14"/>
      <c r="K246" s="14">
        <v>2.3690975655409501</v>
      </c>
      <c r="L246" s="14">
        <v>0.84554693749651699</v>
      </c>
      <c r="M246" s="14">
        <v>3.9404709770737402E-3</v>
      </c>
      <c r="N246" s="14">
        <v>0.62441123981007496</v>
      </c>
      <c r="O246" s="14">
        <v>4.6786181899757098E-2</v>
      </c>
      <c r="P246" s="14">
        <v>0.33280956167710601</v>
      </c>
      <c r="Q246" s="14">
        <v>0.80952380952380898</v>
      </c>
      <c r="R246" s="14">
        <v>0.94746775715633802</v>
      </c>
      <c r="S246" s="1" t="s">
        <v>16</v>
      </c>
    </row>
    <row r="247" spans="2:19" x14ac:dyDescent="0.25">
      <c r="B247" s="1">
        <v>245</v>
      </c>
      <c r="C247" s="19">
        <v>2.5107604017216599E-5</v>
      </c>
      <c r="D247" s="19">
        <v>1.9556563660558201E-2</v>
      </c>
      <c r="E247" s="19">
        <v>0.84384944800758299</v>
      </c>
      <c r="F247" s="19">
        <v>0.45455731213255801</v>
      </c>
      <c r="G247" s="19">
        <v>8.0752924102852699</v>
      </c>
      <c r="H247" s="19">
        <v>8.7426615367327699E-3</v>
      </c>
      <c r="I247" s="19">
        <v>2.7536738997685798E-3</v>
      </c>
      <c r="J247" s="14"/>
      <c r="K247" s="14">
        <v>10.785121065365001</v>
      </c>
      <c r="L247" s="14">
        <v>0.82495458860787596</v>
      </c>
      <c r="M247" s="14">
        <v>5.6540246115728597E-3</v>
      </c>
      <c r="N247" s="14">
        <v>0.31496974785068199</v>
      </c>
      <c r="O247" s="14">
        <v>-0.24692057136713999</v>
      </c>
      <c r="P247" s="14">
        <v>-4.1149491138081903E-2</v>
      </c>
      <c r="Q247" s="14">
        <v>0.94594594594594505</v>
      </c>
      <c r="R247" s="14">
        <v>1</v>
      </c>
      <c r="S247" s="1" t="s">
        <v>16</v>
      </c>
    </row>
    <row r="248" spans="2:19" x14ac:dyDescent="0.25">
      <c r="B248" s="1">
        <v>246</v>
      </c>
      <c r="C248" s="19">
        <v>1.2195121951219499E-5</v>
      </c>
      <c r="D248" s="19">
        <v>1.07099500860874E-2</v>
      </c>
      <c r="E248" s="19">
        <v>0.55939952813988303</v>
      </c>
      <c r="F248" s="19">
        <v>0.456766554505384</v>
      </c>
      <c r="G248" s="19">
        <v>19.983106521899899</v>
      </c>
      <c r="H248" s="19">
        <v>4.5587825685901601E-3</v>
      </c>
      <c r="I248" s="19">
        <v>2.3879337264042901E-3</v>
      </c>
      <c r="J248" s="14"/>
      <c r="K248" s="14">
        <v>3.74</v>
      </c>
      <c r="L248" s="14">
        <v>1.33604509833253</v>
      </c>
      <c r="M248" s="14">
        <v>3.9404709770737402E-3</v>
      </c>
      <c r="N248" s="14">
        <v>0.52380952380950496</v>
      </c>
      <c r="O248" s="14">
        <v>-0.29890820880066798</v>
      </c>
      <c r="P248" s="14">
        <v>-0.107342206955803</v>
      </c>
      <c r="Q248" s="14">
        <v>0.94444444444444398</v>
      </c>
      <c r="R248" s="14">
        <v>1.00719652036378</v>
      </c>
      <c r="S248" s="1" t="s">
        <v>16</v>
      </c>
    </row>
    <row r="249" spans="2:19" x14ac:dyDescent="0.25">
      <c r="B249" s="1">
        <v>247</v>
      </c>
      <c r="C249" s="19">
        <v>1.01147776183644E-4</v>
      </c>
      <c r="D249" s="19">
        <v>6.0723596000161299E-2</v>
      </c>
      <c r="E249" s="19">
        <v>0.57171152749718002</v>
      </c>
      <c r="F249" s="19">
        <v>0.46925204690838201</v>
      </c>
      <c r="G249" s="19">
        <v>32.691229932211598</v>
      </c>
      <c r="H249" s="19">
        <v>2.89056154275306E-2</v>
      </c>
      <c r="I249" s="19">
        <v>4.1703639135287802E-3</v>
      </c>
      <c r="J249" s="14"/>
      <c r="K249" s="14">
        <v>60.263117396986601</v>
      </c>
      <c r="L249" s="14">
        <v>0.34470790146692398</v>
      </c>
      <c r="M249" s="14">
        <v>1.1348363251986401E-2</v>
      </c>
      <c r="N249" s="14">
        <v>0.144275216142147</v>
      </c>
      <c r="O249" s="14">
        <v>-6.3970110868503405E-2</v>
      </c>
      <c r="P249" s="14">
        <v>0.191790269896291</v>
      </c>
      <c r="Q249" s="14">
        <v>0.83431952662721898</v>
      </c>
      <c r="R249" s="14">
        <v>0.98846502545505199</v>
      </c>
      <c r="S249" s="1" t="s">
        <v>16</v>
      </c>
    </row>
    <row r="250" spans="2:19" x14ac:dyDescent="0.25">
      <c r="B250" s="1">
        <v>248</v>
      </c>
      <c r="C250" s="19">
        <v>3.5868005738880898E-4</v>
      </c>
      <c r="D250" s="19">
        <v>0.110589021964447</v>
      </c>
      <c r="E250" s="19">
        <v>0.52490867109154105</v>
      </c>
      <c r="F250" s="19">
        <v>0.48033427384910399</v>
      </c>
      <c r="G250" s="19">
        <v>30.593326648138898</v>
      </c>
      <c r="H250" s="19">
        <v>5.2998887794659701E-2</v>
      </c>
      <c r="I250" s="19">
        <v>7.7271233266175601E-3</v>
      </c>
      <c r="J250" s="14"/>
      <c r="K250" s="14">
        <v>47.970759117814303</v>
      </c>
      <c r="L250" s="14">
        <v>0.36854715255626502</v>
      </c>
      <c r="M250" s="14">
        <v>2.1370204326943299E-2</v>
      </c>
      <c r="N250" s="14">
        <v>0.145797839316095</v>
      </c>
      <c r="O250" s="14">
        <v>-0.10325853805643199</v>
      </c>
      <c r="P250" s="14">
        <v>0.14176669075017201</v>
      </c>
      <c r="Q250" s="14">
        <v>0.90579710144927505</v>
      </c>
      <c r="R250" s="14">
        <v>0.99784789767940496</v>
      </c>
      <c r="S250" s="1" t="s">
        <v>16</v>
      </c>
    </row>
    <row r="251" spans="2:19" x14ac:dyDescent="0.25">
      <c r="B251" s="1">
        <v>249</v>
      </c>
      <c r="C251" s="19">
        <v>1.2317073170731701E-3</v>
      </c>
      <c r="D251" s="19">
        <v>0.152279482469586</v>
      </c>
      <c r="E251" s="19">
        <v>0.57993041985461302</v>
      </c>
      <c r="F251" s="19">
        <v>0.48813770130078299</v>
      </c>
      <c r="G251" s="19">
        <v>32.517204611901597</v>
      </c>
      <c r="H251" s="19">
        <v>6.5294671334296894E-2</v>
      </c>
      <c r="I251" s="19">
        <v>2.7496159488413E-2</v>
      </c>
      <c r="J251" s="14"/>
      <c r="K251" s="14">
        <v>5.2717974287509204</v>
      </c>
      <c r="L251" s="14">
        <v>0.66747438071282905</v>
      </c>
      <c r="M251" s="14">
        <v>3.9601243208227797E-2</v>
      </c>
      <c r="N251" s="14">
        <v>0.42110878156714598</v>
      </c>
      <c r="O251" s="14">
        <v>0.144806636392979</v>
      </c>
      <c r="P251" s="14">
        <v>0.45761308053078997</v>
      </c>
      <c r="Q251" s="14">
        <v>0.94652701212789403</v>
      </c>
      <c r="R251" s="14">
        <v>0.990477938518184</v>
      </c>
      <c r="S251" s="1" t="s">
        <v>16</v>
      </c>
    </row>
    <row r="252" spans="2:19" x14ac:dyDescent="0.25">
      <c r="B252" s="1">
        <v>250</v>
      </c>
      <c r="C252" s="19">
        <v>4.2324246771879403E-5</v>
      </c>
      <c r="D252" s="19">
        <v>5.3374427404116999E-2</v>
      </c>
      <c r="E252" s="19">
        <v>0.65937421149133701</v>
      </c>
      <c r="F252" s="19">
        <v>0.48830039632234201</v>
      </c>
      <c r="G252" s="19">
        <v>99.257132511828203</v>
      </c>
      <c r="H252" s="19">
        <v>2.5895704814652299E-2</v>
      </c>
      <c r="I252" s="19">
        <v>1.9997283749373499E-3</v>
      </c>
      <c r="J252" s="14"/>
      <c r="K252" s="14">
        <v>247.285496930254</v>
      </c>
      <c r="L252" s="14">
        <v>0.186694981491558</v>
      </c>
      <c r="M252" s="14">
        <v>7.34090625815958E-3</v>
      </c>
      <c r="N252" s="14">
        <v>7.7222396117439099E-2</v>
      </c>
      <c r="O252" s="14">
        <v>-3.9053103719371797E-2</v>
      </c>
      <c r="P252" s="14">
        <v>0.22351558873501401</v>
      </c>
      <c r="Q252" s="14">
        <v>0.64130434782608603</v>
      </c>
      <c r="R252" s="14">
        <v>1</v>
      </c>
      <c r="S252" s="1" t="s">
        <v>16</v>
      </c>
    </row>
    <row r="253" spans="2:19" x14ac:dyDescent="0.25">
      <c r="B253" s="1">
        <v>251</v>
      </c>
      <c r="C253" s="19">
        <v>9.6843615494978397E-5</v>
      </c>
      <c r="D253" s="19">
        <v>7.1298877674727396E-2</v>
      </c>
      <c r="E253" s="19">
        <v>0.49351439958514498</v>
      </c>
      <c r="F253" s="19">
        <v>0.50211586206806202</v>
      </c>
      <c r="G253" s="19">
        <v>92.007686449100106</v>
      </c>
      <c r="H253" s="19">
        <v>3.4734172304425499E-2</v>
      </c>
      <c r="I253" s="19">
        <v>3.3108366093992799E-3</v>
      </c>
      <c r="J253" s="14"/>
      <c r="K253" s="14">
        <v>131.32446626073201</v>
      </c>
      <c r="L253" s="14">
        <v>0.23939521829843</v>
      </c>
      <c r="M253" s="14">
        <v>1.11042838987182E-2</v>
      </c>
      <c r="N253" s="14">
        <v>9.5319289038519606E-2</v>
      </c>
      <c r="O253" s="14">
        <v>-6.7360962625146903E-2</v>
      </c>
      <c r="P253" s="14">
        <v>0.18747290334939801</v>
      </c>
      <c r="Q253" s="14">
        <v>0.77142857142857102</v>
      </c>
      <c r="R253" s="14">
        <v>0.994202967415449</v>
      </c>
      <c r="S253" s="1" t="s">
        <v>16</v>
      </c>
    </row>
    <row r="254" spans="2:19" x14ac:dyDescent="0.25">
      <c r="B254" s="1">
        <v>252</v>
      </c>
      <c r="C254" s="19">
        <v>1.5279770444763199E-4</v>
      </c>
      <c r="D254" s="19">
        <v>5.8965283910108503E-2</v>
      </c>
      <c r="E254" s="19">
        <v>0.45452129739722602</v>
      </c>
      <c r="F254" s="19">
        <v>0.498341118903874</v>
      </c>
      <c r="G254" s="19">
        <v>122.351340090642</v>
      </c>
      <c r="H254" s="19">
        <v>2.6761172450204099E-2</v>
      </c>
      <c r="I254" s="19">
        <v>6.1772747787701204E-3</v>
      </c>
      <c r="J254" s="14"/>
      <c r="K254" s="14">
        <v>20.017362618324601</v>
      </c>
      <c r="L254" s="14">
        <v>0.55224768727989404</v>
      </c>
      <c r="M254" s="14">
        <v>1.39480493133442E-2</v>
      </c>
      <c r="N254" s="14">
        <v>0.230829751210059</v>
      </c>
      <c r="O254" s="14">
        <v>-0.15028143209377601</v>
      </c>
      <c r="P254" s="14">
        <v>8.1895282553934495E-2</v>
      </c>
      <c r="Q254" s="14">
        <v>0.90254237288135497</v>
      </c>
      <c r="R254" s="14">
        <v>1.0013071144371499</v>
      </c>
      <c r="S254" s="1" t="s">
        <v>16</v>
      </c>
    </row>
    <row r="255" spans="2:19" x14ac:dyDescent="0.25">
      <c r="B255" s="1">
        <v>253</v>
      </c>
      <c r="C255" s="19">
        <v>8.0344332855093194E-5</v>
      </c>
      <c r="D255" s="19">
        <v>4.7856410416306797E-2</v>
      </c>
      <c r="E255" s="19">
        <v>0.62119283445713203</v>
      </c>
      <c r="F255" s="19">
        <v>0.49711912444863199</v>
      </c>
      <c r="G255" s="19">
        <v>50.047765727031397</v>
      </c>
      <c r="H255" s="19">
        <v>2.2775289997929202E-2</v>
      </c>
      <c r="I255" s="19">
        <v>4.0518155091180102E-3</v>
      </c>
      <c r="J255" s="14"/>
      <c r="K255" s="14">
        <v>34.339228108834099</v>
      </c>
      <c r="L255" s="14">
        <v>0.440843937268665</v>
      </c>
      <c r="M255" s="14">
        <v>1.0114226702347E-2</v>
      </c>
      <c r="N255" s="14">
        <v>0.17790401393292499</v>
      </c>
      <c r="O255" s="14">
        <v>-9.7913444025556198E-2</v>
      </c>
      <c r="P255" s="14">
        <v>0.148572275840611</v>
      </c>
      <c r="Q255" s="14">
        <v>0.875</v>
      </c>
      <c r="R255" s="14">
        <v>0.996778932092101</v>
      </c>
      <c r="S255" s="1" t="s">
        <v>16</v>
      </c>
    </row>
    <row r="256" spans="2:19" x14ac:dyDescent="0.25">
      <c r="B256" s="1">
        <v>254</v>
      </c>
      <c r="C256" s="19">
        <v>1.00430416068866E-5</v>
      </c>
      <c r="D256" s="19">
        <v>1.1389220941685801E-2</v>
      </c>
      <c r="E256" s="19">
        <v>0.55137821321019698</v>
      </c>
      <c r="F256" s="19">
        <v>0.497595545715807</v>
      </c>
      <c r="G256" s="19">
        <v>180</v>
      </c>
      <c r="H256" s="19">
        <v>5.08182684986356E-3</v>
      </c>
      <c r="I256" s="19">
        <v>8.4697114164392702E-4</v>
      </c>
      <c r="J256" s="14"/>
      <c r="K256" s="14">
        <v>16</v>
      </c>
      <c r="L256" s="14">
        <v>0.97294231029968503</v>
      </c>
      <c r="M256" s="14">
        <v>3.57591914384381E-3</v>
      </c>
      <c r="N256" s="14">
        <v>0.16666666666666599</v>
      </c>
      <c r="O256" s="14">
        <v>-0.66340078711537898</v>
      </c>
      <c r="P256" s="14">
        <v>-0.57142857142857095</v>
      </c>
      <c r="Q256" s="14">
        <v>1</v>
      </c>
      <c r="R256" s="14">
        <v>1</v>
      </c>
      <c r="S256" s="1" t="s">
        <v>16</v>
      </c>
    </row>
    <row r="257" spans="2:19" x14ac:dyDescent="0.25">
      <c r="B257" s="1">
        <v>255</v>
      </c>
      <c r="C257" s="19">
        <v>9.0387374461979898E-5</v>
      </c>
      <c r="D257" s="19">
        <v>4.5186757377845103E-2</v>
      </c>
      <c r="E257" s="19">
        <v>0.85780699466241905</v>
      </c>
      <c r="F257" s="19">
        <v>0.50781297536103498</v>
      </c>
      <c r="G257" s="19">
        <v>146.650491492344</v>
      </c>
      <c r="H257" s="19">
        <v>1.5976222321856502E-2</v>
      </c>
      <c r="I257" s="19">
        <v>1.10418550962962E-2</v>
      </c>
      <c r="J257" s="14"/>
      <c r="K257" s="14">
        <v>2.77196245110395</v>
      </c>
      <c r="L257" s="14">
        <v>0.55628235021197503</v>
      </c>
      <c r="M257" s="14">
        <v>1.07277574315314E-2</v>
      </c>
      <c r="N257" s="14">
        <v>0.69114305458745895</v>
      </c>
      <c r="O257" s="14">
        <v>0.53284502621100305</v>
      </c>
      <c r="P257" s="14">
        <v>0.95167890332245597</v>
      </c>
      <c r="Q257" s="14">
        <v>0.80254777070063599</v>
      </c>
      <c r="R257" s="14">
        <v>0.89784633840040395</v>
      </c>
      <c r="S257" s="1" t="s">
        <v>16</v>
      </c>
    </row>
    <row r="258" spans="2:19" x14ac:dyDescent="0.25">
      <c r="B258" s="1">
        <v>256</v>
      </c>
      <c r="C258" s="19">
        <v>1.0688665710186501E-4</v>
      </c>
      <c r="D258" s="19">
        <v>6.1157245224683E-2</v>
      </c>
      <c r="E258" s="19">
        <v>0.68335223331453898</v>
      </c>
      <c r="F258" s="19">
        <v>0.51584521585169896</v>
      </c>
      <c r="G258" s="19">
        <v>54.724586426408699</v>
      </c>
      <c r="H258" s="19">
        <v>2.17730484668654E-2</v>
      </c>
      <c r="I258" s="19">
        <v>1.1688033498084401E-2</v>
      </c>
      <c r="J258" s="14"/>
      <c r="K258" s="14">
        <v>5.0521989486018004</v>
      </c>
      <c r="L258" s="14">
        <v>0.35911829389953398</v>
      </c>
      <c r="M258" s="14">
        <v>1.16658612466736E-2</v>
      </c>
      <c r="N258" s="14">
        <v>0.53681199102052601</v>
      </c>
      <c r="O258" s="14">
        <v>0.86993742486154402</v>
      </c>
      <c r="P258" s="14">
        <v>1.3808782755139499</v>
      </c>
      <c r="Q258" s="14">
        <v>0.65350877192982404</v>
      </c>
      <c r="R258" s="14">
        <v>0.84491808273436098</v>
      </c>
      <c r="S258" s="1" t="s">
        <v>16</v>
      </c>
    </row>
    <row r="259" spans="2:19" x14ac:dyDescent="0.25">
      <c r="B259" s="1">
        <v>257</v>
      </c>
      <c r="C259" s="19">
        <v>7.8909612625537993E-6</v>
      </c>
      <c r="D259" s="19">
        <v>7.5227976800813596E-3</v>
      </c>
      <c r="E259" s="19">
        <v>0.56716267539537901</v>
      </c>
      <c r="F259" s="19">
        <v>0.50995362464615701</v>
      </c>
      <c r="G259" s="19">
        <v>15.0706927760376</v>
      </c>
      <c r="H259" s="19">
        <v>2.8939636219842998E-3</v>
      </c>
      <c r="I259" s="19">
        <v>2.0761234136379399E-3</v>
      </c>
      <c r="J259" s="14"/>
      <c r="K259" s="14">
        <v>2.0075989654451099</v>
      </c>
      <c r="L259" s="14">
        <v>1.75218924989648</v>
      </c>
      <c r="M259" s="14">
        <v>3.1697135399680501E-3</v>
      </c>
      <c r="N259" s="14">
        <v>0.71739789604349102</v>
      </c>
      <c r="O259" s="14">
        <v>-0.40199308790536398</v>
      </c>
      <c r="P259" s="14">
        <v>-0.23859395149614501</v>
      </c>
      <c r="Q259" s="14">
        <v>1</v>
      </c>
      <c r="R259" s="14">
        <v>1</v>
      </c>
      <c r="S259" s="1" t="s">
        <v>16</v>
      </c>
    </row>
    <row r="260" spans="2:19" x14ac:dyDescent="0.25">
      <c r="B260" s="1">
        <v>258</v>
      </c>
      <c r="C260" s="19">
        <v>7.1736011477761798E-6</v>
      </c>
      <c r="D260" s="19">
        <v>8.0131939710931903E-3</v>
      </c>
      <c r="E260" s="19">
        <v>0.59694526063064002</v>
      </c>
      <c r="F260" s="19">
        <v>0.51538193969032997</v>
      </c>
      <c r="G260" s="19">
        <v>47.144576664409499</v>
      </c>
      <c r="H260" s="19">
        <v>3.59087734900241E-3</v>
      </c>
      <c r="I260" s="19">
        <v>1.8178501859398601E-3</v>
      </c>
      <c r="J260" s="14"/>
      <c r="K260" s="14">
        <v>3.98369925701224</v>
      </c>
      <c r="L260" s="14">
        <v>1.40389872318575</v>
      </c>
      <c r="M260" s="14">
        <v>3.02220327898475E-3</v>
      </c>
      <c r="N260" s="14">
        <v>0.50624123557015299</v>
      </c>
      <c r="O260" s="14">
        <v>-0.285320515335305</v>
      </c>
      <c r="P260" s="14">
        <v>-9.0041818313964003E-2</v>
      </c>
      <c r="Q260" s="14">
        <v>0.90909090909090895</v>
      </c>
      <c r="R260" s="14">
        <v>1.0096184335693901</v>
      </c>
      <c r="S260" s="1" t="s">
        <v>16</v>
      </c>
    </row>
    <row r="261" spans="2:19" x14ac:dyDescent="0.25">
      <c r="B261" s="1">
        <v>259</v>
      </c>
      <c r="C261" s="19">
        <v>7.1736011477761798E-6</v>
      </c>
      <c r="D261" s="19">
        <v>1.02195537950756E-2</v>
      </c>
      <c r="E261" s="19">
        <v>0.657419000144016</v>
      </c>
      <c r="F261" s="19">
        <v>0.51690648774528902</v>
      </c>
      <c r="G261" s="19">
        <v>77.574207070143899</v>
      </c>
      <c r="H261" s="19">
        <v>4.5001503692203597E-3</v>
      </c>
      <c r="I261" s="19">
        <v>1.1916252652430599E-3</v>
      </c>
      <c r="J261" s="14"/>
      <c r="K261" s="14">
        <v>15.637300342572299</v>
      </c>
      <c r="L261" s="14">
        <v>0.86314393263422595</v>
      </c>
      <c r="M261" s="14">
        <v>3.02220327898475E-3</v>
      </c>
      <c r="N261" s="14">
        <v>0.26479676621328202</v>
      </c>
      <c r="O261" s="14">
        <v>-0.412890127239254</v>
      </c>
      <c r="P261" s="14">
        <v>-0.25246849289658901</v>
      </c>
      <c r="Q261" s="14">
        <v>0.76923076923076905</v>
      </c>
      <c r="R261" s="14">
        <v>0.99245814685894196</v>
      </c>
      <c r="S261" s="1" t="s">
        <v>16</v>
      </c>
    </row>
    <row r="262" spans="2:19" x14ac:dyDescent="0.25">
      <c r="B262" s="1">
        <v>260</v>
      </c>
      <c r="C262" s="19">
        <v>1.6571018651362899E-4</v>
      </c>
      <c r="D262" s="19">
        <v>6.6194182604039503E-2</v>
      </c>
      <c r="E262" s="19">
        <v>0.59873526630748197</v>
      </c>
      <c r="F262" s="19">
        <v>0.52731836632072704</v>
      </c>
      <c r="G262" s="19">
        <v>31.8294634868885</v>
      </c>
      <c r="H262" s="19">
        <v>3.0794796991334202E-2</v>
      </c>
      <c r="I262" s="19">
        <v>6.65021273633785E-3</v>
      </c>
      <c r="J262" s="14"/>
      <c r="K262" s="14">
        <v>26.146741566223199</v>
      </c>
      <c r="L262" s="14">
        <v>0.47524704240816801</v>
      </c>
      <c r="M262" s="14">
        <v>1.452545222823E-2</v>
      </c>
      <c r="N262" s="14">
        <v>0.21595247853750199</v>
      </c>
      <c r="O262" s="14">
        <v>-2.9370338014111801E-2</v>
      </c>
      <c r="P262" s="14">
        <v>0.23584406893335699</v>
      </c>
      <c r="Q262" s="14">
        <v>0.87832699619771804</v>
      </c>
      <c r="R262" s="14">
        <v>0.98941832791667705</v>
      </c>
      <c r="S262" s="1" t="s">
        <v>16</v>
      </c>
    </row>
    <row r="263" spans="2:19" x14ac:dyDescent="0.25">
      <c r="B263" s="1">
        <v>261</v>
      </c>
      <c r="C263" s="19">
        <v>1.8651362984217999E-5</v>
      </c>
      <c r="D263" s="19">
        <v>1.4653447721581499E-2</v>
      </c>
      <c r="E263" s="19">
        <v>0.66122385511878601</v>
      </c>
      <c r="F263" s="19">
        <v>0.52157134418695805</v>
      </c>
      <c r="G263" s="19">
        <v>78.027598477204194</v>
      </c>
      <c r="H263" s="19">
        <v>6.3269209865026797E-3</v>
      </c>
      <c r="I263" s="19">
        <v>2.8370347972182502E-3</v>
      </c>
      <c r="J263" s="14"/>
      <c r="K263" s="14">
        <v>5.3656795819344802</v>
      </c>
      <c r="L263" s="14">
        <v>1.09154287646854</v>
      </c>
      <c r="M263" s="14">
        <v>4.8731563605856204E-3</v>
      </c>
      <c r="N263" s="14">
        <v>0.44840686382373701</v>
      </c>
      <c r="O263" s="14">
        <v>-0.24414867176893101</v>
      </c>
      <c r="P263" s="14">
        <v>-3.7620198955605602E-2</v>
      </c>
      <c r="Q263" s="14">
        <v>0.96296296296296302</v>
      </c>
      <c r="R263" s="14">
        <v>1</v>
      </c>
      <c r="S263" s="1" t="s">
        <v>16</v>
      </c>
    </row>
    <row r="264" spans="2:19" x14ac:dyDescent="0.25">
      <c r="B264" s="1">
        <v>262</v>
      </c>
      <c r="C264" s="19">
        <v>1.0760401721664199E-5</v>
      </c>
      <c r="D264" s="19">
        <v>1.42053999876519E-2</v>
      </c>
      <c r="E264" s="19">
        <v>0.64409332084881898</v>
      </c>
      <c r="F264" s="19">
        <v>0.53150262375295199</v>
      </c>
      <c r="G264" s="19">
        <v>60.578715834411199</v>
      </c>
      <c r="H264" s="19">
        <v>6.8283907417002699E-3</v>
      </c>
      <c r="I264" s="19">
        <v>1.56984924239785E-3</v>
      </c>
      <c r="J264" s="14"/>
      <c r="K264" s="14">
        <v>20.583701882719598</v>
      </c>
      <c r="L264" s="14">
        <v>0.67008734424736904</v>
      </c>
      <c r="M264" s="14">
        <v>3.7014279662394099E-3</v>
      </c>
      <c r="N264" s="14">
        <v>0.229900323777745</v>
      </c>
      <c r="O264" s="14">
        <v>-0.21758402581247599</v>
      </c>
      <c r="P264" s="14">
        <v>-3.7970412319590198E-3</v>
      </c>
      <c r="Q264" s="14">
        <v>0.78947368421052599</v>
      </c>
      <c r="R264" s="14">
        <v>1</v>
      </c>
      <c r="S264" s="1" t="s">
        <v>16</v>
      </c>
    </row>
    <row r="265" spans="2:19" x14ac:dyDescent="0.25">
      <c r="B265" s="1">
        <v>263</v>
      </c>
      <c r="C265" s="19">
        <v>8.3213773314203706E-5</v>
      </c>
      <c r="D265" s="19">
        <v>6.2237133430279E-2</v>
      </c>
      <c r="E265" s="19">
        <v>0.49699682473636903</v>
      </c>
      <c r="F265" s="19">
        <v>0.54476307653494305</v>
      </c>
      <c r="G265" s="19">
        <v>40.800896887683997</v>
      </c>
      <c r="H265" s="19">
        <v>2.6368526031054499E-2</v>
      </c>
      <c r="I265" s="19">
        <v>4.8932400092157602E-3</v>
      </c>
      <c r="J265" s="14"/>
      <c r="K265" s="14">
        <v>34.625160289436003</v>
      </c>
      <c r="L265" s="14">
        <v>0.26996403880679298</v>
      </c>
      <c r="M265" s="14">
        <v>1.0293253462840201E-2</v>
      </c>
      <c r="N265" s="14">
        <v>0.18557123759791999</v>
      </c>
      <c r="O265" s="14">
        <v>0.217802995240652</v>
      </c>
      <c r="P265" s="14">
        <v>0.55055493123732602</v>
      </c>
      <c r="Q265" s="14">
        <v>0.734177215189873</v>
      </c>
      <c r="R265" s="14">
        <v>0.87630984458779004</v>
      </c>
      <c r="S265" s="1" t="s">
        <v>16</v>
      </c>
    </row>
    <row r="266" spans="2:19" x14ac:dyDescent="0.25">
      <c r="B266" s="1">
        <v>264</v>
      </c>
      <c r="C266" s="19">
        <v>1.00430416068866E-4</v>
      </c>
      <c r="D266" s="19">
        <v>6.8338713534681905E-2</v>
      </c>
      <c r="E266" s="19">
        <v>0.59708440588962397</v>
      </c>
      <c r="F266" s="19">
        <v>0.55018035402415699</v>
      </c>
      <c r="G266" s="19">
        <v>42.998897776842902</v>
      </c>
      <c r="H266" s="19">
        <v>3.17432043173047E-2</v>
      </c>
      <c r="I266" s="19">
        <v>4.2943005631344002E-3</v>
      </c>
      <c r="J266" s="14"/>
      <c r="K266" s="14">
        <v>92.604913331798997</v>
      </c>
      <c r="L266" s="14">
        <v>0.27023495712904899</v>
      </c>
      <c r="M266" s="14">
        <v>1.13080492231457E-2</v>
      </c>
      <c r="N266" s="14">
        <v>0.13528251654144999</v>
      </c>
      <c r="O266" s="14">
        <v>6.6026060792159405E-2</v>
      </c>
      <c r="P266" s="14">
        <v>0.35730653631882697</v>
      </c>
      <c r="Q266" s="14">
        <v>0.72916666666666596</v>
      </c>
      <c r="R266" s="14">
        <v>0.97704682348858496</v>
      </c>
      <c r="S266" s="1" t="s">
        <v>16</v>
      </c>
    </row>
    <row r="267" spans="2:19" x14ac:dyDescent="0.25">
      <c r="B267" s="1">
        <v>265</v>
      </c>
      <c r="C267" s="19">
        <v>2.2955523672883699E-5</v>
      </c>
      <c r="D267" s="19">
        <v>1.84851451663787E-2</v>
      </c>
      <c r="E267" s="19">
        <v>0.63244923217442595</v>
      </c>
      <c r="F267" s="19">
        <v>0.54844028206261897</v>
      </c>
      <c r="G267" s="19">
        <v>62.553458190612503</v>
      </c>
      <c r="H267" s="19">
        <v>8.7166674308362998E-3</v>
      </c>
      <c r="I267" s="19">
        <v>2.6744341681284901E-3</v>
      </c>
      <c r="J267" s="14"/>
      <c r="K267" s="14">
        <v>10.727362315897</v>
      </c>
      <c r="L267" s="14">
        <v>0.84421164324568299</v>
      </c>
      <c r="M267" s="14">
        <v>5.4062815789061303E-3</v>
      </c>
      <c r="N267" s="14">
        <v>0.30681842451248598</v>
      </c>
      <c r="O267" s="14">
        <v>-0.20240014663633801</v>
      </c>
      <c r="P267" s="14">
        <v>1.55356741775813E-2</v>
      </c>
      <c r="Q267" s="14">
        <v>0.88888888888888795</v>
      </c>
      <c r="R267" s="14">
        <v>1.0083390607101901</v>
      </c>
      <c r="S267" s="1" t="s">
        <v>16</v>
      </c>
    </row>
    <row r="268" spans="2:19" x14ac:dyDescent="0.25">
      <c r="B268" s="1">
        <v>266</v>
      </c>
      <c r="C268" s="19">
        <v>9.3256814921090298E-6</v>
      </c>
      <c r="D268" s="19">
        <v>9.5961830348257008E-3</v>
      </c>
      <c r="E268" s="19">
        <v>0.64669504245827902</v>
      </c>
      <c r="F268" s="19">
        <v>0.55574337217097702</v>
      </c>
      <c r="G268" s="19">
        <v>62.830802511881998</v>
      </c>
      <c r="H268" s="19">
        <v>4.1743032430152901E-3</v>
      </c>
      <c r="I268" s="19">
        <v>1.9137491667702399E-3</v>
      </c>
      <c r="J268" s="14"/>
      <c r="K268" s="14">
        <v>5.0941432460338598</v>
      </c>
      <c r="L268" s="14">
        <v>1.2726043300726899</v>
      </c>
      <c r="M268" s="14">
        <v>3.44584190835244E-3</v>
      </c>
      <c r="N268" s="14">
        <v>0.45845954530793798</v>
      </c>
      <c r="O268" s="14">
        <v>-0.32721188221372099</v>
      </c>
      <c r="P268" s="14">
        <v>-0.143379563206571</v>
      </c>
      <c r="Q268" s="14">
        <v>0.86666666666666603</v>
      </c>
      <c r="R268" s="14">
        <v>1.0160635481023801</v>
      </c>
      <c r="S268" s="1" t="s">
        <v>16</v>
      </c>
    </row>
    <row r="269" spans="2:19" x14ac:dyDescent="0.25">
      <c r="B269" s="1">
        <v>267</v>
      </c>
      <c r="C269" s="19">
        <v>2.0086083213773299E-5</v>
      </c>
      <c r="D269" s="19">
        <v>1.5220918386483E-2</v>
      </c>
      <c r="E269" s="19">
        <v>0.83223989357319195</v>
      </c>
      <c r="F269" s="19">
        <v>0.56849912985914197</v>
      </c>
      <c r="G269" s="19">
        <v>10.988909975026001</v>
      </c>
      <c r="H269" s="19">
        <v>5.4729933206702202E-3</v>
      </c>
      <c r="I269" s="19">
        <v>4.4801033752030301E-3</v>
      </c>
      <c r="J269" s="14"/>
      <c r="K269" s="14">
        <v>1.54218843655122</v>
      </c>
      <c r="L269" s="14">
        <v>1.0894903978889701</v>
      </c>
      <c r="M269" s="14">
        <v>5.0571133511735002E-3</v>
      </c>
      <c r="N269" s="14">
        <v>0.81858374617098995</v>
      </c>
      <c r="O269" s="14">
        <v>-4.1245143034593798E-2</v>
      </c>
      <c r="P269" s="14">
        <v>0.220724597595259</v>
      </c>
      <c r="Q269" s="14">
        <v>0.93333333333333302</v>
      </c>
      <c r="R269" s="14">
        <v>0.984808858716821</v>
      </c>
      <c r="S269" s="1" t="s">
        <v>16</v>
      </c>
    </row>
    <row r="270" spans="2:19" x14ac:dyDescent="0.25">
      <c r="B270" s="1">
        <v>268</v>
      </c>
      <c r="C270" s="19">
        <v>2.5107604017216599E-5</v>
      </c>
      <c r="D270" s="19">
        <v>1.9556563660558201E-2</v>
      </c>
      <c r="E270" s="19">
        <v>0.48381411528248702</v>
      </c>
      <c r="F270" s="19">
        <v>0.56865642449973297</v>
      </c>
      <c r="G270" s="19">
        <v>171.067163946053</v>
      </c>
      <c r="H270" s="19">
        <v>8.7615269113294793E-3</v>
      </c>
      <c r="I270" s="19">
        <v>2.77312431331086E-3</v>
      </c>
      <c r="J270" s="14"/>
      <c r="K270" s="14">
        <v>10.674299550857</v>
      </c>
      <c r="L270" s="14">
        <v>0.82495458860787596</v>
      </c>
      <c r="M270" s="14">
        <v>5.6540246115728597E-3</v>
      </c>
      <c r="N270" s="14">
        <v>0.31651153290700401</v>
      </c>
      <c r="O270" s="14">
        <v>-0.23996472643113201</v>
      </c>
      <c r="P270" s="14">
        <v>-3.2293034298510201E-2</v>
      </c>
      <c r="Q270" s="14">
        <v>0.94594594594594505</v>
      </c>
      <c r="R270" s="14">
        <v>1</v>
      </c>
      <c r="S270" s="1" t="s">
        <v>16</v>
      </c>
    </row>
    <row r="271" spans="2:19" x14ac:dyDescent="0.25">
      <c r="B271" s="1">
        <v>269</v>
      </c>
      <c r="C271" s="19">
        <v>1.00430416068866E-5</v>
      </c>
      <c r="D271" s="19">
        <v>9.1828611177034603E-3</v>
      </c>
      <c r="E271" s="19">
        <v>0.58283714132840003</v>
      </c>
      <c r="F271" s="19">
        <v>0.56825713810438605</v>
      </c>
      <c r="G271" s="19">
        <v>172.83864001089799</v>
      </c>
      <c r="H271" s="19">
        <v>3.5726295153767698E-3</v>
      </c>
      <c r="I271" s="19">
        <v>1.99748859448645E-3</v>
      </c>
      <c r="J271" s="14"/>
      <c r="K271" s="14">
        <v>3.0006377381593898</v>
      </c>
      <c r="L271" s="14">
        <v>1.4966460155363699</v>
      </c>
      <c r="M271" s="14">
        <v>3.57591914384381E-3</v>
      </c>
      <c r="N271" s="14">
        <v>0.55910879812450898</v>
      </c>
      <c r="O271" s="14">
        <v>-0.44191942099380599</v>
      </c>
      <c r="P271" s="14">
        <v>-0.28942973766061802</v>
      </c>
      <c r="Q271" s="14">
        <v>1</v>
      </c>
      <c r="R271" s="14">
        <v>1</v>
      </c>
      <c r="S271" s="1" t="s">
        <v>16</v>
      </c>
    </row>
    <row r="272" spans="2:19" x14ac:dyDescent="0.25">
      <c r="B272" s="1">
        <v>270</v>
      </c>
      <c r="C272" s="19">
        <v>5.5954088952654202E-5</v>
      </c>
      <c r="D272" s="19">
        <v>4.1838680454926697E-2</v>
      </c>
      <c r="E272" s="19">
        <v>0.68774056701486896</v>
      </c>
      <c r="F272" s="19">
        <v>0.57402926194698201</v>
      </c>
      <c r="G272" s="19">
        <v>30.717428923537899</v>
      </c>
      <c r="H272" s="19">
        <v>2.0187045999690002E-2</v>
      </c>
      <c r="I272" s="19">
        <v>2.7541868744227799E-3</v>
      </c>
      <c r="J272" s="14"/>
      <c r="K272" s="14">
        <v>53.912914051142799</v>
      </c>
      <c r="L272" s="14">
        <v>0.40168511174226501</v>
      </c>
      <c r="M272" s="14">
        <v>8.4405544097617292E-3</v>
      </c>
      <c r="N272" s="14">
        <v>0.13643337784364601</v>
      </c>
      <c r="O272" s="14">
        <v>-0.21958747775502899</v>
      </c>
      <c r="P272" s="14">
        <v>-6.3479154711941601E-3</v>
      </c>
      <c r="Q272" s="14">
        <v>0.84782608695652095</v>
      </c>
      <c r="R272" s="14">
        <v>1.0018421798453301</v>
      </c>
      <c r="S272" s="1" t="s">
        <v>16</v>
      </c>
    </row>
    <row r="273" spans="2:19" x14ac:dyDescent="0.25">
      <c r="B273" s="1">
        <v>271</v>
      </c>
      <c r="C273" s="19">
        <v>9.8995695839311298E-5</v>
      </c>
      <c r="D273" s="19">
        <v>4.4471913734297701E-2</v>
      </c>
      <c r="E273" s="19">
        <v>0.49274324157990002</v>
      </c>
      <c r="F273" s="19">
        <v>0.57368394174967396</v>
      </c>
      <c r="G273" s="19">
        <v>13.472763195601001</v>
      </c>
      <c r="H273" s="19">
        <v>1.9733572523804501E-2</v>
      </c>
      <c r="I273" s="19">
        <v>5.4396688147236799E-3</v>
      </c>
      <c r="J273" s="14"/>
      <c r="K273" s="14">
        <v>13.1584508459412</v>
      </c>
      <c r="L273" s="14">
        <v>0.62900563984217805</v>
      </c>
      <c r="M273" s="14">
        <v>1.1226986893249E-2</v>
      </c>
      <c r="N273" s="14">
        <v>0.27565555137884001</v>
      </c>
      <c r="O273" s="14">
        <v>-0.14836844633351301</v>
      </c>
      <c r="P273" s="14">
        <v>8.4330971672417002E-2</v>
      </c>
      <c r="Q273" s="14">
        <v>0.89610389610389596</v>
      </c>
      <c r="R273" s="14">
        <v>1.0051993067590901</v>
      </c>
      <c r="S273" s="1" t="s">
        <v>16</v>
      </c>
    </row>
    <row r="274" spans="2:19" x14ac:dyDescent="0.25">
      <c r="B274" s="1">
        <v>272</v>
      </c>
      <c r="C274" s="19">
        <v>1.42754662840746E-4</v>
      </c>
      <c r="D274" s="19">
        <v>7.7961152674898601E-2</v>
      </c>
      <c r="E274" s="19">
        <v>0.83882489659314097</v>
      </c>
      <c r="F274" s="19">
        <v>0.58129885203309495</v>
      </c>
      <c r="G274" s="19">
        <v>24.854226645827101</v>
      </c>
      <c r="H274" s="19">
        <v>3.72053759452807E-2</v>
      </c>
      <c r="I274" s="19">
        <v>4.8540556281185098E-3</v>
      </c>
      <c r="J274" s="14"/>
      <c r="K274" s="14">
        <v>77.831912388290704</v>
      </c>
      <c r="L274" s="14">
        <v>0.29515059521767101</v>
      </c>
      <c r="M274" s="14">
        <v>1.34818723448997E-2</v>
      </c>
      <c r="N274" s="14">
        <v>0.130466512023895</v>
      </c>
      <c r="O274" s="14">
        <v>-6.4035638933785596E-3</v>
      </c>
      <c r="P274" s="14">
        <v>0.26508627395887402</v>
      </c>
      <c r="Q274" s="14">
        <v>0.79600000000000004</v>
      </c>
      <c r="R274" s="14">
        <v>0.98975523373928498</v>
      </c>
      <c r="S274" s="1" t="s">
        <v>16</v>
      </c>
    </row>
    <row r="275" spans="2:19" x14ac:dyDescent="0.25">
      <c r="B275" s="1">
        <v>273</v>
      </c>
      <c r="C275" s="19">
        <v>7.9626972740315597E-5</v>
      </c>
      <c r="D275" s="19">
        <v>5.8516389205037302E-2</v>
      </c>
      <c r="E275" s="19">
        <v>0.82018854067842994</v>
      </c>
      <c r="F275" s="19">
        <v>0.59349785917303</v>
      </c>
      <c r="G275" s="19">
        <v>152.81419495226999</v>
      </c>
      <c r="H275" s="19">
        <v>2.8793570561668501E-2</v>
      </c>
      <c r="I275" s="19">
        <v>2.8289586414024901E-3</v>
      </c>
      <c r="J275" s="14"/>
      <c r="K275" s="14">
        <v>112.365072419746</v>
      </c>
      <c r="L275" s="14">
        <v>0.29222342687737701</v>
      </c>
      <c r="M275" s="14">
        <v>1.0068972664602801E-2</v>
      </c>
      <c r="N275" s="14">
        <v>9.8249664290282507E-2</v>
      </c>
      <c r="O275" s="14">
        <v>-0.196563056130133</v>
      </c>
      <c r="P275" s="14">
        <v>2.2967688636279501E-2</v>
      </c>
      <c r="Q275" s="14">
        <v>0.82835820895522305</v>
      </c>
      <c r="R275" s="14">
        <v>1.00263428331572</v>
      </c>
      <c r="S275" s="1" t="s">
        <v>16</v>
      </c>
    </row>
    <row r="276" spans="2:19" x14ac:dyDescent="0.25">
      <c r="B276" s="1">
        <v>274</v>
      </c>
      <c r="C276" s="19">
        <v>5.8106169296987002E-5</v>
      </c>
      <c r="D276" s="19">
        <v>3.4210011382139797E-2</v>
      </c>
      <c r="E276" s="19">
        <v>0.47403197204056502</v>
      </c>
      <c r="F276" s="19">
        <v>0.591290421205936</v>
      </c>
      <c r="G276" s="19">
        <v>177.06214137317701</v>
      </c>
      <c r="H276" s="19">
        <v>1.5355672589646201E-2</v>
      </c>
      <c r="I276" s="19">
        <v>4.4029285848068396E-3</v>
      </c>
      <c r="J276" s="14"/>
      <c r="K276" s="14">
        <v>13.276074472801501</v>
      </c>
      <c r="L276" s="14">
        <v>0.62391535172392598</v>
      </c>
      <c r="M276" s="14">
        <v>8.6013413222589905E-3</v>
      </c>
      <c r="N276" s="14">
        <v>0.28672977748793399</v>
      </c>
      <c r="O276" s="14">
        <v>-8.6143256006211602E-2</v>
      </c>
      <c r="P276" s="14">
        <v>0.16355854467580899</v>
      </c>
      <c r="Q276" s="14">
        <v>0.88043478260869501</v>
      </c>
      <c r="R276" s="14">
        <v>1.0022529771483699</v>
      </c>
      <c r="S276" s="1" t="s">
        <v>16</v>
      </c>
    </row>
    <row r="277" spans="2:19" x14ac:dyDescent="0.25">
      <c r="B277" s="1">
        <v>275</v>
      </c>
      <c r="C277" s="19">
        <v>2.8766140602582498E-4</v>
      </c>
      <c r="D277" s="19">
        <v>7.2182268575462102E-2</v>
      </c>
      <c r="E277" s="19">
        <v>0.815265695740643</v>
      </c>
      <c r="F277" s="19">
        <v>0.617560242517605</v>
      </c>
      <c r="G277" s="19">
        <v>156.59976213635599</v>
      </c>
      <c r="H277" s="19">
        <v>2.7796755207512899E-2</v>
      </c>
      <c r="I277" s="19">
        <v>1.3573352247203799E-2</v>
      </c>
      <c r="J277" s="14"/>
      <c r="K277" s="14">
        <v>3.7981911832007</v>
      </c>
      <c r="L277" s="14">
        <v>0.69379379059032598</v>
      </c>
      <c r="M277" s="14">
        <v>1.9137969527778999E-2</v>
      </c>
      <c r="N277" s="14">
        <v>0.48830707562353298</v>
      </c>
      <c r="O277" s="14">
        <v>3.0123998122819799E-2</v>
      </c>
      <c r="P277" s="14">
        <v>0.311594610390664</v>
      </c>
      <c r="Q277" s="14">
        <v>0.89709172259507797</v>
      </c>
      <c r="R277" s="14">
        <v>0.94818361025063302</v>
      </c>
      <c r="S277" s="1" t="s">
        <v>16</v>
      </c>
    </row>
    <row r="278" spans="2:19" x14ac:dyDescent="0.25">
      <c r="B278" s="1">
        <v>276</v>
      </c>
      <c r="C278" s="19">
        <v>1.7862266857962599E-4</v>
      </c>
      <c r="D278" s="19">
        <v>8.0750228644331998E-2</v>
      </c>
      <c r="E278" s="19">
        <v>0.80680634148115005</v>
      </c>
      <c r="F278" s="19">
        <v>0.62885396298217899</v>
      </c>
      <c r="G278" s="19">
        <v>145.745989829683</v>
      </c>
      <c r="H278" s="19">
        <v>3.8997385161895402E-2</v>
      </c>
      <c r="I278" s="19">
        <v>5.4673496113878898E-3</v>
      </c>
      <c r="J278" s="14"/>
      <c r="K278" s="14">
        <v>58.552490582586202</v>
      </c>
      <c r="L278" s="14">
        <v>0.34423808407992801</v>
      </c>
      <c r="M278" s="14">
        <v>1.5080764079505499E-2</v>
      </c>
      <c r="N278" s="14">
        <v>0.14019785143774299</v>
      </c>
      <c r="O278" s="14">
        <v>-6.2512163268092794E-2</v>
      </c>
      <c r="P278" s="14">
        <v>0.19364658643528601</v>
      </c>
      <c r="Q278" s="14">
        <v>0.89568345323741005</v>
      </c>
      <c r="R278" s="14">
        <v>0.99800713236836502</v>
      </c>
      <c r="S278" s="1" t="s">
        <v>16</v>
      </c>
    </row>
    <row r="279" spans="2:19" x14ac:dyDescent="0.25">
      <c r="B279" s="1">
        <v>277</v>
      </c>
      <c r="C279" s="19">
        <v>1.00430416068866E-4</v>
      </c>
      <c r="D279" s="19">
        <v>4.4066214557450203E-2</v>
      </c>
      <c r="E279" s="19">
        <v>0.76829357237907503</v>
      </c>
      <c r="F279" s="19">
        <v>0.62909386524989597</v>
      </c>
      <c r="G279" s="19">
        <v>29.140875839984101</v>
      </c>
      <c r="H279" s="19">
        <v>1.9659480869163502E-2</v>
      </c>
      <c r="I279" s="19">
        <v>5.2503445420121796E-3</v>
      </c>
      <c r="J279" s="14"/>
      <c r="K279" s="14">
        <v>13.793578681086</v>
      </c>
      <c r="L279" s="14">
        <v>0.64992558918377097</v>
      </c>
      <c r="M279" s="14">
        <v>1.13080492231457E-2</v>
      </c>
      <c r="N279" s="14">
        <v>0.26706425143949197</v>
      </c>
      <c r="O279" s="14">
        <v>-0.19279383713558401</v>
      </c>
      <c r="P279" s="14">
        <v>2.7766807312905699E-2</v>
      </c>
      <c r="Q279" s="14">
        <v>0.91503267973856195</v>
      </c>
      <c r="R279" s="14">
        <v>1.00524717459829</v>
      </c>
      <c r="S279" s="1" t="s">
        <v>16</v>
      </c>
    </row>
    <row r="280" spans="2:19" x14ac:dyDescent="0.25">
      <c r="B280" s="1">
        <v>278</v>
      </c>
      <c r="C280" s="19">
        <v>7.1736011477761794E-5</v>
      </c>
      <c r="D280" s="19">
        <v>5.90432052551398E-2</v>
      </c>
      <c r="E280" s="19">
        <v>0.64053261994829103</v>
      </c>
      <c r="F280" s="19">
        <v>0.63534812992974299</v>
      </c>
      <c r="G280" s="19">
        <v>36.569265846942699</v>
      </c>
      <c r="H280" s="19">
        <v>2.5737791362397001E-2</v>
      </c>
      <c r="I280" s="19">
        <v>5.7486587626286697E-3</v>
      </c>
      <c r="J280" s="14"/>
      <c r="K280" s="14">
        <v>27.064013883927799</v>
      </c>
      <c r="L280" s="14">
        <v>0.25858732801123002</v>
      </c>
      <c r="M280" s="14">
        <v>9.5570459136211008E-3</v>
      </c>
      <c r="N280" s="14">
        <v>0.22335478136742801</v>
      </c>
      <c r="O280" s="14">
        <v>0.61990841360835403</v>
      </c>
      <c r="P280" s="14">
        <v>1.0625314510553601</v>
      </c>
      <c r="Q280" s="14">
        <v>0.61728395061728403</v>
      </c>
      <c r="R280" s="14">
        <v>0.90888095135631297</v>
      </c>
      <c r="S280" s="1" t="s">
        <v>16</v>
      </c>
    </row>
    <row r="281" spans="2:19" x14ac:dyDescent="0.25">
      <c r="B281" s="1">
        <v>279</v>
      </c>
      <c r="C281" s="19">
        <v>3.0846484935437498E-5</v>
      </c>
      <c r="D281" s="19">
        <v>2.7065809802373299E-2</v>
      </c>
      <c r="E281" s="19">
        <v>0.44940682715692598</v>
      </c>
      <c r="F281" s="19">
        <v>0.63499199219341695</v>
      </c>
      <c r="G281" s="19">
        <v>150.202362075986</v>
      </c>
      <c r="H281" s="19">
        <v>1.2922003860150501E-2</v>
      </c>
      <c r="I281" s="19">
        <v>2.3117639037238298E-3</v>
      </c>
      <c r="J281" s="14"/>
      <c r="K281" s="14">
        <v>31.943111605216099</v>
      </c>
      <c r="L281" s="14">
        <v>0.52914353534285696</v>
      </c>
      <c r="M281" s="14">
        <v>6.2669741052501999E-3</v>
      </c>
      <c r="N281" s="14">
        <v>0.178901347557474</v>
      </c>
      <c r="O281" s="14">
        <v>-0.23939785772566199</v>
      </c>
      <c r="P281" s="14">
        <v>-3.1571274646033397E-2</v>
      </c>
      <c r="Q281" s="14">
        <v>0.85999999999999899</v>
      </c>
      <c r="R281" s="14">
        <v>0.99715233445988205</v>
      </c>
      <c r="S281" s="1" t="s">
        <v>16</v>
      </c>
    </row>
    <row r="282" spans="2:19" x14ac:dyDescent="0.25">
      <c r="B282" s="1">
        <v>280</v>
      </c>
      <c r="C282" s="19">
        <v>7.1736011477761798E-6</v>
      </c>
      <c r="D282" s="19">
        <v>8.8118877576634207E-3</v>
      </c>
      <c r="E282" s="19">
        <v>0.48150309402457198</v>
      </c>
      <c r="F282" s="19">
        <v>0.63463547643379503</v>
      </c>
      <c r="G282" s="19">
        <v>127.534291410931</v>
      </c>
      <c r="H282" s="19">
        <v>4.23457099371863E-3</v>
      </c>
      <c r="I282" s="19">
        <v>1.3432773528631299E-3</v>
      </c>
      <c r="J282" s="14"/>
      <c r="K282" s="14">
        <v>9.9326553204823398</v>
      </c>
      <c r="L282" s="14">
        <v>1.16093840138297</v>
      </c>
      <c r="M282" s="14">
        <v>3.02220327898475E-3</v>
      </c>
      <c r="N282" s="14">
        <v>0.31721686915998998</v>
      </c>
      <c r="O282" s="14">
        <v>-0.37722988153856202</v>
      </c>
      <c r="P282" s="14">
        <v>-0.20706445789549599</v>
      </c>
      <c r="Q282" s="14">
        <v>0.90909090909090895</v>
      </c>
      <c r="R282" s="14">
        <v>1.0174932718185301</v>
      </c>
      <c r="S282" s="1" t="s">
        <v>16</v>
      </c>
    </row>
    <row r="283" spans="2:19" x14ac:dyDescent="0.25">
      <c r="B283" s="1">
        <v>281</v>
      </c>
      <c r="C283" s="19">
        <v>8.8952654232424594E-5</v>
      </c>
      <c r="D283" s="19">
        <v>3.4448857244083399E-2</v>
      </c>
      <c r="E283" s="19">
        <v>0.52012986445550702</v>
      </c>
      <c r="F283" s="19">
        <v>0.64087211585947701</v>
      </c>
      <c r="G283" s="19">
        <v>121.154806921589</v>
      </c>
      <c r="H283" s="19">
        <v>1.20681528218854E-2</v>
      </c>
      <c r="I283" s="19">
        <v>7.8378793022701107E-3</v>
      </c>
      <c r="J283" s="14"/>
      <c r="K283" s="14">
        <v>2.0374912440222199</v>
      </c>
      <c r="L283" s="14">
        <v>0.94193109869753699</v>
      </c>
      <c r="M283" s="14">
        <v>1.06422759303579E-2</v>
      </c>
      <c r="N283" s="14">
        <v>0.64946801867276804</v>
      </c>
      <c r="O283" s="14">
        <v>-0.16483873689454001</v>
      </c>
      <c r="P283" s="14">
        <v>6.3360346416838895E-2</v>
      </c>
      <c r="Q283" s="14">
        <v>0.93233082706766901</v>
      </c>
      <c r="R283" s="14">
        <v>0.98128979912964398</v>
      </c>
      <c r="S283" s="1" t="s">
        <v>16</v>
      </c>
    </row>
    <row r="284" spans="2:19" x14ac:dyDescent="0.25">
      <c r="B284" s="1">
        <v>282</v>
      </c>
      <c r="C284" s="19">
        <v>3.7302725968436099E-5</v>
      </c>
      <c r="D284" s="19">
        <v>2.3871881627234099E-2</v>
      </c>
      <c r="E284" s="19">
        <v>0.83446202939810898</v>
      </c>
      <c r="F284" s="19">
        <v>0.63767154221845701</v>
      </c>
      <c r="G284" s="19">
        <v>139.32042675425299</v>
      </c>
      <c r="H284" s="19">
        <v>1.02877046847967E-2</v>
      </c>
      <c r="I284" s="19">
        <v>4.1352625891298601E-3</v>
      </c>
      <c r="J284" s="14"/>
      <c r="K284" s="14">
        <v>7.2533068813025396</v>
      </c>
      <c r="L284" s="14">
        <v>0.82257807443990005</v>
      </c>
      <c r="M284" s="14">
        <v>6.8916838167048904E-3</v>
      </c>
      <c r="N284" s="14">
        <v>0.40196163438099097</v>
      </c>
      <c r="O284" s="14">
        <v>-0.10428284294375401</v>
      </c>
      <c r="P284" s="14">
        <v>0.14046250526176801</v>
      </c>
      <c r="Q284" s="14">
        <v>0.88135593220338904</v>
      </c>
      <c r="R284" s="14">
        <v>0.98357282242327404</v>
      </c>
      <c r="S284" s="1" t="s">
        <v>16</v>
      </c>
    </row>
    <row r="285" spans="2:19" x14ac:dyDescent="0.25">
      <c r="B285" s="1">
        <v>283</v>
      </c>
      <c r="C285" s="19">
        <v>9.3256814921090298E-6</v>
      </c>
      <c r="D285" s="19">
        <v>9.2040353962445608E-3</v>
      </c>
      <c r="E285" s="19">
        <v>0.51157056955293201</v>
      </c>
      <c r="F285" s="19">
        <v>0.63978897007256696</v>
      </c>
      <c r="G285" s="19">
        <v>33.961400342231798</v>
      </c>
      <c r="H285" s="19">
        <v>4.2294005490603002E-3</v>
      </c>
      <c r="I285" s="19">
        <v>1.8781267254747501E-3</v>
      </c>
      <c r="J285" s="14"/>
      <c r="K285" s="14">
        <v>5.1884726791793199</v>
      </c>
      <c r="L285" s="14">
        <v>1.3833557583097</v>
      </c>
      <c r="M285" s="14">
        <v>3.44584190835244E-3</v>
      </c>
      <c r="N285" s="14">
        <v>0.44406452018171799</v>
      </c>
      <c r="O285" s="14">
        <v>-0.33102018692504998</v>
      </c>
      <c r="P285" s="14">
        <v>-0.14822844736343599</v>
      </c>
      <c r="Q285" s="14">
        <v>1</v>
      </c>
      <c r="R285" s="14">
        <v>1</v>
      </c>
      <c r="S285" s="1" t="s">
        <v>16</v>
      </c>
    </row>
    <row r="286" spans="2:19" x14ac:dyDescent="0.25">
      <c r="B286" s="1">
        <v>284</v>
      </c>
      <c r="C286" s="19">
        <v>7.1736011477761798E-6</v>
      </c>
      <c r="D286" s="19">
        <v>8.09026834498279E-3</v>
      </c>
      <c r="E286" s="19">
        <v>0.47540490180473599</v>
      </c>
      <c r="F286" s="19">
        <v>0.64640837530264506</v>
      </c>
      <c r="G286" s="19">
        <v>23.423805132997298</v>
      </c>
      <c r="H286" s="19">
        <v>3.7820789002928701E-3</v>
      </c>
      <c r="I286" s="19">
        <v>1.55434372099163E-3</v>
      </c>
      <c r="J286" s="14"/>
      <c r="K286" s="14">
        <v>5.8370128257637504</v>
      </c>
      <c r="L286" s="14">
        <v>1.37727681434364</v>
      </c>
      <c r="M286" s="14">
        <v>3.02220327898475E-3</v>
      </c>
      <c r="N286" s="14">
        <v>0.41097601662177502</v>
      </c>
      <c r="O286" s="14">
        <v>-0.35637885599052799</v>
      </c>
      <c r="P286" s="14">
        <v>-0.180516107619455</v>
      </c>
      <c r="Q286" s="14">
        <v>0.90909090909090895</v>
      </c>
      <c r="R286" s="14">
        <v>1.01905360134003</v>
      </c>
      <c r="S286" s="1" t="s">
        <v>16</v>
      </c>
    </row>
    <row r="287" spans="2:19" x14ac:dyDescent="0.25">
      <c r="B287" s="1">
        <v>285</v>
      </c>
      <c r="C287" s="19">
        <v>6.4490674318507803E-4</v>
      </c>
      <c r="D287" s="19">
        <v>0.18023376499954399</v>
      </c>
      <c r="E287" s="19">
        <v>0.68627838769136396</v>
      </c>
      <c r="F287" s="19">
        <v>0.69677272756541397</v>
      </c>
      <c r="G287" s="19">
        <v>84.509007496490796</v>
      </c>
      <c r="H287" s="19">
        <v>7.8893144653127106E-2</v>
      </c>
      <c r="I287" s="19">
        <v>1.4137722065254E-2</v>
      </c>
      <c r="J287" s="14"/>
      <c r="K287" s="14">
        <v>42.721244912163002</v>
      </c>
      <c r="L287" s="14">
        <v>0.249479274241522</v>
      </c>
      <c r="M287" s="14">
        <v>2.8655204903989099E-2</v>
      </c>
      <c r="N287" s="14">
        <v>0.179200894164049</v>
      </c>
      <c r="O287" s="14">
        <v>0.358349947176199</v>
      </c>
      <c r="P287" s="14">
        <v>0.72950486833365502</v>
      </c>
      <c r="Q287" s="14">
        <v>0.81357466063348405</v>
      </c>
      <c r="R287" s="14">
        <v>0.92681792122106399</v>
      </c>
      <c r="S287" s="1" t="s">
        <v>16</v>
      </c>
    </row>
    <row r="288" spans="2:19" x14ac:dyDescent="0.25">
      <c r="B288" s="1">
        <v>286</v>
      </c>
      <c r="C288" s="19">
        <v>9.6843615494978397E-5</v>
      </c>
      <c r="D288" s="19">
        <v>3.4847780651797701E-2</v>
      </c>
      <c r="E288" s="19">
        <v>0.77059316624856999</v>
      </c>
      <c r="F288" s="19">
        <v>0.654325987011939</v>
      </c>
      <c r="G288" s="19">
        <v>3.8186273526403598</v>
      </c>
      <c r="H288" s="19">
        <v>1.2958395477511099E-2</v>
      </c>
      <c r="I288" s="19">
        <v>7.8314441168672502E-3</v>
      </c>
      <c r="J288" s="14"/>
      <c r="K288" s="14">
        <v>2.6259587641432098</v>
      </c>
      <c r="L288" s="14">
        <v>1.0021451059172499</v>
      </c>
      <c r="M288" s="14">
        <v>1.11042838987182E-2</v>
      </c>
      <c r="N288" s="14">
        <v>0.60435291780209099</v>
      </c>
      <c r="O288" s="14">
        <v>-0.17697700401305899</v>
      </c>
      <c r="P288" s="14">
        <v>4.7905424716982302E-2</v>
      </c>
      <c r="Q288" s="14">
        <v>0.97826086956521696</v>
      </c>
      <c r="R288" s="14">
        <v>1.00442348823643</v>
      </c>
      <c r="S288" s="1" t="s">
        <v>16</v>
      </c>
    </row>
    <row r="289" spans="2:19" x14ac:dyDescent="0.25">
      <c r="B289" s="1">
        <v>287</v>
      </c>
      <c r="C289" s="19">
        <v>1.6499282639885199E-5</v>
      </c>
      <c r="D289" s="19">
        <v>1.8386896513947999E-2</v>
      </c>
      <c r="E289" s="19">
        <v>0.80528543154214804</v>
      </c>
      <c r="F289" s="19">
        <v>0.65341982336216697</v>
      </c>
      <c r="G289" s="19">
        <v>165.14841367691</v>
      </c>
      <c r="H289" s="19">
        <v>8.8380409250217295E-3</v>
      </c>
      <c r="I289" s="19">
        <v>1.6870458591725401E-3</v>
      </c>
      <c r="J289" s="14"/>
      <c r="K289" s="14">
        <v>26.572403344409</v>
      </c>
      <c r="L289" s="14">
        <v>0.61327895621985196</v>
      </c>
      <c r="M289" s="14">
        <v>4.58339820622911E-3</v>
      </c>
      <c r="N289" s="14">
        <v>0.19088459461601601</v>
      </c>
      <c r="O289" s="14">
        <v>-0.29024621766449898</v>
      </c>
      <c r="P289" s="14">
        <v>-9.6313417305087495E-2</v>
      </c>
      <c r="Q289" s="14">
        <v>0.82142857142857095</v>
      </c>
      <c r="R289" s="14">
        <v>1.0083836196969</v>
      </c>
      <c r="S289" s="1" t="s">
        <v>16</v>
      </c>
    </row>
    <row r="290" spans="2:19" x14ac:dyDescent="0.25">
      <c r="B290" s="1">
        <v>288</v>
      </c>
      <c r="C290" s="19">
        <v>4.37589670014347E-5</v>
      </c>
      <c r="D290" s="19">
        <v>4.8031733442627102E-2</v>
      </c>
      <c r="E290" s="19">
        <v>0.72368824382988695</v>
      </c>
      <c r="F290" s="19">
        <v>0.67581354716778497</v>
      </c>
      <c r="G290" s="19">
        <v>132.140954401578</v>
      </c>
      <c r="H290" s="19">
        <v>2.2789580592783399E-2</v>
      </c>
      <c r="I290" s="19">
        <v>3.02064035376677E-3</v>
      </c>
      <c r="J290" s="14"/>
      <c r="K290" s="14">
        <v>122.53261406733201</v>
      </c>
      <c r="L290" s="14">
        <v>0.238352880339394</v>
      </c>
      <c r="M290" s="14">
        <v>7.4642914749484196E-3</v>
      </c>
      <c r="N290" s="14">
        <v>0.132544797894318</v>
      </c>
      <c r="O290" s="14">
        <v>0.23554387708125599</v>
      </c>
      <c r="P290" s="14">
        <v>0.57314332355525599</v>
      </c>
      <c r="Q290" s="14">
        <v>0.70114942528735602</v>
      </c>
      <c r="R290" s="14">
        <v>0.96690178099100599</v>
      </c>
      <c r="S290" s="1" t="s">
        <v>16</v>
      </c>
    </row>
    <row r="291" spans="2:19" x14ac:dyDescent="0.25">
      <c r="B291" s="1">
        <v>289</v>
      </c>
      <c r="C291" s="19">
        <v>5.3084648493543697E-5</v>
      </c>
      <c r="D291" s="19">
        <v>3.0778084316198599E-2</v>
      </c>
      <c r="E291" s="19">
        <v>0.766005278725155</v>
      </c>
      <c r="F291" s="19">
        <v>0.67534502990135004</v>
      </c>
      <c r="G291" s="19">
        <v>66.491631373638</v>
      </c>
      <c r="H291" s="19">
        <v>1.35761763267262E-2</v>
      </c>
      <c r="I291" s="19">
        <v>4.8968976022339301E-3</v>
      </c>
      <c r="J291" s="14"/>
      <c r="K291" s="14">
        <v>9.5096433565743101</v>
      </c>
      <c r="L291" s="14">
        <v>0.70419938243736002</v>
      </c>
      <c r="M291" s="14">
        <v>8.2212817541029298E-3</v>
      </c>
      <c r="N291" s="14">
        <v>0.36069784926068099</v>
      </c>
      <c r="O291" s="14">
        <v>-1.6397943616730699E-2</v>
      </c>
      <c r="P291" s="14">
        <v>0.25236103447000302</v>
      </c>
      <c r="Q291" s="14">
        <v>0.88095238095238004</v>
      </c>
      <c r="R291" s="14">
        <v>0.98134235944852599</v>
      </c>
      <c r="S291" s="1" t="s">
        <v>16</v>
      </c>
    </row>
    <row r="292" spans="2:19" x14ac:dyDescent="0.25">
      <c r="B292" s="1">
        <v>290</v>
      </c>
      <c r="C292" s="19">
        <v>4.1606886657101799E-5</v>
      </c>
      <c r="D292" s="19">
        <v>5.6534476733590501E-2</v>
      </c>
      <c r="E292" s="19">
        <v>0.850490452766965</v>
      </c>
      <c r="F292" s="19">
        <v>0.67899339953478799</v>
      </c>
      <c r="G292" s="19">
        <v>150.898170674098</v>
      </c>
      <c r="H292" s="19">
        <v>2.80523250287491E-2</v>
      </c>
      <c r="I292" s="19">
        <v>1.6549300607187701E-3</v>
      </c>
      <c r="J292" s="14"/>
      <c r="K292" s="14">
        <v>299.30915834629297</v>
      </c>
      <c r="L292" s="14">
        <v>0.16358682754662801</v>
      </c>
      <c r="M292" s="14">
        <v>7.2784293240462103E-3</v>
      </c>
      <c r="N292" s="14">
        <v>5.89943991816268E-2</v>
      </c>
      <c r="O292" s="14">
        <v>-0.123658924006172</v>
      </c>
      <c r="P292" s="14">
        <v>0.11579211263110301</v>
      </c>
      <c r="Q292" s="14">
        <v>0.69879518072289104</v>
      </c>
      <c r="R292" s="14">
        <v>0.995910051086907</v>
      </c>
      <c r="S292" s="1" t="s">
        <v>16</v>
      </c>
    </row>
    <row r="293" spans="2:19" x14ac:dyDescent="0.25">
      <c r="B293" s="1">
        <v>291</v>
      </c>
      <c r="C293" s="19">
        <v>1.2410329985652701E-4</v>
      </c>
      <c r="D293" s="19">
        <v>5.22970801119459E-2</v>
      </c>
      <c r="E293" s="19">
        <v>0.57091904740669597</v>
      </c>
      <c r="F293" s="19">
        <v>0.68261840820587905</v>
      </c>
      <c r="G293" s="19">
        <v>136.392687357363</v>
      </c>
      <c r="H293" s="19">
        <v>2.33938307731071E-2</v>
      </c>
      <c r="I293" s="19">
        <v>7.1264415012176003E-3</v>
      </c>
      <c r="J293" s="14"/>
      <c r="K293" s="14">
        <v>13.8408345499865</v>
      </c>
      <c r="L293" s="14">
        <v>0.57021456982627405</v>
      </c>
      <c r="M293" s="14">
        <v>1.25703313007039E-2</v>
      </c>
      <c r="N293" s="14">
        <v>0.30462909518051001</v>
      </c>
      <c r="O293" s="14">
        <v>5.5068411290767803E-2</v>
      </c>
      <c r="P293" s="14">
        <v>0.34335482365630798</v>
      </c>
      <c r="Q293" s="14">
        <v>0.86934673366834103</v>
      </c>
      <c r="R293" s="14">
        <v>0.97120461244453005</v>
      </c>
      <c r="S293" s="1" t="s">
        <v>16</v>
      </c>
    </row>
    <row r="294" spans="2:19" x14ac:dyDescent="0.25">
      <c r="B294" s="1">
        <v>292</v>
      </c>
      <c r="C294" s="19">
        <v>9.3256814921090298E-6</v>
      </c>
      <c r="D294" s="19">
        <v>1.15086438726576E-2</v>
      </c>
      <c r="E294" s="19">
        <v>0.63438138509130104</v>
      </c>
      <c r="F294" s="19">
        <v>0.68467844057969496</v>
      </c>
      <c r="G294" s="19">
        <v>53.390039541868497</v>
      </c>
      <c r="H294" s="19">
        <v>5.4197910242669402E-3</v>
      </c>
      <c r="I294" s="19">
        <v>1.3597508703466401E-3</v>
      </c>
      <c r="J294" s="14"/>
      <c r="K294" s="14">
        <v>16.240594889585299</v>
      </c>
      <c r="L294" s="14">
        <v>0.88479394095301001</v>
      </c>
      <c r="M294" s="14">
        <v>3.44584190835244E-3</v>
      </c>
      <c r="N294" s="14">
        <v>0.25088621761584601</v>
      </c>
      <c r="O294" s="14">
        <v>-0.37934366913564599</v>
      </c>
      <c r="P294" s="14">
        <v>-0.20975581585327399</v>
      </c>
      <c r="Q294" s="14">
        <v>0.86666666666666603</v>
      </c>
      <c r="R294" s="14">
        <v>0.99330291433617901</v>
      </c>
      <c r="S294" s="1" t="s">
        <v>16</v>
      </c>
    </row>
    <row r="295" spans="2:19" x14ac:dyDescent="0.25">
      <c r="B295" s="1">
        <v>293</v>
      </c>
      <c r="C295" s="19">
        <v>1.2195121951219499E-5</v>
      </c>
      <c r="D295" s="19">
        <v>1.03737025428548E-2</v>
      </c>
      <c r="E295" s="19">
        <v>0.76506405006377298</v>
      </c>
      <c r="F295" s="19">
        <v>0.68495054443062997</v>
      </c>
      <c r="G295" s="19">
        <v>26.2781720282197</v>
      </c>
      <c r="H295" s="19">
        <v>4.1627018312752999E-3</v>
      </c>
      <c r="I295" s="19">
        <v>3.0282815696308601E-3</v>
      </c>
      <c r="J295" s="14"/>
      <c r="K295" s="14">
        <v>2.0087340935796298</v>
      </c>
      <c r="L295" s="14">
        <v>1.4240604662104599</v>
      </c>
      <c r="M295" s="14">
        <v>3.9404709770737402E-3</v>
      </c>
      <c r="N295" s="14">
        <v>0.72747981776612103</v>
      </c>
      <c r="O295" s="14">
        <v>-0.188150941755725</v>
      </c>
      <c r="P295" s="14">
        <v>3.3678325312611099E-2</v>
      </c>
      <c r="Q295" s="14">
        <v>1</v>
      </c>
      <c r="R295" s="14">
        <v>1</v>
      </c>
      <c r="S295" s="1" t="s">
        <v>16</v>
      </c>
    </row>
    <row r="296" spans="2:19" x14ac:dyDescent="0.25">
      <c r="B296" s="1">
        <v>294</v>
      </c>
      <c r="C296" s="19">
        <v>2.3672883787661401E-5</v>
      </c>
      <c r="D296" s="19">
        <v>1.7427278210465399E-2</v>
      </c>
      <c r="E296" s="19">
        <v>0.74079175943238396</v>
      </c>
      <c r="F296" s="19">
        <v>0.69174443059354895</v>
      </c>
      <c r="G296" s="19">
        <v>86.374368895652296</v>
      </c>
      <c r="H296" s="19">
        <v>7.6610435556780498E-3</v>
      </c>
      <c r="I296" s="19">
        <v>2.7500674674771001E-3</v>
      </c>
      <c r="J296" s="14"/>
      <c r="K296" s="14">
        <v>6.9181977180685301</v>
      </c>
      <c r="L296" s="14">
        <v>0.97949427378421305</v>
      </c>
      <c r="M296" s="14">
        <v>5.4901048966636704E-3</v>
      </c>
      <c r="N296" s="14">
        <v>0.35896773690039402</v>
      </c>
      <c r="O296" s="14">
        <v>-0.30101155699471899</v>
      </c>
      <c r="P296" s="14">
        <v>-0.110020273052815</v>
      </c>
      <c r="Q296" s="14">
        <v>0.94285714285714295</v>
      </c>
      <c r="R296" s="14">
        <v>1</v>
      </c>
      <c r="S296" s="1" t="s">
        <v>16</v>
      </c>
    </row>
    <row r="297" spans="2:19" x14ac:dyDescent="0.25">
      <c r="B297" s="1">
        <v>295</v>
      </c>
      <c r="C297" s="19">
        <v>1.5064562410329899E-5</v>
      </c>
      <c r="D297" s="19">
        <v>1.3049284379307901E-2</v>
      </c>
      <c r="E297" s="19">
        <v>0.60727830855869602</v>
      </c>
      <c r="F297" s="19">
        <v>0.69112845158144498</v>
      </c>
      <c r="G297" s="19">
        <v>90</v>
      </c>
      <c r="H297" s="19">
        <v>5.08182684986356E-3</v>
      </c>
      <c r="I297" s="19">
        <v>1.6939422832878499E-3</v>
      </c>
      <c r="J297" s="14"/>
      <c r="K297" s="14">
        <v>6</v>
      </c>
      <c r="L297" s="14">
        <v>1.1117137920981199</v>
      </c>
      <c r="M297" s="14">
        <v>4.3795886319337096E-3</v>
      </c>
      <c r="N297" s="14">
        <v>0.33333333333333298</v>
      </c>
      <c r="O297" s="14">
        <v>-0.55120104948717197</v>
      </c>
      <c r="P297" s="14">
        <v>-0.42857142857142799</v>
      </c>
      <c r="Q297" s="14">
        <v>1</v>
      </c>
      <c r="R297" s="14">
        <v>1</v>
      </c>
      <c r="S297" s="1" t="s">
        <v>16</v>
      </c>
    </row>
    <row r="298" spans="2:19" x14ac:dyDescent="0.25">
      <c r="B298" s="1">
        <v>296</v>
      </c>
      <c r="C298" s="19">
        <v>1.2195121951219499E-5</v>
      </c>
      <c r="D298" s="19">
        <v>1.6670932980977399E-2</v>
      </c>
      <c r="E298" s="19">
        <v>0.58107202499959498</v>
      </c>
      <c r="F298" s="19">
        <v>0.69416758332499096</v>
      </c>
      <c r="G298" s="19">
        <v>150.02228559068399</v>
      </c>
      <c r="H298" s="19">
        <v>7.9853066940606104E-3</v>
      </c>
      <c r="I298" s="19">
        <v>1.26960071837507E-3</v>
      </c>
      <c r="J298" s="14"/>
      <c r="K298" s="14">
        <v>41.281192649397198</v>
      </c>
      <c r="L298" s="14">
        <v>0.55141198390285895</v>
      </c>
      <c r="M298" s="14">
        <v>3.9404709770737402E-3</v>
      </c>
      <c r="N298" s="14">
        <v>0.15899210475151601</v>
      </c>
      <c r="O298" s="14">
        <v>-0.34707620817625501</v>
      </c>
      <c r="P298" s="14">
        <v>-0.16867160855157901</v>
      </c>
      <c r="Q298" s="14">
        <v>0.77272727272727204</v>
      </c>
      <c r="R298" s="14">
        <v>0.99075344205659699</v>
      </c>
      <c r="S298" s="1" t="s">
        <v>16</v>
      </c>
    </row>
    <row r="299" spans="2:19" x14ac:dyDescent="0.25">
      <c r="B299" s="1">
        <v>297</v>
      </c>
      <c r="C299" s="19">
        <v>3.2998565279770399E-5</v>
      </c>
      <c r="D299" s="19">
        <v>1.98369111084424E-2</v>
      </c>
      <c r="E299" s="19">
        <v>0.63537565556192699</v>
      </c>
      <c r="F299" s="19">
        <v>0.70002164856870597</v>
      </c>
      <c r="G299" s="19">
        <v>113.685517820746</v>
      </c>
      <c r="H299" s="19">
        <v>8.0013587419146999E-3</v>
      </c>
      <c r="I299" s="19">
        <v>3.9732706427247797E-3</v>
      </c>
      <c r="J299" s="14"/>
      <c r="K299" s="14">
        <v>4.0404126502010698</v>
      </c>
      <c r="L299" s="14">
        <v>1.0537966837522701</v>
      </c>
      <c r="M299" s="14">
        <v>6.4819039050057203E-3</v>
      </c>
      <c r="N299" s="14">
        <v>0.496574490768799</v>
      </c>
      <c r="O299" s="14">
        <v>-0.24332965383752</v>
      </c>
      <c r="P299" s="14">
        <v>-3.6577392937486401E-2</v>
      </c>
      <c r="Q299" s="14">
        <v>0.92</v>
      </c>
      <c r="R299" s="14">
        <v>1.0077708039793301</v>
      </c>
      <c r="S299" s="1" t="s">
        <v>16</v>
      </c>
    </row>
    <row r="300" spans="2:19" x14ac:dyDescent="0.25">
      <c r="B300" s="1">
        <v>298</v>
      </c>
      <c r="C300" s="19">
        <v>1.5781922525107599E-5</v>
      </c>
      <c r="D300" s="19">
        <v>1.4338374456890001E-2</v>
      </c>
      <c r="E300" s="19">
        <v>0.84265928855919503</v>
      </c>
      <c r="F300" s="19">
        <v>0.69744223645551795</v>
      </c>
      <c r="G300" s="19">
        <v>17.587846296826498</v>
      </c>
      <c r="H300" s="19">
        <v>6.4194370017406103E-3</v>
      </c>
      <c r="I300" s="19">
        <v>2.6384678454583099E-3</v>
      </c>
      <c r="J300" s="14"/>
      <c r="K300" s="14">
        <v>6.2874018452850704</v>
      </c>
      <c r="L300" s="14">
        <v>0.96465036922037495</v>
      </c>
      <c r="M300" s="14">
        <v>4.4826518770604501E-3</v>
      </c>
      <c r="N300" s="14">
        <v>0.41101234341000498</v>
      </c>
      <c r="O300" s="14">
        <v>-0.15709482270161099</v>
      </c>
      <c r="P300" s="14">
        <v>7.3220204198311697E-2</v>
      </c>
      <c r="Q300" s="14">
        <v>0.95652173913043403</v>
      </c>
      <c r="R300" s="14">
        <v>1</v>
      </c>
      <c r="S300" s="1" t="s">
        <v>16</v>
      </c>
    </row>
    <row r="301" spans="2:19" x14ac:dyDescent="0.25">
      <c r="B301" s="1">
        <v>299</v>
      </c>
      <c r="C301" s="19">
        <v>5.8106169296987002E-5</v>
      </c>
      <c r="D301" s="19">
        <v>3.7831659983809302E-2</v>
      </c>
      <c r="E301" s="19">
        <v>0.87923969649717604</v>
      </c>
      <c r="F301" s="19">
        <v>0.49925289048062899</v>
      </c>
      <c r="G301" s="19">
        <v>70.317415901509705</v>
      </c>
      <c r="H301" s="19">
        <v>1.7946575537532101E-2</v>
      </c>
      <c r="I301" s="19">
        <v>3.76047564448131E-3</v>
      </c>
      <c r="J301" s="14"/>
      <c r="K301" s="14">
        <v>25.047534221998902</v>
      </c>
      <c r="L301" s="14">
        <v>0.51017751446779802</v>
      </c>
      <c r="M301" s="14">
        <v>8.6013413222589905E-3</v>
      </c>
      <c r="N301" s="14">
        <v>0.20953722545100101</v>
      </c>
      <c r="O301" s="14">
        <v>-8.7795925582556195E-2</v>
      </c>
      <c r="P301" s="14">
        <v>0.16145430041682601</v>
      </c>
      <c r="Q301" s="14">
        <v>0.86170212765957399</v>
      </c>
      <c r="R301" s="14">
        <v>0.99796270177088198</v>
      </c>
      <c r="S301" s="1" t="s">
        <v>16</v>
      </c>
    </row>
    <row r="302" spans="2:19" x14ac:dyDescent="0.25">
      <c r="B302" s="1">
        <v>300</v>
      </c>
      <c r="C302" s="19">
        <v>1.3629842180774699E-5</v>
      </c>
      <c r="D302" s="19">
        <v>2.5650521024686301E-2</v>
      </c>
      <c r="E302" s="19">
        <v>0.887313714443283</v>
      </c>
      <c r="F302" s="19">
        <v>0.51669697383130297</v>
      </c>
      <c r="G302" s="19">
        <v>171.14897617974501</v>
      </c>
      <c r="H302" s="19">
        <v>1.2813917799300399E-2</v>
      </c>
      <c r="I302" s="19">
        <v>9.6720511245775595E-4</v>
      </c>
      <c r="J302" s="14"/>
      <c r="K302" s="14">
        <v>188.36363428217101</v>
      </c>
      <c r="L302" s="14">
        <v>0.26032046357340499</v>
      </c>
      <c r="M302" s="14">
        <v>4.1658197336252702E-3</v>
      </c>
      <c r="N302" s="14">
        <v>7.5480826988803998E-2</v>
      </c>
      <c r="O302" s="14">
        <v>-0.285833340831949</v>
      </c>
      <c r="P302" s="14">
        <v>-9.0694768015839006E-2</v>
      </c>
      <c r="Q302" s="14">
        <v>0.70370370370370305</v>
      </c>
      <c r="R302" s="14">
        <v>1</v>
      </c>
      <c r="S302" s="1" t="s">
        <v>16</v>
      </c>
    </row>
    <row r="303" spans="2:19" x14ac:dyDescent="0.25">
      <c r="B303" s="1">
        <v>301</v>
      </c>
      <c r="C303" s="19">
        <v>1.6499282639885199E-5</v>
      </c>
      <c r="D303" s="19">
        <v>1.84851451663787E-2</v>
      </c>
      <c r="E303" s="19">
        <v>0.91785894371629995</v>
      </c>
      <c r="F303" s="19">
        <v>0.609045900506474</v>
      </c>
      <c r="G303" s="19">
        <v>29.161247292763001</v>
      </c>
      <c r="H303" s="19">
        <v>8.3931702919316804E-3</v>
      </c>
      <c r="I303" s="19">
        <v>2.3046440211768999E-3</v>
      </c>
      <c r="J303" s="14"/>
      <c r="K303" s="14">
        <v>16.068562248332999</v>
      </c>
      <c r="L303" s="14">
        <v>0.60677711858283501</v>
      </c>
      <c r="M303" s="14">
        <v>4.58339820622911E-3</v>
      </c>
      <c r="N303" s="14">
        <v>0.27458563820542797</v>
      </c>
      <c r="O303" s="14">
        <v>-7.9222481775995598E-2</v>
      </c>
      <c r="P303" s="14">
        <v>0.17237034810590399</v>
      </c>
      <c r="Q303" s="14">
        <v>0.79310344827586199</v>
      </c>
      <c r="R303" s="14">
        <v>0.99583046964490196</v>
      </c>
      <c r="S303" s="1" t="s">
        <v>16</v>
      </c>
    </row>
    <row r="304" spans="2:19" x14ac:dyDescent="0.25">
      <c r="B304" s="1">
        <v>302</v>
      </c>
      <c r="C304" s="19">
        <v>3.9454806312769E-5</v>
      </c>
      <c r="D304" s="19">
        <v>2.3171436493094499E-2</v>
      </c>
      <c r="E304" s="19">
        <v>0.88682498372709995</v>
      </c>
      <c r="F304" s="19">
        <v>0.61128217213737601</v>
      </c>
      <c r="G304" s="19">
        <v>123.633206830464</v>
      </c>
      <c r="H304" s="19">
        <v>9.8665776167560608E-3</v>
      </c>
      <c r="I304" s="19">
        <v>4.2281003203361702E-3</v>
      </c>
      <c r="J304" s="14"/>
      <c r="K304" s="14">
        <v>5.7316120162175599</v>
      </c>
      <c r="L304" s="14">
        <v>0.92342975222092705</v>
      </c>
      <c r="M304" s="14">
        <v>7.0876949445700596E-3</v>
      </c>
      <c r="N304" s="14">
        <v>0.42852754871717003</v>
      </c>
      <c r="O304" s="14">
        <v>-0.16957237957716501</v>
      </c>
      <c r="P304" s="14">
        <v>5.7333285362674402E-2</v>
      </c>
      <c r="Q304" s="14">
        <v>0.93220338983050799</v>
      </c>
      <c r="R304" s="14">
        <v>1.0066525330799001</v>
      </c>
      <c r="S304" s="1" t="s">
        <v>16</v>
      </c>
    </row>
    <row r="305" spans="2:19" x14ac:dyDescent="0.25">
      <c r="B305" s="1">
        <v>303</v>
      </c>
      <c r="C305" s="19">
        <v>5.4519368723098899E-5</v>
      </c>
      <c r="D305" s="19">
        <v>3.1653852476658501E-2</v>
      </c>
      <c r="E305" s="19">
        <v>0.883101147449317</v>
      </c>
      <c r="F305" s="19">
        <v>0.62103044525328299</v>
      </c>
      <c r="G305" s="19">
        <v>114.114684429305</v>
      </c>
      <c r="H305" s="19">
        <v>1.40181289297669E-2</v>
      </c>
      <c r="I305" s="19">
        <v>5.5954889905436601E-3</v>
      </c>
      <c r="J305" s="14"/>
      <c r="K305" s="14">
        <v>7.0252821596159798</v>
      </c>
      <c r="L305" s="14">
        <v>0.68376605146227998</v>
      </c>
      <c r="M305" s="14">
        <v>8.3316394672505404E-3</v>
      </c>
      <c r="N305" s="14">
        <v>0.399160902184446</v>
      </c>
      <c r="O305" s="14">
        <v>0.129970637620173</v>
      </c>
      <c r="P305" s="14">
        <v>0.43872330020761102</v>
      </c>
      <c r="Q305" s="14">
        <v>0.90476190476190399</v>
      </c>
      <c r="R305" s="14">
        <v>0.99004629010248002</v>
      </c>
      <c r="S305" s="1" t="s">
        <v>16</v>
      </c>
    </row>
    <row r="306" spans="2:19" x14ac:dyDescent="0.25">
      <c r="B306" s="1">
        <v>304</v>
      </c>
      <c r="C306" s="19">
        <v>5.5954088952654202E-5</v>
      </c>
      <c r="D306" s="19">
        <v>4.43389392650596E-2</v>
      </c>
      <c r="E306" s="19">
        <v>0.91095003865118396</v>
      </c>
      <c r="F306" s="19">
        <v>0.64310084440848203</v>
      </c>
      <c r="G306" s="19">
        <v>160.77514004027699</v>
      </c>
      <c r="H306" s="19">
        <v>2.09039760824806E-2</v>
      </c>
      <c r="I306" s="19">
        <v>3.1251061147697301E-3</v>
      </c>
      <c r="J306" s="14"/>
      <c r="K306" s="14">
        <v>59.205958991113597</v>
      </c>
      <c r="L306" s="14">
        <v>0.35766059498508601</v>
      </c>
      <c r="M306" s="14">
        <v>8.4405544097617292E-3</v>
      </c>
      <c r="N306" s="14">
        <v>0.149498167355293</v>
      </c>
      <c r="O306" s="14">
        <v>-8.3037192307423902E-2</v>
      </c>
      <c r="P306" s="14">
        <v>0.167513307805572</v>
      </c>
      <c r="Q306" s="14">
        <v>0.76470588235294101</v>
      </c>
      <c r="R306" s="14">
        <v>0.98546322827125099</v>
      </c>
      <c r="S306" s="1" t="s">
        <v>16</v>
      </c>
    </row>
    <row r="307" spans="2:19" x14ac:dyDescent="0.25">
      <c r="B307" s="1">
        <v>305</v>
      </c>
      <c r="C307" s="19">
        <v>1.0760401721664199E-4</v>
      </c>
      <c r="D307" s="19">
        <v>4.7770866331000798E-2</v>
      </c>
      <c r="E307" s="19">
        <v>0.91097392758081996</v>
      </c>
      <c r="F307" s="19">
        <v>0.70216730879420397</v>
      </c>
      <c r="G307" s="19">
        <v>13.782489991542</v>
      </c>
      <c r="H307" s="19">
        <v>2.0937237274875699E-2</v>
      </c>
      <c r="I307" s="19">
        <v>5.5408452103413502E-3</v>
      </c>
      <c r="J307" s="14"/>
      <c r="K307" s="14">
        <v>14.5538206442972</v>
      </c>
      <c r="L307" s="14">
        <v>0.59253241614816399</v>
      </c>
      <c r="M307" s="14">
        <v>1.17049429683613E-2</v>
      </c>
      <c r="N307" s="14">
        <v>0.26464070390940497</v>
      </c>
      <c r="O307" s="14">
        <v>-0.15324691286016601</v>
      </c>
      <c r="P307" s="14">
        <v>7.81195151730152E-2</v>
      </c>
      <c r="Q307" s="14">
        <v>0.87719298245613997</v>
      </c>
      <c r="R307" s="14">
        <v>1</v>
      </c>
      <c r="S307" s="1" t="s">
        <v>16</v>
      </c>
    </row>
    <row r="308" spans="2:19" x14ac:dyDescent="0.25">
      <c r="B308" s="1">
        <v>306</v>
      </c>
      <c r="C308" s="19">
        <v>1.3629842180774699E-5</v>
      </c>
      <c r="D308" s="19">
        <v>1.18796172326977E-2</v>
      </c>
      <c r="E308" s="19">
        <v>0.91593242354514603</v>
      </c>
      <c r="F308" s="19">
        <v>0.70744379041521699</v>
      </c>
      <c r="G308" s="19">
        <v>14.3395181346903</v>
      </c>
      <c r="H308" s="19">
        <v>4.73222055325144E-3</v>
      </c>
      <c r="I308" s="19">
        <v>2.4802359893970499E-3</v>
      </c>
      <c r="J308" s="14"/>
      <c r="K308" s="14">
        <v>3.7888120260211999</v>
      </c>
      <c r="L308" s="14">
        <v>1.21365652698656</v>
      </c>
      <c r="M308" s="14">
        <v>4.1658197336252702E-3</v>
      </c>
      <c r="N308" s="14">
        <v>0.524116735787581</v>
      </c>
      <c r="O308" s="14">
        <v>-0.323672515364332</v>
      </c>
      <c r="P308" s="14">
        <v>-0.13887310137060499</v>
      </c>
      <c r="Q308" s="14">
        <v>0.95</v>
      </c>
      <c r="R308" s="14">
        <v>1</v>
      </c>
      <c r="S308" s="1" t="s">
        <v>16</v>
      </c>
    </row>
    <row r="309" spans="2:19" x14ac:dyDescent="0.25">
      <c r="B309" s="1">
        <v>307</v>
      </c>
      <c r="C309" s="19">
        <v>1.0760401721664199E-5</v>
      </c>
      <c r="D309" s="19">
        <v>1.56130660250641E-2</v>
      </c>
      <c r="E309" s="19">
        <v>0.89965274665418005</v>
      </c>
      <c r="F309" s="19">
        <v>0.72715295747270003</v>
      </c>
      <c r="G309" s="19">
        <v>75.762297899722498</v>
      </c>
      <c r="H309" s="19">
        <v>6.9842597840101498E-3</v>
      </c>
      <c r="I309" s="19">
        <v>1.8379404258299099E-3</v>
      </c>
      <c r="J309" s="14"/>
      <c r="K309" s="14">
        <v>15.222852083600101</v>
      </c>
      <c r="L309" s="14">
        <v>0.55470484191395197</v>
      </c>
      <c r="M309" s="14">
        <v>3.7014279662394099E-3</v>
      </c>
      <c r="N309" s="14">
        <v>0.26315464811857597</v>
      </c>
      <c r="O309" s="14">
        <v>-6.3056913067346995E-2</v>
      </c>
      <c r="P309" s="14">
        <v>0.192952989448889</v>
      </c>
      <c r="Q309" s="14">
        <v>0.65217391304347805</v>
      </c>
      <c r="R309" s="14">
        <v>0.96994683736573695</v>
      </c>
      <c r="S309" s="1" t="s">
        <v>16</v>
      </c>
    </row>
    <row r="310" spans="2:19" ht="15.75" thickBot="1" x14ac:dyDescent="0.3">
      <c r="B310" s="26">
        <v>308</v>
      </c>
      <c r="C310" s="70">
        <v>7.1736011477761798E-6</v>
      </c>
      <c r="D310" s="70">
        <v>6.9765012937210297E-3</v>
      </c>
      <c r="E310" s="70">
        <v>0.88440726610458897</v>
      </c>
      <c r="F310" s="70">
        <v>0.73220655195117501</v>
      </c>
      <c r="G310" s="70">
        <v>90</v>
      </c>
      <c r="H310" s="70">
        <v>2.54091342493178E-3</v>
      </c>
      <c r="I310" s="70">
        <v>1.6939422832878499E-3</v>
      </c>
      <c r="J310" s="71"/>
      <c r="K310" s="71">
        <v>1.87499999999999</v>
      </c>
      <c r="L310" s="71">
        <v>1.85213113331903</v>
      </c>
      <c r="M310" s="71">
        <v>3.02220327898475E-3</v>
      </c>
      <c r="N310" s="71">
        <v>0.66666666666666596</v>
      </c>
      <c r="O310" s="71">
        <v>-0.52876110196153103</v>
      </c>
      <c r="P310" s="71">
        <v>-0.4</v>
      </c>
      <c r="Q310" s="71">
        <v>1</v>
      </c>
      <c r="R310" s="71">
        <v>1</v>
      </c>
      <c r="S310" s="26" t="s">
        <v>16</v>
      </c>
    </row>
    <row r="312" spans="2:19" ht="15.75" thickBot="1" x14ac:dyDescent="0.3"/>
    <row r="313" spans="2:19" ht="63" thickBot="1" x14ac:dyDescent="0.3">
      <c r="B313" s="40" t="s">
        <v>36</v>
      </c>
      <c r="C313" s="40" t="s">
        <v>28</v>
      </c>
      <c r="D313" s="40" t="s">
        <v>35</v>
      </c>
      <c r="E313" s="40" t="s">
        <v>37</v>
      </c>
      <c r="F313" s="40" t="s">
        <v>38</v>
      </c>
      <c r="G313" s="92" t="s">
        <v>45</v>
      </c>
    </row>
    <row r="314" spans="2:19" x14ac:dyDescent="0.25">
      <c r="B314" s="69">
        <v>0.33553957624327524</v>
      </c>
      <c r="C314" s="54">
        <v>1.0369999999999999</v>
      </c>
      <c r="D314" s="62">
        <f>C314-B314</f>
        <v>0.70146042375672468</v>
      </c>
      <c r="E314" s="56">
        <f>308/D314</f>
        <v>439.08393056657786</v>
      </c>
      <c r="F314" s="65">
        <f>SUM(C3:C310)</f>
        <v>2.9628407460545146E-2</v>
      </c>
      <c r="G314" s="91">
        <f>(F314/(D314))</f>
        <v>4.2238174039624293E-2</v>
      </c>
    </row>
    <row r="316" spans="2:19" ht="15.75" thickBot="1" x14ac:dyDescent="0.3">
      <c r="B316" s="9"/>
      <c r="I316" s="15" t="s">
        <v>43</v>
      </c>
    </row>
    <row r="317" spans="2:19" ht="15.75" thickBot="1" x14ac:dyDescent="0.3">
      <c r="I317" s="72" t="s">
        <v>18</v>
      </c>
      <c r="J317" s="76" t="s">
        <v>19</v>
      </c>
      <c r="K317" s="76" t="s">
        <v>20</v>
      </c>
      <c r="L317" s="77" t="s">
        <v>21</v>
      </c>
      <c r="M317" s="73" t="s">
        <v>39</v>
      </c>
    </row>
    <row r="318" spans="2:19" x14ac:dyDescent="0.25">
      <c r="E318" s="7"/>
      <c r="I318" s="78" t="s">
        <v>22</v>
      </c>
      <c r="J318" s="79">
        <v>1</v>
      </c>
      <c r="K318" s="79">
        <v>3.6</v>
      </c>
      <c r="L318" s="80">
        <v>10</v>
      </c>
      <c r="M318" s="81">
        <v>0.84252141469334541</v>
      </c>
    </row>
    <row r="319" spans="2:19" x14ac:dyDescent="0.25">
      <c r="I319" s="82" t="s">
        <v>23</v>
      </c>
      <c r="J319" s="83">
        <v>1</v>
      </c>
      <c r="K319" s="83">
        <v>3.8</v>
      </c>
      <c r="L319" s="84">
        <v>10</v>
      </c>
      <c r="M319" s="85">
        <v>0.84171953933636667</v>
      </c>
      <c r="N319" s="16"/>
    </row>
    <row r="320" spans="2:19" x14ac:dyDescent="0.25">
      <c r="B320" s="9"/>
      <c r="I320" s="82" t="s">
        <v>24</v>
      </c>
      <c r="J320" s="83">
        <v>1</v>
      </c>
      <c r="K320" s="83">
        <v>4</v>
      </c>
      <c r="L320" s="84">
        <v>10</v>
      </c>
      <c r="M320" s="85">
        <v>0.82117927104239641</v>
      </c>
      <c r="N320" s="18"/>
    </row>
    <row r="321" spans="5:13" x14ac:dyDescent="0.25">
      <c r="I321" s="82" t="s">
        <v>25</v>
      </c>
      <c r="J321" s="83">
        <v>1</v>
      </c>
      <c r="K321" s="83">
        <v>3.6</v>
      </c>
      <c r="L321" s="84">
        <v>9</v>
      </c>
      <c r="M321" s="85">
        <v>0.8116462276828329</v>
      </c>
    </row>
    <row r="322" spans="5:13" ht="15.75" thickBot="1" x14ac:dyDescent="0.3">
      <c r="E322" s="5"/>
      <c r="I322" s="86" t="s">
        <v>26</v>
      </c>
      <c r="J322" s="87">
        <v>1</v>
      </c>
      <c r="K322" s="87">
        <v>4</v>
      </c>
      <c r="L322" s="88">
        <v>9</v>
      </c>
      <c r="M322" s="89">
        <v>0.7899307229902911</v>
      </c>
    </row>
    <row r="323" spans="5:13" x14ac:dyDescent="0.25">
      <c r="F323" s="5"/>
      <c r="I323"/>
      <c r="J323"/>
      <c r="K323"/>
      <c r="L323"/>
      <c r="M323"/>
    </row>
    <row r="324" spans="5:13" x14ac:dyDescent="0.25">
      <c r="I324" s="74" t="s">
        <v>27</v>
      </c>
      <c r="J324" s="74"/>
      <c r="K324" s="74" t="s">
        <v>42</v>
      </c>
      <c r="L324" s="75"/>
      <c r="M32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48"/>
  <sheetViews>
    <sheetView topLeftCell="A226" workbookViewId="0">
      <selection activeCell="E248" sqref="E248"/>
    </sheetView>
  </sheetViews>
  <sheetFormatPr defaultRowHeight="15" x14ac:dyDescent="0.25"/>
  <cols>
    <col min="2" max="2" width="11.5703125" customWidth="1"/>
    <col min="3" max="9" width="12" style="5" bestFit="1" customWidth="1"/>
    <col min="10" max="10" width="6.85546875" customWidth="1"/>
    <col min="11" max="11" width="12" bestFit="1" customWidth="1"/>
    <col min="12" max="12" width="12.7109375" bestFit="1" customWidth="1"/>
    <col min="13" max="13" width="15.85546875" style="1" customWidth="1"/>
    <col min="14" max="14" width="12" bestFit="1" customWidth="1"/>
    <col min="15" max="15" width="12.7109375" bestFit="1" customWidth="1"/>
    <col min="16" max="16" width="13.85546875" bestFit="1" customWidth="1"/>
    <col min="17" max="18" width="12" bestFit="1" customWidth="1"/>
    <col min="19" max="19" width="5.42578125" bestFit="1" customWidth="1"/>
  </cols>
  <sheetData>
    <row r="1" spans="2:19" ht="15.75" thickBot="1" x14ac:dyDescent="0.3">
      <c r="B1" s="25"/>
      <c r="C1" s="33"/>
      <c r="D1" s="33"/>
      <c r="E1" s="33"/>
      <c r="F1" s="33"/>
      <c r="G1" s="33"/>
      <c r="H1" s="33"/>
      <c r="I1" s="33"/>
      <c r="J1" s="25"/>
      <c r="K1" s="25"/>
      <c r="L1" s="25"/>
      <c r="M1" s="26"/>
      <c r="N1" s="25"/>
      <c r="O1" s="25"/>
      <c r="P1" s="25"/>
      <c r="Q1" s="25"/>
      <c r="R1" s="25"/>
      <c r="S1" s="25"/>
    </row>
    <row r="2" spans="2:19" s="10" customFormat="1" ht="24.75" customHeight="1" thickBot="1" x14ac:dyDescent="0.3">
      <c r="B2" s="27"/>
      <c r="C2" s="28" t="s">
        <v>0</v>
      </c>
      <c r="D2" s="27" t="s">
        <v>1</v>
      </c>
      <c r="E2" s="28" t="s">
        <v>2</v>
      </c>
      <c r="F2" s="28" t="s">
        <v>3</v>
      </c>
      <c r="G2" s="28" t="s">
        <v>4</v>
      </c>
      <c r="H2" s="28" t="s">
        <v>5</v>
      </c>
      <c r="I2" s="28" t="s">
        <v>6</v>
      </c>
      <c r="J2" s="27"/>
      <c r="K2" s="27" t="s">
        <v>7</v>
      </c>
      <c r="L2" s="27" t="s">
        <v>8</v>
      </c>
      <c r="M2" s="34" t="s">
        <v>9</v>
      </c>
      <c r="N2" s="27" t="s">
        <v>10</v>
      </c>
      <c r="O2" s="27" t="s">
        <v>11</v>
      </c>
      <c r="P2" s="27" t="s">
        <v>12</v>
      </c>
      <c r="Q2" s="27" t="s">
        <v>13</v>
      </c>
      <c r="R2" s="27" t="s">
        <v>14</v>
      </c>
      <c r="S2" s="27" t="s">
        <v>15</v>
      </c>
    </row>
    <row r="3" spans="2:19" x14ac:dyDescent="0.25">
      <c r="B3" s="1">
        <v>1</v>
      </c>
      <c r="C3" s="47">
        <v>1.3968464730290401E-4</v>
      </c>
      <c r="D3" s="47">
        <v>0.106084865049313</v>
      </c>
      <c r="E3" s="47">
        <v>0.27739640179107</v>
      </c>
      <c r="F3" s="47">
        <v>0.36719152296302399</v>
      </c>
      <c r="G3" s="47">
        <v>148.05697418187501</v>
      </c>
      <c r="H3" s="47">
        <v>4.7123046803094697E-2</v>
      </c>
      <c r="I3" s="47">
        <v>8.0971761127505894E-3</v>
      </c>
      <c r="J3" s="48"/>
      <c r="K3" s="48">
        <v>130.64048378177199</v>
      </c>
      <c r="L3" s="48">
        <v>0.15597381079372899</v>
      </c>
      <c r="M3" s="48">
        <v>1.33361170037774E-2</v>
      </c>
      <c r="N3" s="48">
        <v>0.171830487671667</v>
      </c>
      <c r="O3" s="48">
        <v>1.1453993940096401</v>
      </c>
      <c r="P3" s="48">
        <v>1.73160734770393</v>
      </c>
      <c r="Q3" s="48">
        <v>0.48168498168498097</v>
      </c>
      <c r="R3" s="48">
        <v>0.92318895338852003</v>
      </c>
      <c r="S3" s="48" t="s">
        <v>16</v>
      </c>
    </row>
    <row r="4" spans="2:19" x14ac:dyDescent="0.25">
      <c r="B4" s="1">
        <v>2</v>
      </c>
      <c r="C4" s="47">
        <v>7.7543568464730298E-5</v>
      </c>
      <c r="D4" s="47">
        <v>3.9513724440000897E-2</v>
      </c>
      <c r="E4" s="47">
        <v>0.31247691692065399</v>
      </c>
      <c r="F4" s="47">
        <v>0.37359959819371202</v>
      </c>
      <c r="G4" s="47">
        <v>21.209042149740601</v>
      </c>
      <c r="H4" s="47">
        <v>1.78473539906677E-2</v>
      </c>
      <c r="I4" s="47">
        <v>4.7153467928540502E-3</v>
      </c>
      <c r="J4" s="48"/>
      <c r="K4" s="48">
        <v>14.685757015725301</v>
      </c>
      <c r="L4" s="48">
        <v>0.62410794776223699</v>
      </c>
      <c r="M4" s="48">
        <v>9.9363744801196502E-3</v>
      </c>
      <c r="N4" s="48">
        <v>0.26420425096737998</v>
      </c>
      <c r="O4" s="48">
        <v>-0.14762328969814401</v>
      </c>
      <c r="P4" s="48">
        <v>8.5279734567590401E-2</v>
      </c>
      <c r="Q4" s="48">
        <v>0.91823899371069095</v>
      </c>
      <c r="R4" s="48">
        <v>1</v>
      </c>
      <c r="S4" s="48" t="s">
        <v>16</v>
      </c>
    </row>
    <row r="5" spans="2:19" x14ac:dyDescent="0.25">
      <c r="B5" s="1">
        <v>3</v>
      </c>
      <c r="C5" s="47">
        <v>3.9834024896265501E-5</v>
      </c>
      <c r="D5" s="47">
        <v>3.3125238698083002E-2</v>
      </c>
      <c r="E5" s="47">
        <v>4.8089764904938499E-2</v>
      </c>
      <c r="F5" s="47">
        <v>0.37416538440686298</v>
      </c>
      <c r="G5" s="47">
        <v>28.434830660657099</v>
      </c>
      <c r="H5" s="47">
        <v>1.5993495893464899E-2</v>
      </c>
      <c r="I5" s="47">
        <v>2.8572823149725802E-3</v>
      </c>
      <c r="J5" s="48"/>
      <c r="K5" s="48">
        <v>37.526070979253902</v>
      </c>
      <c r="L5" s="48">
        <v>0.45619027371249399</v>
      </c>
      <c r="M5" s="48">
        <v>7.1216750644697499E-3</v>
      </c>
      <c r="N5" s="48">
        <v>0.17865276822561801</v>
      </c>
      <c r="O5" s="48">
        <v>-9.8984530939641394E-2</v>
      </c>
      <c r="P5" s="48">
        <v>0.14720852562574899</v>
      </c>
      <c r="Q5" s="48">
        <v>0.85227272727272696</v>
      </c>
      <c r="R5" s="48">
        <v>1</v>
      </c>
      <c r="S5" s="48" t="s">
        <v>16</v>
      </c>
    </row>
    <row r="6" spans="2:19" x14ac:dyDescent="0.25">
      <c r="B6" s="1">
        <v>4</v>
      </c>
      <c r="C6" s="47">
        <v>1.3809128630705301E-4</v>
      </c>
      <c r="D6" s="47">
        <v>6.4182928451399807E-2</v>
      </c>
      <c r="E6" s="47">
        <v>0.38001235751041501</v>
      </c>
      <c r="F6" s="47">
        <v>0.36396512774053402</v>
      </c>
      <c r="G6" s="47">
        <v>157.282639669383</v>
      </c>
      <c r="H6" s="47">
        <v>2.52798764799597E-2</v>
      </c>
      <c r="I6" s="47">
        <v>6.7385422462760101E-3</v>
      </c>
      <c r="J6" s="48"/>
      <c r="K6" s="48">
        <v>16.556594178684101</v>
      </c>
      <c r="L6" s="48">
        <v>0.42124725303903698</v>
      </c>
      <c r="M6" s="48">
        <v>1.32598373485305E-2</v>
      </c>
      <c r="N6" s="48">
        <v>0.26655756216284798</v>
      </c>
      <c r="O6" s="48">
        <v>-3.11322292814885E-2</v>
      </c>
      <c r="P6" s="48">
        <v>0.233600759298209</v>
      </c>
      <c r="Q6" s="48">
        <v>0.804953560371517</v>
      </c>
      <c r="R6" s="48">
        <v>0.895763549035415</v>
      </c>
      <c r="S6" s="48" t="s">
        <v>16</v>
      </c>
    </row>
    <row r="7" spans="2:19" x14ac:dyDescent="0.25">
      <c r="B7" s="1">
        <v>5</v>
      </c>
      <c r="C7" s="47">
        <v>6.1769294605809101E-4</v>
      </c>
      <c r="D7" s="47">
        <v>0.166984639466109</v>
      </c>
      <c r="E7" s="47">
        <v>0.500643681815377</v>
      </c>
      <c r="F7" s="47">
        <v>0.36728132281376402</v>
      </c>
      <c r="G7" s="47">
        <v>125.69569491447599</v>
      </c>
      <c r="H7" s="47">
        <v>6.7260054407702705E-2</v>
      </c>
      <c r="I7" s="47">
        <v>1.2222380981973899E-2</v>
      </c>
      <c r="J7" s="48"/>
      <c r="K7" s="48">
        <v>37.392946737446202</v>
      </c>
      <c r="L7" s="48">
        <v>0.27837450600685798</v>
      </c>
      <c r="M7" s="48">
        <v>2.8044091809597299E-2</v>
      </c>
      <c r="N7" s="48">
        <v>0.18171827378977301</v>
      </c>
      <c r="O7" s="48">
        <v>4.52742956149094E-2</v>
      </c>
      <c r="P7" s="48">
        <v>0.330884568272095</v>
      </c>
      <c r="Q7" s="48">
        <v>0.846433770014556</v>
      </c>
      <c r="R7" s="48">
        <v>0.87464703289413304</v>
      </c>
      <c r="S7" s="48" t="s">
        <v>16</v>
      </c>
    </row>
    <row r="8" spans="2:19" x14ac:dyDescent="0.25">
      <c r="B8" s="1">
        <v>6</v>
      </c>
      <c r="C8" s="47">
        <v>2.4750207468879598E-4</v>
      </c>
      <c r="D8" s="47">
        <v>6.5510036885809197E-2</v>
      </c>
      <c r="E8" s="47">
        <v>0.51612952390728495</v>
      </c>
      <c r="F8" s="47">
        <v>0.36273853057986699</v>
      </c>
      <c r="G8" s="47">
        <v>129.28373988120899</v>
      </c>
      <c r="H8" s="47">
        <v>2.6561008805702099E-2</v>
      </c>
      <c r="I8" s="47">
        <v>1.0716690575323399E-2</v>
      </c>
      <c r="J8" s="48"/>
      <c r="K8" s="48">
        <v>6.5362854408887801</v>
      </c>
      <c r="L8" s="48">
        <v>0.72472462774725599</v>
      </c>
      <c r="M8" s="48">
        <v>1.7751885220949601E-2</v>
      </c>
      <c r="N8" s="48">
        <v>0.40347453117152599</v>
      </c>
      <c r="O8" s="48">
        <v>-9.6732686202114102E-2</v>
      </c>
      <c r="P8" s="48">
        <v>0.150075663394173</v>
      </c>
      <c r="Q8" s="48">
        <v>0.92644135188866805</v>
      </c>
      <c r="R8" s="48">
        <v>0.99144509956613602</v>
      </c>
      <c r="S8" s="48" t="s">
        <v>16</v>
      </c>
    </row>
    <row r="9" spans="2:19" x14ac:dyDescent="0.25">
      <c r="B9" s="1">
        <v>7</v>
      </c>
      <c r="C9" s="47">
        <v>5.6192531120331899E-4</v>
      </c>
      <c r="D9" s="47">
        <v>0.18262863158748799</v>
      </c>
      <c r="E9" s="47">
        <v>0.62881593205646302</v>
      </c>
      <c r="F9" s="47">
        <v>0.38028609882365</v>
      </c>
      <c r="G9" s="47">
        <v>99.818607914896106</v>
      </c>
      <c r="H9" s="47">
        <v>4.7256654169412798E-2</v>
      </c>
      <c r="I9" s="47">
        <v>3.2342303097807397E-2</v>
      </c>
      <c r="J9" s="48"/>
      <c r="K9" s="48">
        <v>4.3494481825631697</v>
      </c>
      <c r="L9" s="48">
        <v>0.21171456121253901</v>
      </c>
      <c r="M9" s="48">
        <v>2.67481873668418E-2</v>
      </c>
      <c r="N9" s="48">
        <v>0.68439680434975003</v>
      </c>
      <c r="O9" s="48">
        <v>1.1362161753126401</v>
      </c>
      <c r="P9" s="48">
        <v>1.7199149105109499</v>
      </c>
      <c r="Q9" s="48">
        <v>0.53732859319451498</v>
      </c>
      <c r="R9" s="48">
        <v>0.68826193659091295</v>
      </c>
      <c r="S9" s="48" t="s">
        <v>16</v>
      </c>
    </row>
    <row r="10" spans="2:19" x14ac:dyDescent="0.25">
      <c r="B10" s="1">
        <v>8</v>
      </c>
      <c r="C10" s="47">
        <v>1.9704564315352601E-4</v>
      </c>
      <c r="D10" s="47">
        <v>6.4568453087205699E-2</v>
      </c>
      <c r="E10" s="47">
        <v>0.70500333585821295</v>
      </c>
      <c r="F10" s="47">
        <v>0.37573226801899101</v>
      </c>
      <c r="G10" s="47">
        <v>1.1633284845971099</v>
      </c>
      <c r="H10" s="47">
        <v>2.4832598009591499E-2</v>
      </c>
      <c r="I10" s="47">
        <v>1.08998550967253E-2</v>
      </c>
      <c r="J10" s="48"/>
      <c r="K10" s="48">
        <v>6.3988878883479599</v>
      </c>
      <c r="L10" s="48">
        <v>0.59393092253597102</v>
      </c>
      <c r="M10" s="48">
        <v>1.5839390928341999E-2</v>
      </c>
      <c r="N10" s="48">
        <v>0.43893333643605498</v>
      </c>
      <c r="O10" s="48">
        <v>7.8862076590605595E-2</v>
      </c>
      <c r="P10" s="48">
        <v>0.37364985923025501</v>
      </c>
      <c r="Q10" s="48">
        <v>0.87706855791962102</v>
      </c>
      <c r="R10" s="48">
        <v>0.93335063996929901</v>
      </c>
      <c r="S10" s="48" t="s">
        <v>16</v>
      </c>
    </row>
    <row r="11" spans="2:19" x14ac:dyDescent="0.25">
      <c r="B11" s="1">
        <v>9</v>
      </c>
      <c r="C11" s="47">
        <v>2.2944398340248899E-4</v>
      </c>
      <c r="D11" s="47">
        <v>0.11731463652971599</v>
      </c>
      <c r="E11" s="47">
        <v>0.90275168687187402</v>
      </c>
      <c r="F11" s="47">
        <v>0.36003428313293601</v>
      </c>
      <c r="G11" s="47">
        <v>7.9451782384617804</v>
      </c>
      <c r="H11" s="47">
        <v>3.7516151812655503E-2</v>
      </c>
      <c r="I11" s="47">
        <v>2.3449202736502799E-2</v>
      </c>
      <c r="J11" s="48"/>
      <c r="K11" s="48">
        <v>2.3114785270647702</v>
      </c>
      <c r="L11" s="48">
        <v>0.209499089161538</v>
      </c>
      <c r="M11" s="48">
        <v>1.70920201547274E-2</v>
      </c>
      <c r="N11" s="48">
        <v>0.62504285763638801</v>
      </c>
      <c r="O11" s="48">
        <v>2.0113384785395501</v>
      </c>
      <c r="P11" s="48">
        <v>2.8341552334591702</v>
      </c>
      <c r="Q11" s="48">
        <v>0.41142857142857098</v>
      </c>
      <c r="R11" s="48">
        <v>0.83296681451663002</v>
      </c>
      <c r="S11" s="48" t="s">
        <v>16</v>
      </c>
    </row>
    <row r="12" spans="2:19" x14ac:dyDescent="0.25">
      <c r="B12" s="1">
        <v>10</v>
      </c>
      <c r="C12" s="47">
        <v>4.7800829875518602E-5</v>
      </c>
      <c r="D12" s="47">
        <v>3.0124122535041899E-2</v>
      </c>
      <c r="E12" s="47">
        <v>0.36996113339004999</v>
      </c>
      <c r="F12" s="47">
        <v>0.588757093471454</v>
      </c>
      <c r="G12" s="47">
        <v>139.996776205494</v>
      </c>
      <c r="H12" s="47">
        <v>1.30585948485498E-2</v>
      </c>
      <c r="I12" s="47">
        <v>4.3762429190510304E-3</v>
      </c>
      <c r="J12" s="48"/>
      <c r="K12" s="48">
        <v>10.688687403499401</v>
      </c>
      <c r="L12" s="48">
        <v>0.66193674424555404</v>
      </c>
      <c r="M12" s="48">
        <v>7.80140416006428E-3</v>
      </c>
      <c r="N12" s="48">
        <v>0.33512356955748501</v>
      </c>
      <c r="O12" s="48">
        <v>-6.1028709434961199E-2</v>
      </c>
      <c r="P12" s="48">
        <v>0.19553537851841801</v>
      </c>
      <c r="Q12" s="48">
        <v>0.89108910891089099</v>
      </c>
      <c r="R12" s="48">
        <v>0.970194750211685</v>
      </c>
      <c r="S12" s="48" t="s">
        <v>16</v>
      </c>
    </row>
    <row r="13" spans="2:19" x14ac:dyDescent="0.25">
      <c r="B13" s="1">
        <v>11</v>
      </c>
      <c r="C13" s="47">
        <v>5.2049792531120303E-5</v>
      </c>
      <c r="D13" s="47">
        <v>3.29619919713902E-2</v>
      </c>
      <c r="E13" s="47">
        <v>0.36818264570715797</v>
      </c>
      <c r="F13" s="47">
        <v>0.64665841896096499</v>
      </c>
      <c r="G13" s="47">
        <v>175.05028997069601</v>
      </c>
      <c r="H13" s="47">
        <v>1.4772765882537999E-2</v>
      </c>
      <c r="I13" s="47">
        <v>3.47017004312531E-3</v>
      </c>
      <c r="J13" s="48"/>
      <c r="K13" s="48">
        <v>18.759739180840398</v>
      </c>
      <c r="L13" s="48">
        <v>0.60200759202734899</v>
      </c>
      <c r="M13" s="48">
        <v>8.1407526768649107E-3</v>
      </c>
      <c r="N13" s="48">
        <v>0.23490320436386</v>
      </c>
      <c r="O13" s="48">
        <v>-0.226458799434816</v>
      </c>
      <c r="P13" s="48">
        <v>-1.50967539584939E-2</v>
      </c>
      <c r="Q13" s="48">
        <v>0.91588785046728904</v>
      </c>
      <c r="R13" s="48">
        <v>1</v>
      </c>
      <c r="S13" s="48" t="s">
        <v>16</v>
      </c>
    </row>
    <row r="14" spans="2:19" x14ac:dyDescent="0.25">
      <c r="B14" s="1">
        <v>12</v>
      </c>
      <c r="C14" s="47">
        <v>6.8461410788381695E-4</v>
      </c>
      <c r="D14" s="47">
        <v>0.15686844387136101</v>
      </c>
      <c r="E14" s="47">
        <v>0.34948680282220101</v>
      </c>
      <c r="F14" s="47">
        <v>0.66992198929805302</v>
      </c>
      <c r="G14" s="47">
        <v>163.594839368311</v>
      </c>
      <c r="H14" s="47">
        <v>6.6667403750502202E-2</v>
      </c>
      <c r="I14" s="47">
        <v>1.7804266176832801E-2</v>
      </c>
      <c r="J14" s="48"/>
      <c r="K14" s="48">
        <v>14.909466030021999</v>
      </c>
      <c r="L14" s="48">
        <v>0.34961055165458399</v>
      </c>
      <c r="M14" s="48">
        <v>2.95241893206445E-2</v>
      </c>
      <c r="N14" s="48">
        <v>0.26706103995685698</v>
      </c>
      <c r="O14" s="48">
        <v>0.36170069137090399</v>
      </c>
      <c r="P14" s="48">
        <v>0.73377116834664702</v>
      </c>
      <c r="Q14" s="48">
        <v>0.80261519302615103</v>
      </c>
      <c r="R14" s="48">
        <v>0.89987363413364996</v>
      </c>
      <c r="S14" s="48" t="s">
        <v>16</v>
      </c>
    </row>
    <row r="15" spans="2:19" x14ac:dyDescent="0.25">
      <c r="B15" s="1">
        <v>13</v>
      </c>
      <c r="C15" s="47">
        <v>4.46141078838174E-4</v>
      </c>
      <c r="D15" s="47">
        <v>9.9996636679705903E-2</v>
      </c>
      <c r="E15" s="47">
        <v>0.75586635432267302</v>
      </c>
      <c r="F15" s="47">
        <v>0.44241316998477098</v>
      </c>
      <c r="G15" s="47">
        <v>67.388076191501696</v>
      </c>
      <c r="H15" s="47">
        <v>4.3390977482659202E-2</v>
      </c>
      <c r="I15" s="47">
        <v>1.49711828037308E-2</v>
      </c>
      <c r="J15" s="48"/>
      <c r="K15" s="48">
        <v>8.4655699507004698</v>
      </c>
      <c r="L15" s="48">
        <v>0.56067512826356702</v>
      </c>
      <c r="M15" s="48">
        <v>2.38336833936253E-2</v>
      </c>
      <c r="N15" s="48">
        <v>0.34502985810158099</v>
      </c>
      <c r="O15" s="48">
        <v>0.14359754732587701</v>
      </c>
      <c r="P15" s="48">
        <v>0.45607362051744799</v>
      </c>
      <c r="Q15" s="48">
        <v>0.90225563909774398</v>
      </c>
      <c r="R15" s="48">
        <v>0.96389502299378305</v>
      </c>
      <c r="S15" s="48" t="s">
        <v>16</v>
      </c>
    </row>
    <row r="16" spans="2:19" x14ac:dyDescent="0.25">
      <c r="B16" s="1">
        <v>14</v>
      </c>
      <c r="C16" s="47">
        <v>1.034622406639E-3</v>
      </c>
      <c r="D16" s="47">
        <v>0.17045436118836199</v>
      </c>
      <c r="E16" s="47">
        <v>0.76052086202080704</v>
      </c>
      <c r="F16" s="47">
        <v>0.51787056303693801</v>
      </c>
      <c r="G16" s="47">
        <v>23.380386667937</v>
      </c>
      <c r="H16" s="47">
        <v>6.9061822428238107E-2</v>
      </c>
      <c r="I16" s="47">
        <v>2.3631672345582E-2</v>
      </c>
      <c r="J16" s="48"/>
      <c r="K16" s="48">
        <v>9.1154147542617707</v>
      </c>
      <c r="L16" s="48">
        <v>0.447481936451325</v>
      </c>
      <c r="M16" s="48">
        <v>3.6294933007264801E-2</v>
      </c>
      <c r="N16" s="48">
        <v>0.34218141825228598</v>
      </c>
      <c r="O16" s="48">
        <v>0.23891209477018499</v>
      </c>
      <c r="P16" s="48">
        <v>0.57743187151207798</v>
      </c>
      <c r="Q16" s="48">
        <v>0.920604914933837</v>
      </c>
      <c r="R16" s="48">
        <v>0.90647740390781995</v>
      </c>
      <c r="S16" s="48" t="s">
        <v>16</v>
      </c>
    </row>
    <row r="17" spans="2:19" x14ac:dyDescent="0.25">
      <c r="B17" s="1">
        <v>15</v>
      </c>
      <c r="C17" s="47">
        <v>9.1352697095435696E-4</v>
      </c>
      <c r="D17" s="47">
        <v>0.15237259986703799</v>
      </c>
      <c r="E17" s="47">
        <v>0.27716180283033698</v>
      </c>
      <c r="F17" s="47">
        <v>2.4441503020842699E-2</v>
      </c>
      <c r="G17" s="47">
        <v>29.996425597449999</v>
      </c>
      <c r="H17" s="47">
        <v>5.7082932465493702E-2</v>
      </c>
      <c r="I17" s="47">
        <v>2.11065416628969E-2</v>
      </c>
      <c r="J17" s="48"/>
      <c r="K17" s="48">
        <v>8.58552532353335</v>
      </c>
      <c r="L17" s="48">
        <v>0.49444442268135602</v>
      </c>
      <c r="M17" s="48">
        <v>3.4104818788570301E-2</v>
      </c>
      <c r="N17" s="48">
        <v>0.36975223155635401</v>
      </c>
      <c r="O17" s="48">
        <v>3.5838055247138803E-2</v>
      </c>
      <c r="P17" s="48">
        <v>0.31886997388222299</v>
      </c>
      <c r="Q17" s="48">
        <v>0.89770354906054195</v>
      </c>
      <c r="R17" s="48">
        <v>0.89201211025497495</v>
      </c>
      <c r="S17" s="48" t="s">
        <v>16</v>
      </c>
    </row>
    <row r="18" spans="2:19" x14ac:dyDescent="0.25">
      <c r="B18" s="1">
        <v>16</v>
      </c>
      <c r="C18" s="47">
        <v>4.7800829875518602E-5</v>
      </c>
      <c r="D18" s="47">
        <v>3.9056050581236998E-2</v>
      </c>
      <c r="E18" s="47">
        <v>0.13888927858313199</v>
      </c>
      <c r="F18" s="47">
        <v>3.8568658692365802E-2</v>
      </c>
      <c r="G18" s="47">
        <v>40.089062896712001</v>
      </c>
      <c r="H18" s="47">
        <v>1.24106356937627E-2</v>
      </c>
      <c r="I18" s="47">
        <v>6.8069823968268696E-3</v>
      </c>
      <c r="J18" s="48"/>
      <c r="K18" s="48">
        <v>3.5870385979041601</v>
      </c>
      <c r="L18" s="48">
        <v>0.39379359805164099</v>
      </c>
      <c r="M18" s="48">
        <v>7.80140416006428E-3</v>
      </c>
      <c r="N18" s="48">
        <v>0.54847975275334904</v>
      </c>
      <c r="O18" s="48">
        <v>0.388043573514186</v>
      </c>
      <c r="P18" s="48">
        <v>0.76731196761377096</v>
      </c>
      <c r="Q18" s="48">
        <v>0.76923076923076905</v>
      </c>
      <c r="R18" s="48">
        <v>0.74258737474575898</v>
      </c>
      <c r="S18" s="48" t="s">
        <v>16</v>
      </c>
    </row>
    <row r="19" spans="2:19" x14ac:dyDescent="0.25">
      <c r="B19" s="1">
        <v>17</v>
      </c>
      <c r="C19" s="47">
        <v>3.4522821576763401E-5</v>
      </c>
      <c r="D19" s="47">
        <v>2.27284627918314E-2</v>
      </c>
      <c r="E19" s="47">
        <v>0.31742294501384499</v>
      </c>
      <c r="F19" s="47">
        <v>4.2224393731134201E-2</v>
      </c>
      <c r="G19" s="47">
        <v>165.363362554812</v>
      </c>
      <c r="H19" s="47">
        <v>7.7879112330549102E-3</v>
      </c>
      <c r="I19" s="47">
        <v>6.5303195981670503E-3</v>
      </c>
      <c r="J19" s="48"/>
      <c r="K19" s="48">
        <v>2.5432481899821799</v>
      </c>
      <c r="L19" s="48">
        <v>0.83980028969643605</v>
      </c>
      <c r="M19" s="48">
        <v>6.6299186742652802E-3</v>
      </c>
      <c r="N19" s="48">
        <v>0.83852003480083903</v>
      </c>
      <c r="O19" s="48">
        <v>0.15701509995969501</v>
      </c>
      <c r="P19" s="48">
        <v>0.47315737912439099</v>
      </c>
      <c r="Q19" s="48">
        <v>0.84415584415584399</v>
      </c>
      <c r="R19" s="48">
        <v>0.96684515984224095</v>
      </c>
      <c r="S19" s="48" t="s">
        <v>16</v>
      </c>
    </row>
    <row r="20" spans="2:19" x14ac:dyDescent="0.25">
      <c r="B20" s="1">
        <v>18</v>
      </c>
      <c r="C20" s="47">
        <v>2.3900414937759301E-5</v>
      </c>
      <c r="D20" s="47">
        <v>1.9636249125055499E-2</v>
      </c>
      <c r="E20" s="47">
        <v>0.29603044813678597</v>
      </c>
      <c r="F20" s="47">
        <v>4.2382607515398497E-2</v>
      </c>
      <c r="G20" s="47">
        <v>3.23974847304267</v>
      </c>
      <c r="H20" s="47">
        <v>8.7725698930408592E-3</v>
      </c>
      <c r="I20" s="47">
        <v>2.9104611693346102E-3</v>
      </c>
      <c r="J20" s="48"/>
      <c r="K20" s="48">
        <v>8.9712709244275306</v>
      </c>
      <c r="L20" s="48">
        <v>0.77892965459294194</v>
      </c>
      <c r="M20" s="48">
        <v>5.51642578435839E-3</v>
      </c>
      <c r="N20" s="48">
        <v>0.33176836489424</v>
      </c>
      <c r="O20" s="48">
        <v>-0.160978505518587</v>
      </c>
      <c r="P20" s="48">
        <v>6.8275345656529804E-2</v>
      </c>
      <c r="Q20" s="48">
        <v>0.9</v>
      </c>
      <c r="R20" s="48">
        <v>1</v>
      </c>
      <c r="S20" s="48" t="s">
        <v>16</v>
      </c>
    </row>
    <row r="21" spans="2:19" x14ac:dyDescent="0.25">
      <c r="B21" s="1">
        <v>19</v>
      </c>
      <c r="C21" s="47">
        <v>3.4947717842323599E-4</v>
      </c>
      <c r="D21" s="47">
        <v>0.105580549268637</v>
      </c>
      <c r="E21" s="47">
        <v>0.27259252795398298</v>
      </c>
      <c r="F21" s="47">
        <v>7.5855146939729806E-2</v>
      </c>
      <c r="G21" s="47">
        <v>51.499494399442298</v>
      </c>
      <c r="H21" s="47">
        <v>4.4059086676291603E-2</v>
      </c>
      <c r="I21" s="47">
        <v>1.2158679179691399E-2</v>
      </c>
      <c r="J21" s="48"/>
      <c r="K21" s="48">
        <v>16.711598848348601</v>
      </c>
      <c r="L21" s="48">
        <v>0.39396791192085201</v>
      </c>
      <c r="M21" s="48">
        <v>2.1094268500019799E-2</v>
      </c>
      <c r="N21" s="48">
        <v>0.27596303275696599</v>
      </c>
      <c r="O21" s="48">
        <v>0.20390702915070999</v>
      </c>
      <c r="P21" s="48">
        <v>0.53286203769931295</v>
      </c>
      <c r="Q21" s="48">
        <v>0.77777777777777701</v>
      </c>
      <c r="R21" s="48">
        <v>0.92875138914773603</v>
      </c>
      <c r="S21" s="48" t="s">
        <v>16</v>
      </c>
    </row>
    <row r="22" spans="2:19" x14ac:dyDescent="0.25">
      <c r="B22" s="1">
        <v>20</v>
      </c>
      <c r="C22" s="47">
        <v>1.5508713692946E-4</v>
      </c>
      <c r="D22" s="47">
        <v>5.7016834417601102E-2</v>
      </c>
      <c r="E22" s="47">
        <v>0.30090628603531799</v>
      </c>
      <c r="F22" s="47">
        <v>6.9538593124946299E-2</v>
      </c>
      <c r="G22" s="47">
        <v>65.120752354449706</v>
      </c>
      <c r="H22" s="47">
        <v>2.4740048496094999E-2</v>
      </c>
      <c r="I22" s="47">
        <v>8.19242237911391E-3</v>
      </c>
      <c r="J22" s="48"/>
      <c r="K22" s="48">
        <v>11.885108284935001</v>
      </c>
      <c r="L22" s="48">
        <v>0.59948654401477197</v>
      </c>
      <c r="M22" s="48">
        <v>1.40521555506031E-2</v>
      </c>
      <c r="N22" s="48">
        <v>0.33114010994792498</v>
      </c>
      <c r="O22" s="48">
        <v>2.6424440747145901E-2</v>
      </c>
      <c r="P22" s="48">
        <v>0.30688418764193898</v>
      </c>
      <c r="Q22" s="48">
        <v>0.86135693215339204</v>
      </c>
      <c r="R22" s="48">
        <v>0.99651055779947795</v>
      </c>
      <c r="S22" s="48" t="s">
        <v>16</v>
      </c>
    </row>
    <row r="23" spans="2:19" x14ac:dyDescent="0.25">
      <c r="B23" s="1">
        <v>21</v>
      </c>
      <c r="C23" s="47">
        <v>2.4697095435684599E-4</v>
      </c>
      <c r="D23" s="47">
        <v>8.8086184651396005E-2</v>
      </c>
      <c r="E23" s="47">
        <v>0.131907618139189</v>
      </c>
      <c r="F23" s="47">
        <v>7.6086202388232604E-2</v>
      </c>
      <c r="G23" s="47">
        <v>72.3608589167833</v>
      </c>
      <c r="H23" s="47">
        <v>3.7058947137897598E-2</v>
      </c>
      <c r="I23" s="47">
        <v>9.9728378177468893E-3</v>
      </c>
      <c r="J23" s="48"/>
      <c r="K23" s="48">
        <v>24.961874192020201</v>
      </c>
      <c r="L23" s="48">
        <v>0.39998172136485</v>
      </c>
      <c r="M23" s="48">
        <v>1.77328279044296E-2</v>
      </c>
      <c r="N23" s="48">
        <v>0.26910742446723102</v>
      </c>
      <c r="O23" s="48">
        <v>0.175319209849986</v>
      </c>
      <c r="P23" s="48">
        <v>0.49646289566788698</v>
      </c>
      <c r="Q23" s="48">
        <v>0.78151260504201603</v>
      </c>
      <c r="R23" s="48">
        <v>0.94307012608796303</v>
      </c>
      <c r="S23" s="48" t="s">
        <v>16</v>
      </c>
    </row>
    <row r="24" spans="2:19" x14ac:dyDescent="0.25">
      <c r="B24" s="1">
        <v>22</v>
      </c>
      <c r="C24" s="47">
        <v>2.0660580912862999E-4</v>
      </c>
      <c r="D24" s="47">
        <v>6.7082015410257795E-2</v>
      </c>
      <c r="E24" s="47">
        <v>0.35407627487739901</v>
      </c>
      <c r="F24" s="47">
        <v>8.0364902985557096E-2</v>
      </c>
      <c r="G24" s="47">
        <v>104.07765229816999</v>
      </c>
      <c r="H24" s="47">
        <v>2.5100114705312999E-2</v>
      </c>
      <c r="I24" s="47">
        <v>1.14962334968127E-2</v>
      </c>
      <c r="J24" s="48"/>
      <c r="K24" s="48">
        <v>6.0461304125128796</v>
      </c>
      <c r="L24" s="48">
        <v>0.57695267105363801</v>
      </c>
      <c r="M24" s="48">
        <v>1.6219084017125501E-2</v>
      </c>
      <c r="N24" s="48">
        <v>0.45801517769077199</v>
      </c>
      <c r="O24" s="48">
        <v>9.6929295313655003E-2</v>
      </c>
      <c r="P24" s="48">
        <v>0.396653756571821</v>
      </c>
      <c r="Q24" s="48">
        <v>0.82067510548523104</v>
      </c>
      <c r="R24" s="48">
        <v>0.93288211457190295</v>
      </c>
      <c r="S24" s="48" t="s">
        <v>16</v>
      </c>
    </row>
    <row r="25" spans="2:19" x14ac:dyDescent="0.25">
      <c r="B25" s="1">
        <v>23</v>
      </c>
      <c r="C25" s="47">
        <v>7.0107883817427296E-5</v>
      </c>
      <c r="D25" s="47">
        <v>3.1527752872588598E-2</v>
      </c>
      <c r="E25" s="47">
        <v>0.23134901206070499</v>
      </c>
      <c r="F25" s="47">
        <v>7.4087115310183305E-2</v>
      </c>
      <c r="G25" s="47">
        <v>30.7439712315864</v>
      </c>
      <c r="H25" s="47">
        <v>1.2867101231322601E-2</v>
      </c>
      <c r="I25" s="47">
        <v>7.4836874686146204E-3</v>
      </c>
      <c r="J25" s="48"/>
      <c r="K25" s="48">
        <v>3.4940469983570801</v>
      </c>
      <c r="L25" s="48">
        <v>0.88632028071959701</v>
      </c>
      <c r="M25" s="48">
        <v>9.4479696270705106E-3</v>
      </c>
      <c r="N25" s="48">
        <v>0.58161409738480396</v>
      </c>
      <c r="O25" s="48">
        <v>7.87464591025238E-2</v>
      </c>
      <c r="P25" s="48">
        <v>0.37350265047236603</v>
      </c>
      <c r="Q25" s="48">
        <v>0.92307692307692302</v>
      </c>
      <c r="R25" s="48">
        <v>1.00210351124569</v>
      </c>
      <c r="S25" s="48" t="s">
        <v>16</v>
      </c>
    </row>
    <row r="26" spans="2:19" x14ac:dyDescent="0.25">
      <c r="B26" s="1">
        <v>24</v>
      </c>
      <c r="C26" s="47">
        <v>1.32461410788381E-3</v>
      </c>
      <c r="D26" s="47">
        <v>0.19388099524881799</v>
      </c>
      <c r="E26" s="47">
        <v>0.17140127140821301</v>
      </c>
      <c r="F26" s="47">
        <v>0.117377522513259</v>
      </c>
      <c r="G26" s="47">
        <v>24.429303067903</v>
      </c>
      <c r="H26" s="47">
        <v>7.7986603549441993E-2</v>
      </c>
      <c r="I26" s="47">
        <v>2.0205169955637901E-2</v>
      </c>
      <c r="J26" s="48"/>
      <c r="K26" s="48">
        <v>13.427334107414501</v>
      </c>
      <c r="L26" s="48">
        <v>0.44282156187847199</v>
      </c>
      <c r="M26" s="48">
        <v>4.1067640103514103E-2</v>
      </c>
      <c r="N26" s="48">
        <v>0.25908513816515</v>
      </c>
      <c r="O26" s="48">
        <v>-6.5707162433059005E-2</v>
      </c>
      <c r="P26" s="48">
        <v>0.18957858715305501</v>
      </c>
      <c r="Q26" s="48">
        <v>0.91121666057727402</v>
      </c>
      <c r="R26" s="48">
        <v>0.92682541770819604</v>
      </c>
      <c r="S26" s="48" t="s">
        <v>16</v>
      </c>
    </row>
    <row r="27" spans="2:19" x14ac:dyDescent="0.25">
      <c r="B27" s="1">
        <v>25</v>
      </c>
      <c r="C27" s="47">
        <v>2.11385892116182E-4</v>
      </c>
      <c r="D27" s="47">
        <v>6.9474600248350102E-2</v>
      </c>
      <c r="E27" s="47">
        <v>9.9557211619378597E-3</v>
      </c>
      <c r="F27" s="47">
        <v>0.11985135501422001</v>
      </c>
      <c r="G27" s="47">
        <v>31.2578437638299</v>
      </c>
      <c r="H27" s="47">
        <v>2.9767788833219899E-2</v>
      </c>
      <c r="I27" s="47">
        <v>1.1545917289257201E-2</v>
      </c>
      <c r="J27" s="48"/>
      <c r="K27" s="48">
        <v>8.95834168169627</v>
      </c>
      <c r="L27" s="48">
        <v>0.55034338414785</v>
      </c>
      <c r="M27" s="48">
        <v>1.6405635526898801E-2</v>
      </c>
      <c r="N27" s="48">
        <v>0.387866137923295</v>
      </c>
      <c r="O27" s="48">
        <v>0.276994128703063</v>
      </c>
      <c r="P27" s="48">
        <v>0.62591942305936499</v>
      </c>
      <c r="Q27" s="48">
        <v>0.86899563318777295</v>
      </c>
      <c r="R27" s="48">
        <v>0.96356865624672206</v>
      </c>
      <c r="S27" s="48" t="s">
        <v>16</v>
      </c>
    </row>
    <row r="28" spans="2:19" x14ac:dyDescent="0.25">
      <c r="B28" s="1">
        <v>26</v>
      </c>
      <c r="C28" s="47">
        <v>1.3809128630705299E-5</v>
      </c>
      <c r="D28" s="47">
        <v>1.12647529218372E-2</v>
      </c>
      <c r="E28" s="47">
        <v>0.20408643836722501</v>
      </c>
      <c r="F28" s="47">
        <v>0.12237898501734699</v>
      </c>
      <c r="G28" s="47">
        <v>159.548460421985</v>
      </c>
      <c r="H28" s="47">
        <v>4.6063550373579504E-3</v>
      </c>
      <c r="I28" s="47">
        <v>2.98602112758636E-3</v>
      </c>
      <c r="J28" s="48"/>
      <c r="K28" s="48">
        <v>2.4506695818730901</v>
      </c>
      <c r="L28" s="48">
        <v>1.36751720235073</v>
      </c>
      <c r="M28" s="48">
        <v>4.1931287424724498E-3</v>
      </c>
      <c r="N28" s="48">
        <v>0.64823946555779099</v>
      </c>
      <c r="O28" s="48">
        <v>-0.21769898994735301</v>
      </c>
      <c r="P28" s="48">
        <v>-3.9434181147104397E-3</v>
      </c>
      <c r="Q28" s="48">
        <v>1</v>
      </c>
      <c r="R28" s="48">
        <v>1</v>
      </c>
      <c r="S28" s="48" t="s">
        <v>16</v>
      </c>
    </row>
    <row r="29" spans="2:19" x14ac:dyDescent="0.25">
      <c r="B29" s="1">
        <v>27</v>
      </c>
      <c r="C29" s="47">
        <v>4.7800829875518602E-5</v>
      </c>
      <c r="D29" s="47">
        <v>2.5500742025490599E-2</v>
      </c>
      <c r="E29" s="47">
        <v>0.194527585086438</v>
      </c>
      <c r="F29" s="47">
        <v>0.13533445154850099</v>
      </c>
      <c r="G29" s="47">
        <v>9.8825502402965508</v>
      </c>
      <c r="H29" s="47">
        <v>1.0551845196926301E-2</v>
      </c>
      <c r="I29" s="47">
        <v>4.59046937553108E-3</v>
      </c>
      <c r="J29" s="48"/>
      <c r="K29" s="48">
        <v>5.2536865356654197</v>
      </c>
      <c r="L29" s="48">
        <v>0.92371854951617804</v>
      </c>
      <c r="M29" s="48">
        <v>7.80140416006428E-3</v>
      </c>
      <c r="N29" s="48">
        <v>0.43503949213244902</v>
      </c>
      <c r="O29" s="48">
        <v>-0.20413400230200199</v>
      </c>
      <c r="P29" s="48">
        <v>1.33280605791949E-2</v>
      </c>
      <c r="Q29" s="48">
        <v>0.9375</v>
      </c>
      <c r="R29" s="48">
        <v>1</v>
      </c>
      <c r="S29" s="48" t="s">
        <v>16</v>
      </c>
    </row>
    <row r="30" spans="2:19" x14ac:dyDescent="0.25">
      <c r="B30" s="1">
        <v>28</v>
      </c>
      <c r="C30" s="47">
        <v>6.0016597510373403E-5</v>
      </c>
      <c r="D30" s="47">
        <v>3.1455603649630598E-2</v>
      </c>
      <c r="E30" s="47">
        <v>2.0296201363085999E-2</v>
      </c>
      <c r="F30" s="47">
        <v>0.13916473880288199</v>
      </c>
      <c r="G30" s="47">
        <v>5.2948188728613497</v>
      </c>
      <c r="H30" s="47">
        <v>1.26726572105116E-2</v>
      </c>
      <c r="I30" s="47">
        <v>6.8531902830672696E-3</v>
      </c>
      <c r="J30" s="48"/>
      <c r="K30" s="48">
        <v>4.2166224036050499</v>
      </c>
      <c r="L30" s="48">
        <v>0.76222850619221205</v>
      </c>
      <c r="M30" s="48">
        <v>8.7415962667387794E-3</v>
      </c>
      <c r="N30" s="48">
        <v>0.54078558026352197</v>
      </c>
      <c r="O30" s="48">
        <v>0.136524988291017</v>
      </c>
      <c r="P30" s="48">
        <v>0.44706855867179102</v>
      </c>
      <c r="Q30" s="48">
        <v>0.86923076923076903</v>
      </c>
      <c r="R30" s="48">
        <v>0.98294796348640001</v>
      </c>
      <c r="S30" s="48" t="s">
        <v>16</v>
      </c>
    </row>
    <row r="31" spans="2:19" x14ac:dyDescent="0.25">
      <c r="B31" s="1">
        <v>29</v>
      </c>
      <c r="C31" s="47">
        <v>2.3900414937759301E-5</v>
      </c>
      <c r="D31" s="47">
        <v>2.95695209323041E-2</v>
      </c>
      <c r="E31" s="47">
        <v>5.6844842330549704E-3</v>
      </c>
      <c r="F31" s="47">
        <v>0.14335912943305501</v>
      </c>
      <c r="G31" s="47">
        <v>120.79354939138901</v>
      </c>
      <c r="H31" s="47">
        <v>1.21223528084419E-2</v>
      </c>
      <c r="I31" s="47">
        <v>4.3696199873985604E-3</v>
      </c>
      <c r="J31" s="48"/>
      <c r="K31" s="48">
        <v>15.434498999581299</v>
      </c>
      <c r="L31" s="48">
        <v>0.343499989454917</v>
      </c>
      <c r="M31" s="48">
        <v>5.51642578435839E-3</v>
      </c>
      <c r="N31" s="48">
        <v>0.36045972728623998</v>
      </c>
      <c r="O31" s="48">
        <v>0.74066432852217401</v>
      </c>
      <c r="P31" s="48">
        <v>1.2162826571843099</v>
      </c>
      <c r="Q31" s="48">
        <v>0.5625</v>
      </c>
      <c r="R31" s="48">
        <v>0.90969586434662597</v>
      </c>
      <c r="S31" s="48" t="s">
        <v>16</v>
      </c>
    </row>
    <row r="32" spans="2:19" x14ac:dyDescent="0.25">
      <c r="B32" s="1">
        <v>30</v>
      </c>
      <c r="C32" s="47">
        <v>1.1525311203319501E-4</v>
      </c>
      <c r="D32" s="47">
        <v>6.9576629452533095E-2</v>
      </c>
      <c r="E32" s="47">
        <v>4.1466576170110903E-2</v>
      </c>
      <c r="F32" s="47">
        <v>0.14385513271811201</v>
      </c>
      <c r="G32" s="47">
        <v>7.5348815449530102</v>
      </c>
      <c r="H32" s="47">
        <v>3.3276440637478998E-2</v>
      </c>
      <c r="I32" s="47">
        <v>4.1858243412173498E-3</v>
      </c>
      <c r="J32" s="48"/>
      <c r="K32" s="48">
        <v>81.503823221795699</v>
      </c>
      <c r="L32" s="48">
        <v>0.29918220093345099</v>
      </c>
      <c r="M32" s="48">
        <v>1.21138276318616E-2</v>
      </c>
      <c r="N32" s="48">
        <v>0.125789425221845</v>
      </c>
      <c r="O32" s="48">
        <v>-5.0805777610304803E-2</v>
      </c>
      <c r="P32" s="48">
        <v>0.20855161958070201</v>
      </c>
      <c r="Q32" s="48">
        <v>0.79487179487179405</v>
      </c>
      <c r="R32" s="48">
        <v>0.99584162564156198</v>
      </c>
      <c r="S32" s="48" t="s">
        <v>16</v>
      </c>
    </row>
    <row r="33" spans="2:19" x14ac:dyDescent="0.25">
      <c r="B33" s="1">
        <v>31</v>
      </c>
      <c r="C33" s="47">
        <v>1.11535269709543E-5</v>
      </c>
      <c r="D33" s="47">
        <v>1.17165965403621E-2</v>
      </c>
      <c r="E33" s="47">
        <v>0.16539836297155</v>
      </c>
      <c r="F33" s="47">
        <v>0.14426374210506401</v>
      </c>
      <c r="G33" s="47">
        <v>177.83542390144399</v>
      </c>
      <c r="H33" s="47">
        <v>5.1253461264278702E-3</v>
      </c>
      <c r="I33" s="47">
        <v>1.59415011721406E-3</v>
      </c>
      <c r="J33" s="48"/>
      <c r="K33" s="48">
        <v>7.0917733701105297</v>
      </c>
      <c r="L33" s="48">
        <v>1.0209844677968001</v>
      </c>
      <c r="M33" s="48">
        <v>3.76843622775937E-3</v>
      </c>
      <c r="N33" s="48">
        <v>0.31103267523614297</v>
      </c>
      <c r="O33" s="48">
        <v>-0.42465270629516</v>
      </c>
      <c r="P33" s="48">
        <v>-0.26744507369864201</v>
      </c>
      <c r="Q33" s="48">
        <v>1</v>
      </c>
      <c r="R33" s="48">
        <v>1</v>
      </c>
      <c r="S33" s="48" t="s">
        <v>16</v>
      </c>
    </row>
    <row r="34" spans="2:19" x14ac:dyDescent="0.25">
      <c r="B34" s="1">
        <v>32</v>
      </c>
      <c r="C34" s="47">
        <v>5.8423236514522803E-5</v>
      </c>
      <c r="D34" s="47">
        <v>2.6423377543317202E-2</v>
      </c>
      <c r="E34" s="47">
        <v>4.4766969653557601E-2</v>
      </c>
      <c r="F34" s="47">
        <v>0.15747611391082</v>
      </c>
      <c r="G34" s="47">
        <v>27.020447829835</v>
      </c>
      <c r="H34" s="47">
        <v>1.00954399967004E-2</v>
      </c>
      <c r="I34" s="47">
        <v>6.8233873522779301E-3</v>
      </c>
      <c r="J34" s="48"/>
      <c r="K34" s="48">
        <v>2.1468050831851002</v>
      </c>
      <c r="L34" s="48">
        <v>1.0515230958069</v>
      </c>
      <c r="M34" s="48">
        <v>8.6247768122836507E-3</v>
      </c>
      <c r="N34" s="48">
        <v>0.67588805980800104</v>
      </c>
      <c r="O34" s="48">
        <v>-7.39604246584913E-2</v>
      </c>
      <c r="P34" s="48">
        <v>0.17907020731456499</v>
      </c>
      <c r="Q34" s="48">
        <v>0.97345132743362806</v>
      </c>
      <c r="R34" s="48">
        <v>0.99749013983506596</v>
      </c>
      <c r="S34" s="48" t="s">
        <v>16</v>
      </c>
    </row>
    <row r="35" spans="2:19" x14ac:dyDescent="0.25">
      <c r="B35" s="1">
        <v>33</v>
      </c>
      <c r="C35" s="47">
        <v>3.6116182572614102E-5</v>
      </c>
      <c r="D35" s="47">
        <v>2.1480791380678901E-2</v>
      </c>
      <c r="E35" s="47">
        <v>6.7090632162375805E-2</v>
      </c>
      <c r="F35" s="47">
        <v>0.16250722930960099</v>
      </c>
      <c r="G35" s="47">
        <v>23.0563149545195</v>
      </c>
      <c r="H35" s="47">
        <v>8.8033001676000901E-3</v>
      </c>
      <c r="I35" s="47">
        <v>5.1650571590742701E-3</v>
      </c>
      <c r="J35" s="48"/>
      <c r="K35" s="48">
        <v>3.2317375948583198</v>
      </c>
      <c r="L35" s="48">
        <v>0.98358330642209602</v>
      </c>
      <c r="M35" s="48">
        <v>6.7811910352331998E-3</v>
      </c>
      <c r="N35" s="48">
        <v>0.58671828300072004</v>
      </c>
      <c r="O35" s="48">
        <v>-1.1199485074762001E-2</v>
      </c>
      <c r="P35" s="48">
        <v>0.25897991745730398</v>
      </c>
      <c r="Q35" s="48">
        <v>0.94444444444444398</v>
      </c>
      <c r="R35" s="48">
        <v>0.99691263782866801</v>
      </c>
      <c r="S35" s="48" t="s">
        <v>16</v>
      </c>
    </row>
    <row r="36" spans="2:19" x14ac:dyDescent="0.25">
      <c r="B36" s="1">
        <v>34</v>
      </c>
      <c r="C36" s="47">
        <v>2.23070539419087E-4</v>
      </c>
      <c r="D36" s="47">
        <v>0.122277628533191</v>
      </c>
      <c r="E36" s="47">
        <v>0.23893400317687299</v>
      </c>
      <c r="F36" s="47">
        <v>0.175693248488863</v>
      </c>
      <c r="G36" s="47">
        <v>166.700995058622</v>
      </c>
      <c r="H36" s="47">
        <v>5.9382529665525499E-2</v>
      </c>
      <c r="I36" s="47">
        <v>4.1910834256544301E-3</v>
      </c>
      <c r="J36" s="48"/>
      <c r="K36" s="48">
        <v>225.067087244476</v>
      </c>
      <c r="L36" s="48">
        <v>0.18748134768958999</v>
      </c>
      <c r="M36" s="48">
        <v>1.68529591482856E-2</v>
      </c>
      <c r="N36" s="48">
        <v>7.0577717878656895E-2</v>
      </c>
      <c r="O36" s="48">
        <v>-0.123740652078649</v>
      </c>
      <c r="P36" s="48">
        <v>0.11568805321731</v>
      </c>
      <c r="Q36" s="48">
        <v>0.83003952569169903</v>
      </c>
      <c r="R36" s="48">
        <v>1.0010847279835899</v>
      </c>
      <c r="S36" s="48" t="s">
        <v>16</v>
      </c>
    </row>
    <row r="37" spans="2:19" x14ac:dyDescent="0.25">
      <c r="B37" s="1">
        <v>35</v>
      </c>
      <c r="C37" s="47">
        <v>9.0290456431535204E-6</v>
      </c>
      <c r="D37" s="47">
        <v>9.2154234778179696E-3</v>
      </c>
      <c r="E37" s="47">
        <v>0.27496441833193502</v>
      </c>
      <c r="F37" s="47">
        <v>0.17314956121650801</v>
      </c>
      <c r="G37" s="47">
        <v>177.61817915463601</v>
      </c>
      <c r="H37" s="47">
        <v>3.6710391712100202E-3</v>
      </c>
      <c r="I37" s="47">
        <v>2.2147383466048802E-3</v>
      </c>
      <c r="J37" s="48"/>
      <c r="K37" s="48">
        <v>2.8118915517623102</v>
      </c>
      <c r="L37" s="48">
        <v>1.33604509833253</v>
      </c>
      <c r="M37" s="48">
        <v>3.3905955176165999E-3</v>
      </c>
      <c r="N37" s="48">
        <v>0.60330011294182695</v>
      </c>
      <c r="O37" s="48">
        <v>-0.29277195091344499</v>
      </c>
      <c r="P37" s="48">
        <v>-9.9529280757098104E-2</v>
      </c>
      <c r="Q37" s="48">
        <v>0.94444444444444398</v>
      </c>
      <c r="R37" s="48">
        <v>1</v>
      </c>
      <c r="S37" s="48" t="s">
        <v>16</v>
      </c>
    </row>
    <row r="38" spans="2:19" x14ac:dyDescent="0.25">
      <c r="B38" s="1">
        <v>36</v>
      </c>
      <c r="C38" s="47">
        <v>6.1078838174273803E-5</v>
      </c>
      <c r="D38" s="47">
        <v>4.3088390486556702E-2</v>
      </c>
      <c r="E38" s="47">
        <v>0.28194915051599601</v>
      </c>
      <c r="F38" s="47">
        <v>0.18296814802314701</v>
      </c>
      <c r="G38" s="47">
        <v>65.397146818725005</v>
      </c>
      <c r="H38" s="47">
        <v>1.55680456921204E-2</v>
      </c>
      <c r="I38" s="47">
        <v>7.7282250860715102E-3</v>
      </c>
      <c r="J38" s="48"/>
      <c r="K38" s="48">
        <v>7.5740154473882804</v>
      </c>
      <c r="L38" s="48">
        <v>0.41340915292918901</v>
      </c>
      <c r="M38" s="48">
        <v>8.8186162242136993E-3</v>
      </c>
      <c r="N38" s="48">
        <v>0.49641587896822797</v>
      </c>
      <c r="O38" s="48">
        <v>0.54708072041808398</v>
      </c>
      <c r="P38" s="48">
        <v>0.96980435213367</v>
      </c>
      <c r="Q38" s="48">
        <v>0.64245810055865904</v>
      </c>
      <c r="R38" s="48">
        <v>0.89620120424869698</v>
      </c>
      <c r="S38" s="48" t="s">
        <v>16</v>
      </c>
    </row>
    <row r="39" spans="2:19" x14ac:dyDescent="0.25">
      <c r="B39" s="1">
        <v>37</v>
      </c>
      <c r="C39" s="47">
        <v>2.4962655601659701E-5</v>
      </c>
      <c r="D39" s="47">
        <v>1.5971943134824699E-2</v>
      </c>
      <c r="E39" s="47">
        <v>8.0413898615993198E-2</v>
      </c>
      <c r="F39" s="47">
        <v>0.18225703130203999</v>
      </c>
      <c r="G39" s="47">
        <v>12.388368120207</v>
      </c>
      <c r="H39" s="47">
        <v>6.1635390060411303E-3</v>
      </c>
      <c r="I39" s="47">
        <v>4.5835666761947502E-3</v>
      </c>
      <c r="J39" s="48"/>
      <c r="K39" s="48">
        <v>1.8162063283334799</v>
      </c>
      <c r="L39" s="48">
        <v>1.22966026181766</v>
      </c>
      <c r="M39" s="48">
        <v>5.6376803965494399E-3</v>
      </c>
      <c r="N39" s="48">
        <v>0.74365825732622304</v>
      </c>
      <c r="O39" s="48">
        <v>-0.111141154951497</v>
      </c>
      <c r="P39" s="48">
        <v>0.13173023120337701</v>
      </c>
      <c r="Q39" s="48">
        <v>0.95918367346938704</v>
      </c>
      <c r="R39" s="48">
        <v>1.0124566526738401</v>
      </c>
      <c r="S39" s="48" t="s">
        <v>16</v>
      </c>
    </row>
    <row r="40" spans="2:19" x14ac:dyDescent="0.25">
      <c r="B40" s="1">
        <v>38</v>
      </c>
      <c r="C40" s="47">
        <v>2.8680497925311202E-4</v>
      </c>
      <c r="D40" s="47">
        <v>8.7990714467481801E-2</v>
      </c>
      <c r="E40" s="47">
        <v>0.13471228933780799</v>
      </c>
      <c r="F40" s="47">
        <v>0.19866408655232401</v>
      </c>
      <c r="G40" s="47">
        <v>61.621338124677401</v>
      </c>
      <c r="H40" s="47">
        <v>3.9193996820854199E-2</v>
      </c>
      <c r="I40" s="47">
        <v>1.01853038141203E-2</v>
      </c>
      <c r="J40" s="48"/>
      <c r="K40" s="48">
        <v>16.802858057162702</v>
      </c>
      <c r="L40" s="48">
        <v>0.46550340571744903</v>
      </c>
      <c r="M40" s="48">
        <v>1.9109459469383399E-2</v>
      </c>
      <c r="N40" s="48">
        <v>0.25986897587083901</v>
      </c>
      <c r="O40" s="48">
        <v>9.3192731570425597E-2</v>
      </c>
      <c r="P40" s="48">
        <v>0.39189621585251699</v>
      </c>
      <c r="Q40" s="48">
        <v>0.87804878048780499</v>
      </c>
      <c r="R40" s="48">
        <v>0.96588452587027995</v>
      </c>
      <c r="S40" s="48" t="s">
        <v>16</v>
      </c>
    </row>
    <row r="41" spans="2:19" x14ac:dyDescent="0.25">
      <c r="B41" s="1">
        <v>39</v>
      </c>
      <c r="C41" s="47">
        <v>1.2003319502074601E-4</v>
      </c>
      <c r="D41" s="47">
        <v>5.2322033465121598E-2</v>
      </c>
      <c r="E41" s="47">
        <v>0.26254139341865401</v>
      </c>
      <c r="F41" s="47">
        <v>0.197180143747794</v>
      </c>
      <c r="G41" s="47">
        <v>30.285257502787701</v>
      </c>
      <c r="H41" s="47">
        <v>2.4130724526914699E-2</v>
      </c>
      <c r="I41" s="47">
        <v>5.2963524632478201E-3</v>
      </c>
      <c r="J41" s="48"/>
      <c r="K41" s="48">
        <v>20.705939774673102</v>
      </c>
      <c r="L41" s="48">
        <v>0.55098782406227897</v>
      </c>
      <c r="M41" s="48">
        <v>1.2362483997211999E-2</v>
      </c>
      <c r="N41" s="48">
        <v>0.21948584499982199</v>
      </c>
      <c r="O41" s="48">
        <v>-0.163750721781209</v>
      </c>
      <c r="P41" s="48">
        <v>6.4745650284401393E-2</v>
      </c>
      <c r="Q41" s="48">
        <v>0.91869918699186903</v>
      </c>
      <c r="R41" s="48">
        <v>1.00126751539125</v>
      </c>
      <c r="S41" s="48" t="s">
        <v>16</v>
      </c>
    </row>
    <row r="42" spans="2:19" x14ac:dyDescent="0.25">
      <c r="B42" s="1">
        <v>40</v>
      </c>
      <c r="C42" s="47">
        <v>1.0516182572614101E-4</v>
      </c>
      <c r="D42" s="47">
        <v>4.2901094018877803E-2</v>
      </c>
      <c r="E42" s="47">
        <v>9.05443783788447E-2</v>
      </c>
      <c r="F42" s="47">
        <v>0.195010323995118</v>
      </c>
      <c r="G42" s="47">
        <v>0.97958622819167795</v>
      </c>
      <c r="H42" s="47">
        <v>1.7525542490619401E-2</v>
      </c>
      <c r="I42" s="47">
        <v>7.4611660681950997E-3</v>
      </c>
      <c r="J42" s="48"/>
      <c r="K42" s="48">
        <v>5.7446969346761296</v>
      </c>
      <c r="L42" s="48">
        <v>0.718011246551437</v>
      </c>
      <c r="M42" s="48">
        <v>1.15713523458181E-2</v>
      </c>
      <c r="N42" s="48">
        <v>0.42573096223347501</v>
      </c>
      <c r="O42" s="48">
        <v>-2.3415244553797399E-2</v>
      </c>
      <c r="P42" s="48">
        <v>0.243426329419622</v>
      </c>
      <c r="Q42" s="48">
        <v>0.91244239631336399</v>
      </c>
      <c r="R42" s="48">
        <v>0.95982468955441902</v>
      </c>
      <c r="S42" s="48" t="s">
        <v>16</v>
      </c>
    </row>
    <row r="43" spans="2:19" x14ac:dyDescent="0.25">
      <c r="B43" s="1">
        <v>41</v>
      </c>
      <c r="C43" s="47">
        <v>2.7034024896265501E-4</v>
      </c>
      <c r="D43" s="47">
        <v>0.11411091951836901</v>
      </c>
      <c r="E43" s="47">
        <v>0.140653111160258</v>
      </c>
      <c r="F43" s="47">
        <v>0.229432291020538</v>
      </c>
      <c r="G43" s="47">
        <v>81.147292553321606</v>
      </c>
      <c r="H43" s="47">
        <v>5.3913037547171E-2</v>
      </c>
      <c r="I43" s="47">
        <v>5.7492707646750602E-3</v>
      </c>
      <c r="J43" s="48"/>
      <c r="K43" s="48">
        <v>107.327245308985</v>
      </c>
      <c r="L43" s="48">
        <v>0.26089524477808801</v>
      </c>
      <c r="M43" s="48">
        <v>1.8552840631903302E-2</v>
      </c>
      <c r="N43" s="48">
        <v>0.10663971139902299</v>
      </c>
      <c r="O43" s="48">
        <v>-9.9495814461201607E-2</v>
      </c>
      <c r="P43" s="48">
        <v>0.14655753922752801</v>
      </c>
      <c r="Q43" s="48">
        <v>0.84271523178807906</v>
      </c>
      <c r="R43" s="48">
        <v>0.99202314501398603</v>
      </c>
      <c r="S43" s="48" t="s">
        <v>16</v>
      </c>
    </row>
    <row r="44" spans="2:19" x14ac:dyDescent="0.25">
      <c r="B44" s="1">
        <v>42</v>
      </c>
      <c r="C44" s="47">
        <v>1.2853112033195E-4</v>
      </c>
      <c r="D44" s="47">
        <v>6.7322512820117794E-2</v>
      </c>
      <c r="E44" s="47">
        <v>0.15160732662888601</v>
      </c>
      <c r="F44" s="47">
        <v>0.22078421120056799</v>
      </c>
      <c r="G44" s="47">
        <v>80.787064554242804</v>
      </c>
      <c r="H44" s="47">
        <v>3.0311298192389501E-2</v>
      </c>
      <c r="I44" s="47">
        <v>6.0471876156913702E-3</v>
      </c>
      <c r="J44" s="48"/>
      <c r="K44" s="48">
        <v>32.350090740361402</v>
      </c>
      <c r="L44" s="48">
        <v>0.356367033343087</v>
      </c>
      <c r="M44" s="48">
        <v>1.27926113493591E-2</v>
      </c>
      <c r="N44" s="48">
        <v>0.199502758915475</v>
      </c>
      <c r="O44" s="48">
        <v>0.12005556518307001</v>
      </c>
      <c r="P44" s="48">
        <v>0.426099037891777</v>
      </c>
      <c r="Q44" s="48">
        <v>0.81756756756756699</v>
      </c>
      <c r="R44" s="48">
        <v>0.96454745228790695</v>
      </c>
      <c r="S44" s="48" t="s">
        <v>16</v>
      </c>
    </row>
    <row r="45" spans="2:19" x14ac:dyDescent="0.25">
      <c r="B45" s="1">
        <v>43</v>
      </c>
      <c r="C45" s="47">
        <v>1.85892116182572E-5</v>
      </c>
      <c r="D45" s="47">
        <v>1.6731331925958399E-2</v>
      </c>
      <c r="E45" s="47">
        <v>0.33863284645484598</v>
      </c>
      <c r="F45" s="47">
        <v>0.21018016061705799</v>
      </c>
      <c r="G45" s="47">
        <v>23.9480169315529</v>
      </c>
      <c r="H45" s="47">
        <v>7.5478756213382698E-3</v>
      </c>
      <c r="I45" s="47">
        <v>2.44275959756334E-3</v>
      </c>
      <c r="J45" s="48"/>
      <c r="K45" s="48">
        <v>9.0742150254501706</v>
      </c>
      <c r="L45" s="48">
        <v>0.83446822706105905</v>
      </c>
      <c r="M45" s="48">
        <v>4.8650302504522399E-3</v>
      </c>
      <c r="N45" s="48">
        <v>0.32363538035225697</v>
      </c>
      <c r="O45" s="48">
        <v>-0.22100553261984501</v>
      </c>
      <c r="P45" s="48">
        <v>-8.1534390016809004E-3</v>
      </c>
      <c r="Q45" s="48">
        <v>0.89743589743589702</v>
      </c>
      <c r="R45" s="48">
        <v>1</v>
      </c>
      <c r="S45" s="48" t="s">
        <v>16</v>
      </c>
    </row>
    <row r="46" spans="2:19" x14ac:dyDescent="0.25">
      <c r="B46" s="1">
        <v>44</v>
      </c>
      <c r="C46" s="47">
        <v>2.1244813278008301E-5</v>
      </c>
      <c r="D46" s="47">
        <v>1.6863969891396401E-2</v>
      </c>
      <c r="E46" s="47">
        <v>0.26277985927356301</v>
      </c>
      <c r="F46" s="47">
        <v>0.210799623642455</v>
      </c>
      <c r="G46" s="47">
        <v>20.861525692185499</v>
      </c>
      <c r="H46" s="47">
        <v>7.5886187857447298E-3</v>
      </c>
      <c r="I46" s="47">
        <v>2.98354225592002E-3</v>
      </c>
      <c r="J46" s="48"/>
      <c r="K46" s="48">
        <v>6.6603590828602197</v>
      </c>
      <c r="L46" s="48">
        <v>0.93873529314698401</v>
      </c>
      <c r="M46" s="48">
        <v>5.2009361067095203E-3</v>
      </c>
      <c r="N46" s="48">
        <v>0.39316011782336702</v>
      </c>
      <c r="O46" s="48">
        <v>-0.16298759854112899</v>
      </c>
      <c r="P46" s="48">
        <v>6.5717288971177901E-2</v>
      </c>
      <c r="Q46" s="48">
        <v>0.97560975609756095</v>
      </c>
      <c r="R46" s="48">
        <v>1</v>
      </c>
      <c r="S46" s="48" t="s">
        <v>16</v>
      </c>
    </row>
    <row r="47" spans="2:19" x14ac:dyDescent="0.25">
      <c r="B47" s="1">
        <v>45</v>
      </c>
      <c r="C47" s="47">
        <v>2.0713692946058E-5</v>
      </c>
      <c r="D47" s="47">
        <v>1.4206109122428199E-2</v>
      </c>
      <c r="E47" s="47">
        <v>9.7039863978482896E-2</v>
      </c>
      <c r="F47" s="47">
        <v>0.21523303549088499</v>
      </c>
      <c r="G47" s="47">
        <v>111.27047800494699</v>
      </c>
      <c r="H47" s="47">
        <v>5.2827006200948396E-3</v>
      </c>
      <c r="I47" s="47">
        <v>4.0748056463305099E-3</v>
      </c>
      <c r="J47" s="48"/>
      <c r="K47" s="48">
        <v>1.62084856014804</v>
      </c>
      <c r="L47" s="48">
        <v>1.2897843573705099</v>
      </c>
      <c r="M47" s="48">
        <v>5.1355129224278E-3</v>
      </c>
      <c r="N47" s="48">
        <v>0.77134896322353996</v>
      </c>
      <c r="O47" s="48">
        <v>-0.183802527261759</v>
      </c>
      <c r="P47" s="48">
        <v>3.9214898603227799E-2</v>
      </c>
      <c r="Q47" s="48">
        <v>0.97499999999999998</v>
      </c>
      <c r="R47" s="48">
        <v>1.0093366849638301</v>
      </c>
      <c r="S47" s="48" t="s">
        <v>16</v>
      </c>
    </row>
    <row r="48" spans="2:19" x14ac:dyDescent="0.25">
      <c r="B48" s="1">
        <v>46</v>
      </c>
      <c r="C48" s="47">
        <v>3.2398340248962601E-5</v>
      </c>
      <c r="D48" s="47">
        <v>2.6175592333158401E-2</v>
      </c>
      <c r="E48" s="47">
        <v>0.16069002298148199</v>
      </c>
      <c r="F48" s="47">
        <v>0.23810796713910401</v>
      </c>
      <c r="G48" s="47">
        <v>100.614073209849</v>
      </c>
      <c r="H48" s="47">
        <v>1.19979153219493E-2</v>
      </c>
      <c r="I48" s="47">
        <v>2.5967707769830699E-3</v>
      </c>
      <c r="J48" s="48"/>
      <c r="K48" s="48">
        <v>21.478686386480401</v>
      </c>
      <c r="L48" s="48">
        <v>0.59420949840210302</v>
      </c>
      <c r="M48" s="48">
        <v>6.4226823048290404E-3</v>
      </c>
      <c r="N48" s="48">
        <v>0.216435164551667</v>
      </c>
      <c r="O48" s="48">
        <v>-0.24472253512844899</v>
      </c>
      <c r="P48" s="48">
        <v>-3.8350864478218498E-2</v>
      </c>
      <c r="Q48" s="48">
        <v>0.871428571428571</v>
      </c>
      <c r="R48" s="48">
        <v>1.00253361917754</v>
      </c>
      <c r="S48" s="48" t="s">
        <v>16</v>
      </c>
    </row>
    <row r="49" spans="2:19" x14ac:dyDescent="0.25">
      <c r="B49" s="1">
        <v>47</v>
      </c>
      <c r="C49" s="47">
        <v>8.2323651452282097E-5</v>
      </c>
      <c r="D49" s="47">
        <v>4.9584735672896701E-2</v>
      </c>
      <c r="E49" s="47">
        <v>3.0542935961889998E-2</v>
      </c>
      <c r="F49" s="47">
        <v>0.24119327724338599</v>
      </c>
      <c r="G49" s="47">
        <v>0.33078853913457901</v>
      </c>
      <c r="H49" s="47">
        <v>2.3328987251558801E-2</v>
      </c>
      <c r="I49" s="47">
        <v>3.0286734478116202E-3</v>
      </c>
      <c r="J49" s="48"/>
      <c r="K49" s="48">
        <v>44.046243322836901</v>
      </c>
      <c r="L49" s="48">
        <v>0.42076391214200498</v>
      </c>
      <c r="M49" s="48">
        <v>1.02380529641157E-2</v>
      </c>
      <c r="N49" s="48">
        <v>0.129824471810675</v>
      </c>
      <c r="O49" s="48">
        <v>-0.32591666250617501</v>
      </c>
      <c r="P49" s="48">
        <v>-0.141730438255803</v>
      </c>
      <c r="Q49" s="48">
        <v>0.981012658227848</v>
      </c>
      <c r="R49" s="48">
        <v>0.98431758723066498</v>
      </c>
      <c r="S49" s="48" t="s">
        <v>16</v>
      </c>
    </row>
    <row r="50" spans="2:19" x14ac:dyDescent="0.25">
      <c r="B50" s="1">
        <v>48</v>
      </c>
      <c r="C50" s="47">
        <v>1.85892116182572E-5</v>
      </c>
      <c r="D50" s="47">
        <v>1.54173415320869E-2</v>
      </c>
      <c r="E50" s="47">
        <v>6.8130521650387799E-2</v>
      </c>
      <c r="F50" s="47">
        <v>0.26021611523988297</v>
      </c>
      <c r="G50" s="47">
        <v>10.7543156910537</v>
      </c>
      <c r="H50" s="47">
        <v>6.7157977476849E-3</v>
      </c>
      <c r="I50" s="47">
        <v>2.5919421111850298E-3</v>
      </c>
      <c r="J50" s="48"/>
      <c r="K50" s="48">
        <v>6.6939010753727404</v>
      </c>
      <c r="L50" s="48">
        <v>0.98276990560119104</v>
      </c>
      <c r="M50" s="48">
        <v>4.8650302504522399E-3</v>
      </c>
      <c r="N50" s="48">
        <v>0.38594701754955901</v>
      </c>
      <c r="O50" s="48">
        <v>-0.26455226269203802</v>
      </c>
      <c r="P50" s="48">
        <v>-6.3598857773505199E-2</v>
      </c>
      <c r="Q50" s="48">
        <v>0.92105263157894701</v>
      </c>
      <c r="R50" s="48">
        <v>1</v>
      </c>
      <c r="S50" s="48" t="s">
        <v>16</v>
      </c>
    </row>
    <row r="51" spans="2:19" x14ac:dyDescent="0.25">
      <c r="B51" s="1">
        <v>49</v>
      </c>
      <c r="C51" s="47">
        <v>3.8771784232365102E-5</v>
      </c>
      <c r="D51" s="47">
        <v>3.0635726116016899E-2</v>
      </c>
      <c r="E51" s="47">
        <v>7.5793123107399593E-2</v>
      </c>
      <c r="F51" s="47">
        <v>0.26604464405809902</v>
      </c>
      <c r="G51" s="47">
        <v>18.418083815904499</v>
      </c>
      <c r="H51" s="47">
        <v>1.4288142172403401E-2</v>
      </c>
      <c r="I51" s="47">
        <v>2.7651186332779999E-3</v>
      </c>
      <c r="J51" s="48"/>
      <c r="K51" s="48">
        <v>28.581775279692099</v>
      </c>
      <c r="L51" s="48">
        <v>0.51912183305741899</v>
      </c>
      <c r="M51" s="48">
        <v>7.0260777753015603E-3</v>
      </c>
      <c r="N51" s="48">
        <v>0.19352541428504499</v>
      </c>
      <c r="O51" s="48">
        <v>-0.19968008130898601</v>
      </c>
      <c r="P51" s="48">
        <v>1.8998968916628601E-2</v>
      </c>
      <c r="Q51" s="48">
        <v>0.85882352941176399</v>
      </c>
      <c r="R51" s="48">
        <v>1.0043295192330499</v>
      </c>
      <c r="S51" s="48" t="s">
        <v>16</v>
      </c>
    </row>
    <row r="52" spans="2:19" x14ac:dyDescent="0.25">
      <c r="B52" s="1">
        <v>50</v>
      </c>
      <c r="C52" s="47">
        <v>3.6116182572614102E-5</v>
      </c>
      <c r="D52" s="47">
        <v>2.3180306410356299E-2</v>
      </c>
      <c r="E52" s="47">
        <v>4.7660070483400201E-2</v>
      </c>
      <c r="F52" s="47">
        <v>0.29095470957574698</v>
      </c>
      <c r="G52" s="47">
        <v>175.25965230014199</v>
      </c>
      <c r="H52" s="47">
        <v>1.0288473932981899E-2</v>
      </c>
      <c r="I52" s="47">
        <v>3.69166258042235E-3</v>
      </c>
      <c r="J52" s="48"/>
      <c r="K52" s="48">
        <v>7.4759216085100899</v>
      </c>
      <c r="L52" s="48">
        <v>0.84464333410126002</v>
      </c>
      <c r="M52" s="48">
        <v>6.7811910352331998E-3</v>
      </c>
      <c r="N52" s="48">
        <v>0.35881536994402402</v>
      </c>
      <c r="O52" s="48">
        <v>-0.17403622097462901</v>
      </c>
      <c r="P52" s="48">
        <v>5.16497459739974E-2</v>
      </c>
      <c r="Q52" s="48">
        <v>0.94444444444444398</v>
      </c>
      <c r="R52" s="48">
        <v>1.0057220108781</v>
      </c>
      <c r="S52" s="48" t="s">
        <v>16</v>
      </c>
    </row>
    <row r="53" spans="2:19" x14ac:dyDescent="0.25">
      <c r="B53" s="1">
        <v>51</v>
      </c>
      <c r="C53" s="47">
        <v>3.03269709543568E-4</v>
      </c>
      <c r="D53" s="47">
        <v>9.0130412635206103E-2</v>
      </c>
      <c r="E53" s="47">
        <v>0.133702418231152</v>
      </c>
      <c r="F53" s="47">
        <v>0.30728863182777599</v>
      </c>
      <c r="G53" s="47">
        <v>49.276043649346001</v>
      </c>
      <c r="H53" s="47">
        <v>2.63093191320702E-2</v>
      </c>
      <c r="I53" s="47">
        <v>1.9407851543536001E-2</v>
      </c>
      <c r="J53" s="48"/>
      <c r="K53" s="48">
        <v>2.2682799561476799</v>
      </c>
      <c r="L53" s="48">
        <v>0.469133213052775</v>
      </c>
      <c r="M53" s="48">
        <v>1.96503177305411E-2</v>
      </c>
      <c r="N53" s="48">
        <v>0.73767973416987698</v>
      </c>
      <c r="O53" s="48">
        <v>0.32235455795186602</v>
      </c>
      <c r="P53" s="48">
        <v>0.68367411534510103</v>
      </c>
      <c r="Q53" s="48">
        <v>0.76850605652758996</v>
      </c>
      <c r="R53" s="48">
        <v>0.83062592481786601</v>
      </c>
      <c r="S53" s="48" t="s">
        <v>16</v>
      </c>
    </row>
    <row r="54" spans="2:19" x14ac:dyDescent="0.25">
      <c r="B54" s="1">
        <v>52</v>
      </c>
      <c r="C54" s="47">
        <v>2.0395020746887899E-4</v>
      </c>
      <c r="D54" s="47">
        <v>7.5766887026324004E-2</v>
      </c>
      <c r="E54" s="47">
        <v>6.1128322870749097E-2</v>
      </c>
      <c r="F54" s="47">
        <v>0.30177756190365801</v>
      </c>
      <c r="G54" s="47">
        <v>167.172977612198</v>
      </c>
      <c r="H54" s="47">
        <v>3.4467032799377899E-2</v>
      </c>
      <c r="I54" s="47">
        <v>6.5986351098614501E-3</v>
      </c>
      <c r="J54" s="48"/>
      <c r="K54" s="48">
        <v>29.754494610918801</v>
      </c>
      <c r="L54" s="48">
        <v>0.44645236433208002</v>
      </c>
      <c r="M54" s="48">
        <v>1.6114511140779799E-2</v>
      </c>
      <c r="N54" s="48">
        <v>0.19144772769591401</v>
      </c>
      <c r="O54" s="48">
        <v>-0.12416208702944199</v>
      </c>
      <c r="P54" s="48">
        <v>0.115151465572427</v>
      </c>
      <c r="Q54" s="48">
        <v>0.88479262672810999</v>
      </c>
      <c r="R54" s="48">
        <v>0.991804855526913</v>
      </c>
      <c r="S54" s="48" t="s">
        <v>16</v>
      </c>
    </row>
    <row r="55" spans="2:19" x14ac:dyDescent="0.25">
      <c r="B55" s="1">
        <v>53</v>
      </c>
      <c r="C55" s="47">
        <v>2.76182572614107E-5</v>
      </c>
      <c r="D55" s="47">
        <v>2.3071718185904401E-2</v>
      </c>
      <c r="E55" s="47">
        <v>0.33114643357648599</v>
      </c>
      <c r="F55" s="47">
        <v>0.31459471789789201</v>
      </c>
      <c r="G55" s="47">
        <v>156.39556940838</v>
      </c>
      <c r="H55" s="47">
        <v>1.0724181964022301E-2</v>
      </c>
      <c r="I55" s="47">
        <v>2.5028806713115999E-3</v>
      </c>
      <c r="J55" s="48"/>
      <c r="K55" s="48">
        <v>18.133152271546301</v>
      </c>
      <c r="L55" s="48">
        <v>0.651997991894671</v>
      </c>
      <c r="M55" s="48">
        <v>5.9299795363809797E-3</v>
      </c>
      <c r="N55" s="48">
        <v>0.23338662843546501</v>
      </c>
      <c r="O55" s="48">
        <v>-0.23669531248547199</v>
      </c>
      <c r="P55" s="48">
        <v>-2.8130287174787199E-2</v>
      </c>
      <c r="Q55" s="48">
        <v>0.88135593220338904</v>
      </c>
      <c r="R55" s="48">
        <v>1.0028744709078199</v>
      </c>
      <c r="S55" s="48" t="s">
        <v>16</v>
      </c>
    </row>
    <row r="56" spans="2:19" x14ac:dyDescent="0.25">
      <c r="B56" s="1">
        <v>54</v>
      </c>
      <c r="C56" s="47">
        <v>1.0675518672199099E-4</v>
      </c>
      <c r="D56" s="47">
        <v>5.1225219520153999E-2</v>
      </c>
      <c r="E56" s="47">
        <v>4.6297473639417601E-2</v>
      </c>
      <c r="F56" s="47">
        <v>0.32005045779818497</v>
      </c>
      <c r="G56" s="47">
        <v>147.24735113810399</v>
      </c>
      <c r="H56" s="47">
        <v>2.1806976127898201E-2</v>
      </c>
      <c r="I56" s="47">
        <v>7.39795975083277E-3</v>
      </c>
      <c r="J56" s="48"/>
      <c r="K56" s="48">
        <v>11.544622342978199</v>
      </c>
      <c r="L56" s="48">
        <v>0.511247493873902</v>
      </c>
      <c r="M56" s="48">
        <v>1.16586845458664E-2</v>
      </c>
      <c r="N56" s="48">
        <v>0.33924739071770499</v>
      </c>
      <c r="O56" s="48">
        <v>0.18688409265622799</v>
      </c>
      <c r="P56" s="48">
        <v>0.51118776178702297</v>
      </c>
      <c r="Q56" s="48">
        <v>0.85531914893617</v>
      </c>
      <c r="R56" s="48">
        <v>0.942224245614534</v>
      </c>
      <c r="S56" s="48" t="s">
        <v>16</v>
      </c>
    </row>
    <row r="57" spans="2:19" x14ac:dyDescent="0.25">
      <c r="B57" s="1">
        <v>55</v>
      </c>
      <c r="C57" s="47">
        <v>3.7178423236514502E-5</v>
      </c>
      <c r="D57" s="47">
        <v>2.1149196467083999E-2</v>
      </c>
      <c r="E57" s="47">
        <v>0.35672741348240899</v>
      </c>
      <c r="F57" s="47">
        <v>0.31860180677646199</v>
      </c>
      <c r="G57" s="47">
        <v>8.5252966724247106</v>
      </c>
      <c r="H57" s="47">
        <v>8.2521174835324292E-3</v>
      </c>
      <c r="I57" s="47">
        <v>5.0450916633563497E-3</v>
      </c>
      <c r="J57" s="48"/>
      <c r="K57" s="48">
        <v>2.4739671473980498</v>
      </c>
      <c r="L57" s="48">
        <v>1.04451116794988</v>
      </c>
      <c r="M57" s="48">
        <v>6.8801917615449399E-3</v>
      </c>
      <c r="N57" s="48">
        <v>0.61136934531338405</v>
      </c>
      <c r="O57" s="48">
        <v>-0.120504993848735</v>
      </c>
      <c r="P57" s="48">
        <v>0.119807821228885</v>
      </c>
      <c r="Q57" s="48">
        <v>0.94594594594594605</v>
      </c>
      <c r="R57" s="48">
        <v>0.99686423156443804</v>
      </c>
      <c r="S57" s="48" t="s">
        <v>16</v>
      </c>
    </row>
    <row r="58" spans="2:19" x14ac:dyDescent="0.25">
      <c r="B58" s="1">
        <v>56</v>
      </c>
      <c r="C58" s="47">
        <v>4.2489626556016603E-5</v>
      </c>
      <c r="D58" s="47">
        <v>3.0328909723437901E-2</v>
      </c>
      <c r="E58" s="47">
        <v>9.6107866440272402E-2</v>
      </c>
      <c r="F58" s="47">
        <v>0.35203719343297502</v>
      </c>
      <c r="G58" s="47">
        <v>145.86143738397399</v>
      </c>
      <c r="H58" s="47">
        <v>1.41500536018326E-2</v>
      </c>
      <c r="I58" s="47">
        <v>3.0776984745922199E-3</v>
      </c>
      <c r="J58" s="48"/>
      <c r="K58" s="48">
        <v>21.903920378721299</v>
      </c>
      <c r="L58" s="48">
        <v>0.580469200691486</v>
      </c>
      <c r="M58" s="48">
        <v>7.3552343791445304E-3</v>
      </c>
      <c r="N58" s="48">
        <v>0.21750436861904199</v>
      </c>
      <c r="O58" s="48">
        <v>-0.19500882071113401</v>
      </c>
      <c r="P58" s="48">
        <v>2.49466026335767E-2</v>
      </c>
      <c r="Q58" s="48">
        <v>0.88888888888888895</v>
      </c>
      <c r="R58" s="48">
        <v>1.0043733179546299</v>
      </c>
      <c r="S58" s="48" t="s">
        <v>16</v>
      </c>
    </row>
    <row r="59" spans="2:19" x14ac:dyDescent="0.25">
      <c r="B59" s="1">
        <v>57</v>
      </c>
      <c r="C59" s="47">
        <v>1.5402489626556001E-5</v>
      </c>
      <c r="D59" s="47">
        <v>1.92325049885026E-2</v>
      </c>
      <c r="E59" s="47">
        <v>0.53180837904469203</v>
      </c>
      <c r="F59" s="47">
        <v>8.54431759168298E-4</v>
      </c>
      <c r="G59" s="47">
        <v>166.95837600503</v>
      </c>
      <c r="H59" s="47">
        <v>7.7576442495121897E-3</v>
      </c>
      <c r="I59" s="47">
        <v>2.8399286369464702E-3</v>
      </c>
      <c r="J59" s="48"/>
      <c r="K59" s="48">
        <v>9.1713381869482298</v>
      </c>
      <c r="L59" s="48">
        <v>0.52327390971268495</v>
      </c>
      <c r="M59" s="48">
        <v>4.4284375212826702E-3</v>
      </c>
      <c r="N59" s="48">
        <v>0.36608131871025701</v>
      </c>
      <c r="O59" s="48">
        <v>0.123404717427494</v>
      </c>
      <c r="P59" s="48">
        <v>0.43036331097071701</v>
      </c>
      <c r="Q59" s="48">
        <v>0.82857142857142796</v>
      </c>
      <c r="R59" s="48">
        <v>0.89689276241000304</v>
      </c>
      <c r="S59" s="48" t="s">
        <v>16</v>
      </c>
    </row>
    <row r="60" spans="2:19" x14ac:dyDescent="0.25">
      <c r="B60" s="1">
        <v>58</v>
      </c>
      <c r="C60" s="47">
        <v>1.3809128630705301E-4</v>
      </c>
      <c r="D60" s="47">
        <v>4.9379948484500703E-2</v>
      </c>
      <c r="E60" s="47">
        <v>0.71854907945938995</v>
      </c>
      <c r="F60" s="47">
        <v>8.5043023486631106E-3</v>
      </c>
      <c r="G60" s="47">
        <v>108.104029471636</v>
      </c>
      <c r="H60" s="47">
        <v>2.0727786848320801E-2</v>
      </c>
      <c r="I60" s="47">
        <v>7.8861054639116496E-3</v>
      </c>
      <c r="J60" s="48"/>
      <c r="K60" s="48">
        <v>7.1328604615935198</v>
      </c>
      <c r="L60" s="48">
        <v>0.71166379798738399</v>
      </c>
      <c r="M60" s="48">
        <v>1.32598373485305E-2</v>
      </c>
      <c r="N60" s="48">
        <v>0.38046056347547302</v>
      </c>
      <c r="O60" s="48">
        <v>-7.0307941772437002E-2</v>
      </c>
      <c r="P60" s="48">
        <v>0.18372069296155799</v>
      </c>
      <c r="Q60" s="48">
        <v>0.93525179856115104</v>
      </c>
      <c r="R60" s="48">
        <v>1.0013430346679999</v>
      </c>
      <c r="S60" s="48" t="s">
        <v>16</v>
      </c>
    </row>
    <row r="61" spans="2:19" x14ac:dyDescent="0.25">
      <c r="B61" s="1">
        <v>59</v>
      </c>
      <c r="C61" s="47">
        <v>1.2746887966804899E-5</v>
      </c>
      <c r="D61" s="47">
        <v>1.03727261652655E-2</v>
      </c>
      <c r="E61" s="47">
        <v>0.57637390613043005</v>
      </c>
      <c r="F61" s="47">
        <v>2.42926676626281E-3</v>
      </c>
      <c r="G61" s="47">
        <v>70.395116003771605</v>
      </c>
      <c r="H61" s="47">
        <v>3.9217169392368901E-3</v>
      </c>
      <c r="I61" s="47">
        <v>3.23518512224223E-3</v>
      </c>
      <c r="J61" s="48"/>
      <c r="K61" s="48">
        <v>1.5202405035466799</v>
      </c>
      <c r="L61" s="48">
        <v>1.48877205071378</v>
      </c>
      <c r="M61" s="48">
        <v>4.0286277851949602E-3</v>
      </c>
      <c r="N61" s="48">
        <v>0.82494100731088305</v>
      </c>
      <c r="O61" s="48">
        <v>-0.218262234033202</v>
      </c>
      <c r="P61" s="48">
        <v>-4.6605627581521097E-3</v>
      </c>
      <c r="Q61" s="48">
        <v>1</v>
      </c>
      <c r="R61" s="48">
        <v>1</v>
      </c>
      <c r="S61" s="48" t="s">
        <v>16</v>
      </c>
    </row>
    <row r="62" spans="2:19" x14ac:dyDescent="0.25">
      <c r="B62" s="1">
        <v>60</v>
      </c>
      <c r="C62" s="47">
        <v>7.01609958506224E-4</v>
      </c>
      <c r="D62" s="47">
        <v>0.22077807981155601</v>
      </c>
      <c r="E62" s="47">
        <v>0.53846369727008703</v>
      </c>
      <c r="F62" s="47">
        <v>1.0544865116733601E-2</v>
      </c>
      <c r="G62" s="47">
        <v>174.880548886159</v>
      </c>
      <c r="H62" s="47">
        <v>9.6595579677521096E-2</v>
      </c>
      <c r="I62" s="47">
        <v>1.13327739134058E-2</v>
      </c>
      <c r="J62" s="48"/>
      <c r="K62" s="48">
        <v>100.962045646048</v>
      </c>
      <c r="L62" s="48">
        <v>0.18088131435393701</v>
      </c>
      <c r="M62" s="48">
        <v>2.98884182276366E-2</v>
      </c>
      <c r="N62" s="48">
        <v>0.117321868673905</v>
      </c>
      <c r="O62" s="48">
        <v>0.22542747837914101</v>
      </c>
      <c r="P62" s="48">
        <v>0.560262724677416</v>
      </c>
      <c r="Q62" s="48">
        <v>0.69783412572636005</v>
      </c>
      <c r="R62" s="48">
        <v>0.90013930059219205</v>
      </c>
      <c r="S62" s="48" t="s">
        <v>16</v>
      </c>
    </row>
    <row r="63" spans="2:19" x14ac:dyDescent="0.25">
      <c r="B63" s="1">
        <v>61</v>
      </c>
      <c r="C63" s="47">
        <v>2.9742738589211602E-5</v>
      </c>
      <c r="D63" s="47">
        <v>2.1956684740189698E-2</v>
      </c>
      <c r="E63" s="47">
        <v>0.59355229254900199</v>
      </c>
      <c r="F63" s="47">
        <v>7.4699953062581396E-3</v>
      </c>
      <c r="G63" s="47">
        <v>100.574366755228</v>
      </c>
      <c r="H63" s="47">
        <v>9.7144649807959609E-3</v>
      </c>
      <c r="I63" s="47">
        <v>3.1330933839842099E-3</v>
      </c>
      <c r="J63" s="48"/>
      <c r="K63" s="48">
        <v>10.493320578857199</v>
      </c>
      <c r="L63" s="48">
        <v>0.77527768845239098</v>
      </c>
      <c r="M63" s="48">
        <v>6.1538305908194098E-3</v>
      </c>
      <c r="N63" s="48">
        <v>0.32251836721609101</v>
      </c>
      <c r="O63" s="48">
        <v>-0.19628670244779201</v>
      </c>
      <c r="P63" s="48">
        <v>2.33195530729687E-2</v>
      </c>
      <c r="Q63" s="48">
        <v>0.88888888888888795</v>
      </c>
      <c r="R63" s="48">
        <v>1</v>
      </c>
      <c r="S63" s="48" t="s">
        <v>16</v>
      </c>
    </row>
    <row r="64" spans="2:19" x14ac:dyDescent="0.25">
      <c r="B64" s="1">
        <v>62</v>
      </c>
      <c r="C64" s="47">
        <v>1.10473029045643E-4</v>
      </c>
      <c r="D64" s="47">
        <v>8.7597173251347304E-2</v>
      </c>
      <c r="E64" s="47">
        <v>0.66135035836433198</v>
      </c>
      <c r="F64" s="47">
        <v>5.7496539857268304E-3</v>
      </c>
      <c r="G64" s="47">
        <v>2.6171924869294099</v>
      </c>
      <c r="H64" s="47">
        <v>4.30862834630905E-2</v>
      </c>
      <c r="I64" s="47">
        <v>2.8747030597580298E-3</v>
      </c>
      <c r="J64" s="48"/>
      <c r="K64" s="48">
        <v>271.674839649337</v>
      </c>
      <c r="L64" s="48">
        <v>0.18091973482016799</v>
      </c>
      <c r="M64" s="48">
        <v>1.18599590727619E-2</v>
      </c>
      <c r="N64" s="48">
        <v>6.6719680341439103E-2</v>
      </c>
      <c r="O64" s="48">
        <v>-0.119426432614019</v>
      </c>
      <c r="P64" s="48">
        <v>0.12118108804434299</v>
      </c>
      <c r="Q64" s="48">
        <v>0.82868525896414302</v>
      </c>
      <c r="R64" s="48">
        <v>1</v>
      </c>
      <c r="S64" s="48" t="s">
        <v>16</v>
      </c>
    </row>
    <row r="65" spans="2:19" x14ac:dyDescent="0.25">
      <c r="B65" s="1">
        <v>63</v>
      </c>
      <c r="C65" s="47">
        <v>7.3825726141078804E-5</v>
      </c>
      <c r="D65" s="47">
        <v>3.5674511242599197E-2</v>
      </c>
      <c r="E65" s="47">
        <v>0.470776170236339</v>
      </c>
      <c r="F65" s="47">
        <v>8.5985557482108101E-3</v>
      </c>
      <c r="G65" s="47">
        <v>7.3670700326394902</v>
      </c>
      <c r="H65" s="47">
        <v>1.60877038214285E-2</v>
      </c>
      <c r="I65" s="47">
        <v>5.3148703574731199E-3</v>
      </c>
      <c r="J65" s="48"/>
      <c r="K65" s="48">
        <v>9.4841050198282897</v>
      </c>
      <c r="L65" s="48">
        <v>0.72895635718405205</v>
      </c>
      <c r="M65" s="48">
        <v>9.6952480082569299E-3</v>
      </c>
      <c r="N65" s="48">
        <v>0.330368486172264</v>
      </c>
      <c r="O65" s="48">
        <v>-9.0361377758644307E-2</v>
      </c>
      <c r="P65" s="48">
        <v>0.15818786525610401</v>
      </c>
      <c r="Q65" s="48">
        <v>0.92052980132450302</v>
      </c>
      <c r="R65" s="48">
        <v>1.007436007436</v>
      </c>
      <c r="S65" s="48" t="s">
        <v>16</v>
      </c>
    </row>
    <row r="66" spans="2:19" x14ac:dyDescent="0.25">
      <c r="B66" s="1">
        <v>64</v>
      </c>
      <c r="C66" s="47">
        <v>5.3112033195020702E-6</v>
      </c>
      <c r="D66" s="47">
        <v>6.00296110611203E-3</v>
      </c>
      <c r="E66" s="47">
        <v>0.68687517816080901</v>
      </c>
      <c r="F66" s="47">
        <v>8.5996043525703499E-3</v>
      </c>
      <c r="G66" s="47">
        <v>180</v>
      </c>
      <c r="H66" s="47">
        <v>2.1863400896365202E-3</v>
      </c>
      <c r="I66" s="47">
        <v>1.45756005975768E-3</v>
      </c>
      <c r="J66" s="48"/>
      <c r="K66" s="48">
        <v>1.87499999999999</v>
      </c>
      <c r="L66" s="48">
        <v>1.85213113331904</v>
      </c>
      <c r="M66" s="48">
        <v>2.6004680533547602E-3</v>
      </c>
      <c r="N66" s="48">
        <v>0.66666666666666596</v>
      </c>
      <c r="O66" s="48">
        <v>-0.52876110196153103</v>
      </c>
      <c r="P66" s="48">
        <v>-0.4</v>
      </c>
      <c r="Q66" s="48">
        <v>1</v>
      </c>
      <c r="R66" s="48">
        <v>1</v>
      </c>
      <c r="S66" s="48" t="s">
        <v>16</v>
      </c>
    </row>
    <row r="67" spans="2:19" x14ac:dyDescent="0.25">
      <c r="B67" s="1">
        <v>65</v>
      </c>
      <c r="C67" s="47">
        <v>5.5236514522821502E-5</v>
      </c>
      <c r="D67" s="47">
        <v>2.7230865816422901E-2</v>
      </c>
      <c r="E67" s="47">
        <v>0.42013467972486501</v>
      </c>
      <c r="F67" s="47">
        <v>2.2718315931415399E-2</v>
      </c>
      <c r="G67" s="47">
        <v>103.354427164581</v>
      </c>
      <c r="H67" s="47">
        <v>1.09727648007624E-2</v>
      </c>
      <c r="I67" s="47">
        <v>6.5499930198778004E-3</v>
      </c>
      <c r="J67" s="48"/>
      <c r="K67" s="48">
        <v>2.9315328985439799</v>
      </c>
      <c r="L67" s="48">
        <v>0.93608056859163102</v>
      </c>
      <c r="M67" s="48">
        <v>8.38625748494491E-3</v>
      </c>
      <c r="N67" s="48">
        <v>0.59693187075536702</v>
      </c>
      <c r="O67" s="48">
        <v>2.1928526655618001E-2</v>
      </c>
      <c r="P67" s="48">
        <v>0.301159812030874</v>
      </c>
      <c r="Q67" s="48">
        <v>0.95412844036697197</v>
      </c>
      <c r="R67" s="48">
        <v>1.00974173691957</v>
      </c>
      <c r="S67" s="48" t="s">
        <v>16</v>
      </c>
    </row>
    <row r="68" spans="2:19" x14ac:dyDescent="0.25">
      <c r="B68" s="1">
        <v>66</v>
      </c>
      <c r="C68" s="47">
        <v>2.7724481327800798E-4</v>
      </c>
      <c r="D68" s="47">
        <v>8.10651178435432E-2</v>
      </c>
      <c r="E68" s="47">
        <v>0.55632163529873901</v>
      </c>
      <c r="F68" s="47">
        <v>3.2057944532716397E-2</v>
      </c>
      <c r="G68" s="47">
        <v>153.806003778415</v>
      </c>
      <c r="H68" s="47">
        <v>3.7147807269203102E-2</v>
      </c>
      <c r="I68" s="47">
        <v>8.2428185304558692E-3</v>
      </c>
      <c r="J68" s="48"/>
      <c r="K68" s="48">
        <v>19.5550971732299</v>
      </c>
      <c r="L68" s="48">
        <v>0.53015792447912702</v>
      </c>
      <c r="M68" s="48">
        <v>1.87882692081595E-2</v>
      </c>
      <c r="N68" s="48">
        <v>0.221892465165486</v>
      </c>
      <c r="O68" s="48">
        <v>-0.132568131301325</v>
      </c>
      <c r="P68" s="48">
        <v>0.10444855759067199</v>
      </c>
      <c r="Q68" s="48">
        <v>0.952554744525547</v>
      </c>
      <c r="R68" s="48">
        <v>0.99918190481327596</v>
      </c>
      <c r="S68" s="48" t="s">
        <v>16</v>
      </c>
    </row>
    <row r="69" spans="2:19" x14ac:dyDescent="0.25">
      <c r="B69" s="1">
        <v>67</v>
      </c>
      <c r="C69" s="47">
        <v>8.1261410788381697E-5</v>
      </c>
      <c r="D69" s="47">
        <v>5.2948784290817397E-2</v>
      </c>
      <c r="E69" s="47">
        <v>0.46687172959852802</v>
      </c>
      <c r="F69" s="47">
        <v>3.9487493122193497E-2</v>
      </c>
      <c r="G69" s="47">
        <v>29.764607647637501</v>
      </c>
      <c r="H69" s="47">
        <v>2.51295098361103E-2</v>
      </c>
      <c r="I69" s="47">
        <v>3.97973379190086E-3</v>
      </c>
      <c r="J69" s="48"/>
      <c r="K69" s="48">
        <v>54.371670237679801</v>
      </c>
      <c r="L69" s="48">
        <v>0.364235469726432</v>
      </c>
      <c r="M69" s="48">
        <v>1.0171786552849799E-2</v>
      </c>
      <c r="N69" s="48">
        <v>0.15836893826644</v>
      </c>
      <c r="O69" s="48">
        <v>-3.3407182470633102E-2</v>
      </c>
      <c r="P69" s="48">
        <v>0.230704198935369</v>
      </c>
      <c r="Q69" s="48">
        <v>0.81818181818181801</v>
      </c>
      <c r="R69" s="48">
        <v>0.99112230572301496</v>
      </c>
      <c r="S69" s="48" t="s">
        <v>16</v>
      </c>
    </row>
    <row r="70" spans="2:19" x14ac:dyDescent="0.25">
      <c r="B70" s="1">
        <v>68</v>
      </c>
      <c r="C70" s="47">
        <v>1.84298755186722E-4</v>
      </c>
      <c r="D70" s="47">
        <v>8.8435270285707898E-2</v>
      </c>
      <c r="E70" s="47">
        <v>0.51184930795908501</v>
      </c>
      <c r="F70" s="47">
        <v>3.83817148300745E-2</v>
      </c>
      <c r="G70" s="47">
        <v>7.0732642517768403</v>
      </c>
      <c r="H70" s="47">
        <v>4.1942244792212299E-2</v>
      </c>
      <c r="I70" s="47">
        <v>6.9471927416128003E-3</v>
      </c>
      <c r="J70" s="48"/>
      <c r="K70" s="48">
        <v>34.912250110308698</v>
      </c>
      <c r="L70" s="48">
        <v>0.29612921194701902</v>
      </c>
      <c r="M70" s="48">
        <v>1.5318500682155499E-2</v>
      </c>
      <c r="N70" s="48">
        <v>0.165637122572483</v>
      </c>
      <c r="O70" s="48">
        <v>0.241733786817284</v>
      </c>
      <c r="P70" s="48">
        <v>0.58102456140950798</v>
      </c>
      <c r="Q70" s="48">
        <v>0.78506787330316696</v>
      </c>
      <c r="R70" s="48">
        <v>0.99168500251345304</v>
      </c>
      <c r="S70" s="48" t="s">
        <v>16</v>
      </c>
    </row>
    <row r="71" spans="2:19" x14ac:dyDescent="0.25">
      <c r="B71" s="1">
        <v>69</v>
      </c>
      <c r="C71" s="47">
        <v>3.1336099585062201E-5</v>
      </c>
      <c r="D71" s="47">
        <v>1.9383362454687501E-2</v>
      </c>
      <c r="E71" s="47">
        <v>0.39168838555013702</v>
      </c>
      <c r="F71" s="47">
        <v>4.5258475075865702E-2</v>
      </c>
      <c r="G71" s="47">
        <v>39.775009151996002</v>
      </c>
      <c r="H71" s="47">
        <v>8.2109441156256492E-3</v>
      </c>
      <c r="I71" s="47">
        <v>4.2931884695385399E-3</v>
      </c>
      <c r="J71" s="48"/>
      <c r="K71" s="48">
        <v>3.5955986567049099</v>
      </c>
      <c r="L71" s="48">
        <v>1.04808515349217</v>
      </c>
      <c r="M71" s="48">
        <v>6.3165149544238599E-3</v>
      </c>
      <c r="N71" s="48">
        <v>0.52286173296058502</v>
      </c>
      <c r="O71" s="48">
        <v>-0.116476728166671</v>
      </c>
      <c r="P71" s="48">
        <v>0.124936768391988</v>
      </c>
      <c r="Q71" s="48">
        <v>1</v>
      </c>
      <c r="R71" s="48">
        <v>1</v>
      </c>
      <c r="S71" s="48" t="s">
        <v>16</v>
      </c>
    </row>
    <row r="72" spans="2:19" x14ac:dyDescent="0.25">
      <c r="B72" s="1">
        <v>70</v>
      </c>
      <c r="C72" s="47">
        <v>2.2147717842323599E-4</v>
      </c>
      <c r="D72" s="47">
        <v>6.4092559727694801E-2</v>
      </c>
      <c r="E72" s="47">
        <v>0.47271195438045099</v>
      </c>
      <c r="F72" s="47">
        <v>5.2041200883607898E-2</v>
      </c>
      <c r="G72" s="47">
        <v>167.72960016892199</v>
      </c>
      <c r="H72" s="47">
        <v>2.52966589621831E-2</v>
      </c>
      <c r="I72" s="47">
        <v>1.1239218220159899E-2</v>
      </c>
      <c r="J72" s="48"/>
      <c r="K72" s="48">
        <v>5.8033748558804996</v>
      </c>
      <c r="L72" s="48">
        <v>0.67752232861877004</v>
      </c>
      <c r="M72" s="48">
        <v>1.6792662142281901E-2</v>
      </c>
      <c r="N72" s="48">
        <v>0.44429654670847502</v>
      </c>
      <c r="O72" s="48">
        <v>8.2312836185653698E-3</v>
      </c>
      <c r="P72" s="48">
        <v>0.28371994054225003</v>
      </c>
      <c r="Q72" s="48">
        <v>0.91447368421052599</v>
      </c>
      <c r="R72" s="48">
        <v>0.93567570640741304</v>
      </c>
      <c r="S72" s="48" t="s">
        <v>16</v>
      </c>
    </row>
    <row r="73" spans="2:19" x14ac:dyDescent="0.25">
      <c r="B73" s="1">
        <v>71</v>
      </c>
      <c r="C73" s="47">
        <v>1.85892116182572E-5</v>
      </c>
      <c r="D73" s="47">
        <v>1.39889326735243E-2</v>
      </c>
      <c r="E73" s="47">
        <v>0.44149494210060303</v>
      </c>
      <c r="F73" s="47">
        <v>6.7151874181693397E-2</v>
      </c>
      <c r="G73" s="47">
        <v>161.31307549317199</v>
      </c>
      <c r="H73" s="47">
        <v>5.5330250854178599E-3</v>
      </c>
      <c r="I73" s="47">
        <v>3.6853050000748202E-3</v>
      </c>
      <c r="J73" s="48"/>
      <c r="K73" s="48">
        <v>2.4686694331681198</v>
      </c>
      <c r="L73" s="48">
        <v>1.19371781543019</v>
      </c>
      <c r="M73" s="48">
        <v>4.8650302504522399E-3</v>
      </c>
      <c r="N73" s="48">
        <v>0.66605608020598694</v>
      </c>
      <c r="O73" s="48">
        <v>-0.13848075066313401</v>
      </c>
      <c r="P73" s="48">
        <v>9.6920376806249306E-2</v>
      </c>
      <c r="Q73" s="48">
        <v>0.94594594594594605</v>
      </c>
      <c r="R73" s="48">
        <v>1.00474081792133</v>
      </c>
      <c r="S73" s="48" t="s">
        <v>16</v>
      </c>
    </row>
    <row r="74" spans="2:19" x14ac:dyDescent="0.25">
      <c r="B74" s="1">
        <v>72</v>
      </c>
      <c r="C74" s="47">
        <v>2.65560165975103E-5</v>
      </c>
      <c r="D74" s="47">
        <v>2.2963129961452399E-2</v>
      </c>
      <c r="E74" s="47">
        <v>0.52893069801186299</v>
      </c>
      <c r="F74" s="47">
        <v>7.6700379879289599E-2</v>
      </c>
      <c r="G74" s="47">
        <v>173.54901877043801</v>
      </c>
      <c r="H74" s="47">
        <v>1.0383961172527901E-2</v>
      </c>
      <c r="I74" s="47">
        <v>2.7456619690119899E-3</v>
      </c>
      <c r="J74" s="48"/>
      <c r="K74" s="48">
        <v>15.7348230601374</v>
      </c>
      <c r="L74" s="48">
        <v>0.63286434403918002</v>
      </c>
      <c r="M74" s="48">
        <v>5.8148233406177903E-3</v>
      </c>
      <c r="N74" s="48">
        <v>0.26441373608714602</v>
      </c>
      <c r="O74" s="48">
        <v>-0.15678742677035101</v>
      </c>
      <c r="P74" s="48">
        <v>7.3611592853882094E-2</v>
      </c>
      <c r="Q74" s="48">
        <v>0.84745762711864403</v>
      </c>
      <c r="R74" s="48">
        <v>1</v>
      </c>
      <c r="S74" s="48" t="s">
        <v>16</v>
      </c>
    </row>
    <row r="75" spans="2:19" x14ac:dyDescent="0.25">
      <c r="B75" s="1">
        <v>73</v>
      </c>
      <c r="C75" s="47">
        <v>1.4818257261410699E-4</v>
      </c>
      <c r="D75" s="47">
        <v>7.4314428426775506E-2</v>
      </c>
      <c r="E75" s="47">
        <v>0.53153924114711704</v>
      </c>
      <c r="F75" s="47">
        <v>8.4650804402450402E-2</v>
      </c>
      <c r="G75" s="47">
        <v>163.405299624489</v>
      </c>
      <c r="H75" s="47">
        <v>2.8547559442864301E-2</v>
      </c>
      <c r="I75" s="47">
        <v>9.1535404037307502E-3</v>
      </c>
      <c r="J75" s="48"/>
      <c r="K75" s="48">
        <v>24.5600839578631</v>
      </c>
      <c r="L75" s="48">
        <v>0.33717914933544901</v>
      </c>
      <c r="M75" s="48">
        <v>1.3735789431003601E-2</v>
      </c>
      <c r="N75" s="48">
        <v>0.32064178452980602</v>
      </c>
      <c r="O75" s="48">
        <v>0.38500340086413298</v>
      </c>
      <c r="P75" s="48">
        <v>0.76344109957290096</v>
      </c>
      <c r="Q75" s="48">
        <v>0.70812182741116703</v>
      </c>
      <c r="R75" s="48">
        <v>0.86934520598993803</v>
      </c>
      <c r="S75" s="48" t="s">
        <v>16</v>
      </c>
    </row>
    <row r="76" spans="2:19" x14ac:dyDescent="0.25">
      <c r="B76" s="1">
        <v>74</v>
      </c>
      <c r="C76" s="47">
        <v>6.1078838174273803E-5</v>
      </c>
      <c r="D76" s="47">
        <v>3.2636956078064203E-2</v>
      </c>
      <c r="E76" s="47">
        <v>0.56369522965929597</v>
      </c>
      <c r="F76" s="47">
        <v>0.10460895650119301</v>
      </c>
      <c r="G76" s="47">
        <v>8.0621071612034996</v>
      </c>
      <c r="H76" s="47">
        <v>1.3295016472418699E-2</v>
      </c>
      <c r="I76" s="47">
        <v>7.1135634415280197E-3</v>
      </c>
      <c r="J76" s="48"/>
      <c r="K76" s="48">
        <v>3.6793380711393402</v>
      </c>
      <c r="L76" s="48">
        <v>0.72057856229581296</v>
      </c>
      <c r="M76" s="48">
        <v>8.8186162242136993E-3</v>
      </c>
      <c r="N76" s="48">
        <v>0.53505487987062805</v>
      </c>
      <c r="O76" s="48">
        <v>0.216116561155136</v>
      </c>
      <c r="P76" s="48">
        <v>0.54840769667005695</v>
      </c>
      <c r="Q76" s="48">
        <v>0.85820895522387997</v>
      </c>
      <c r="R76" s="48">
        <v>0.95826541321483505</v>
      </c>
      <c r="S76" s="48" t="s">
        <v>16</v>
      </c>
    </row>
    <row r="77" spans="2:19" x14ac:dyDescent="0.25">
      <c r="B77" s="1">
        <v>75</v>
      </c>
      <c r="C77" s="47">
        <v>4.8225726141078802E-4</v>
      </c>
      <c r="D77" s="47">
        <v>9.8066827160586706E-2</v>
      </c>
      <c r="E77" s="47">
        <v>0.699865601931282</v>
      </c>
      <c r="F77" s="47">
        <v>0.11083074802406299</v>
      </c>
      <c r="G77" s="47">
        <v>169.33769365109001</v>
      </c>
      <c r="H77" s="47">
        <v>3.8641490871248498E-2</v>
      </c>
      <c r="I77" s="47">
        <v>1.5546331078133699E-2</v>
      </c>
      <c r="J77" s="48"/>
      <c r="K77" s="48">
        <v>7.32034573349799</v>
      </c>
      <c r="L77" s="48">
        <v>0.63015065317785901</v>
      </c>
      <c r="M77" s="48">
        <v>2.4779608874312301E-2</v>
      </c>
      <c r="N77" s="48">
        <v>0.40232223777113901</v>
      </c>
      <c r="O77" s="48">
        <v>-2.16530573981293E-2</v>
      </c>
      <c r="P77" s="48">
        <v>0.24567001579144401</v>
      </c>
      <c r="Q77" s="48">
        <v>0.90079365079365004</v>
      </c>
      <c r="R77" s="48">
        <v>0.95636244732950304</v>
      </c>
      <c r="S77" s="48" t="s">
        <v>16</v>
      </c>
    </row>
    <row r="78" spans="2:19" x14ac:dyDescent="0.25">
      <c r="B78" s="1">
        <v>76</v>
      </c>
      <c r="C78" s="47">
        <v>1.7208298755186699E-4</v>
      </c>
      <c r="D78" s="47">
        <v>5.72697210879691E-2</v>
      </c>
      <c r="E78" s="47">
        <v>0.60488067683619995</v>
      </c>
      <c r="F78" s="47">
        <v>0.111665295689213</v>
      </c>
      <c r="G78" s="47">
        <v>162.59792967405201</v>
      </c>
      <c r="H78" s="47">
        <v>1.7956379430467601E-2</v>
      </c>
      <c r="I78" s="47">
        <v>1.312995865333E-2</v>
      </c>
      <c r="J78" s="48"/>
      <c r="K78" s="48">
        <v>2.4103533900494298</v>
      </c>
      <c r="L78" s="48">
        <v>0.65932214857624905</v>
      </c>
      <c r="M78" s="48">
        <v>1.4802123655989499E-2</v>
      </c>
      <c r="N78" s="48">
        <v>0.731214146157532</v>
      </c>
      <c r="O78" s="48">
        <v>7.6054025031062303E-2</v>
      </c>
      <c r="P78" s="48">
        <v>0.37007453694098902</v>
      </c>
      <c r="Q78" s="48">
        <v>0.83937823834196801</v>
      </c>
      <c r="R78" s="48">
        <v>0.89065064963159901</v>
      </c>
      <c r="S78" s="48" t="s">
        <v>16</v>
      </c>
    </row>
    <row r="79" spans="2:19" x14ac:dyDescent="0.25">
      <c r="B79" s="1">
        <v>77</v>
      </c>
      <c r="C79" s="47">
        <v>8.4979253112033205E-6</v>
      </c>
      <c r="D79" s="47">
        <v>8.3897157039652392E-3</v>
      </c>
      <c r="E79" s="47">
        <v>0.66810909239142902</v>
      </c>
      <c r="F79" s="47">
        <v>0.116194866013808</v>
      </c>
      <c r="G79" s="47">
        <v>152.00967499491301</v>
      </c>
      <c r="H79" s="47">
        <v>3.2581950269415199E-3</v>
      </c>
      <c r="I79" s="47">
        <v>2.6146626888202702E-3</v>
      </c>
      <c r="J79" s="48"/>
      <c r="K79" s="48">
        <v>1.56751557649989</v>
      </c>
      <c r="L79" s="48">
        <v>1.51714917344721</v>
      </c>
      <c r="M79" s="48">
        <v>3.2893608124421199E-3</v>
      </c>
      <c r="N79" s="48">
        <v>0.80248808533559901</v>
      </c>
      <c r="O79" s="48">
        <v>-0.21264658107450199</v>
      </c>
      <c r="P79" s="48">
        <v>2.48950865837449E-3</v>
      </c>
      <c r="Q79" s="48">
        <v>1</v>
      </c>
      <c r="R79" s="48">
        <v>1</v>
      </c>
      <c r="S79" s="48" t="s">
        <v>16</v>
      </c>
    </row>
    <row r="80" spans="2:19" x14ac:dyDescent="0.25">
      <c r="B80" s="1">
        <v>78</v>
      </c>
      <c r="C80" s="47">
        <v>2.3369294605809101E-5</v>
      </c>
      <c r="D80" s="47">
        <v>1.7183175544483301E-2</v>
      </c>
      <c r="E80" s="47">
        <v>0.68092899564429799</v>
      </c>
      <c r="F80" s="47">
        <v>0.122832561399579</v>
      </c>
      <c r="G80" s="47">
        <v>159.855317596058</v>
      </c>
      <c r="H80" s="47">
        <v>7.4127083810867798E-3</v>
      </c>
      <c r="I80" s="47">
        <v>3.2387623974318401E-3</v>
      </c>
      <c r="J80" s="48"/>
      <c r="K80" s="48">
        <v>5.2936464436759199</v>
      </c>
      <c r="L80" s="48">
        <v>0.99460036387366002</v>
      </c>
      <c r="M80" s="48">
        <v>5.4547878074845601E-3</v>
      </c>
      <c r="N80" s="48">
        <v>0.43692024978284699</v>
      </c>
      <c r="O80" s="48">
        <v>-0.193136106926381</v>
      </c>
      <c r="P80" s="48">
        <v>2.7331015880295399E-2</v>
      </c>
      <c r="Q80" s="48">
        <v>0.93617021276595702</v>
      </c>
      <c r="R80" s="48">
        <v>1.0077190601407999</v>
      </c>
      <c r="S80" s="48" t="s">
        <v>16</v>
      </c>
    </row>
    <row r="81" spans="2:19" x14ac:dyDescent="0.25">
      <c r="B81" s="1">
        <v>79</v>
      </c>
      <c r="C81" s="47">
        <v>5.2740248962655605E-4</v>
      </c>
      <c r="D81" s="47">
        <v>0.18484485165834999</v>
      </c>
      <c r="E81" s="47">
        <v>0.70359975499877503</v>
      </c>
      <c r="F81" s="47">
        <v>0.13645277745221801</v>
      </c>
      <c r="G81" s="47">
        <v>170.52661178417</v>
      </c>
      <c r="H81" s="47">
        <v>6.5655289880611797E-2</v>
      </c>
      <c r="I81" s="47">
        <v>1.59421580437588E-2</v>
      </c>
      <c r="J81" s="48"/>
      <c r="K81" s="48">
        <v>33.467390011820903</v>
      </c>
      <c r="L81" s="48">
        <v>0.19397123082461201</v>
      </c>
      <c r="M81" s="48">
        <v>2.59135043130856E-2</v>
      </c>
      <c r="N81" s="48">
        <v>0.24281604837550999</v>
      </c>
      <c r="O81" s="48">
        <v>0.558707191674926</v>
      </c>
      <c r="P81" s="48">
        <v>0.98460763510360705</v>
      </c>
      <c r="Q81" s="48">
        <v>0.68341362697866403</v>
      </c>
      <c r="R81" s="48">
        <v>0.77064769985333303</v>
      </c>
      <c r="S81" s="48" t="s">
        <v>16</v>
      </c>
    </row>
    <row r="82" spans="2:19" x14ac:dyDescent="0.25">
      <c r="B82" s="1">
        <v>80</v>
      </c>
      <c r="C82" s="47">
        <v>1.77925311203319E-4</v>
      </c>
      <c r="D82" s="47">
        <v>6.8534474009806404E-2</v>
      </c>
      <c r="E82" s="47">
        <v>0.61786102244845398</v>
      </c>
      <c r="F82" s="47">
        <v>0.14696407377304499</v>
      </c>
      <c r="G82" s="47">
        <v>110.36612004453301</v>
      </c>
      <c r="H82" s="47">
        <v>2.9181961033250998E-2</v>
      </c>
      <c r="I82" s="47">
        <v>8.3176132613092795E-3</v>
      </c>
      <c r="J82" s="48"/>
      <c r="K82" s="48">
        <v>12.820723022565399</v>
      </c>
      <c r="L82" s="48">
        <v>0.47602463658937899</v>
      </c>
      <c r="M82" s="48">
        <v>1.50512970282755E-2</v>
      </c>
      <c r="N82" s="48">
        <v>0.28502585045027801</v>
      </c>
      <c r="O82" s="48">
        <v>7.14338027730574E-2</v>
      </c>
      <c r="P82" s="48">
        <v>0.36419188725663099</v>
      </c>
      <c r="Q82" s="48">
        <v>0.85241730279898198</v>
      </c>
      <c r="R82" s="48">
        <v>0.94828796256911896</v>
      </c>
      <c r="S82" s="48" t="s">
        <v>16</v>
      </c>
    </row>
    <row r="83" spans="2:19" x14ac:dyDescent="0.25">
      <c r="B83" s="1">
        <v>81</v>
      </c>
      <c r="C83" s="47">
        <v>6.3734439834024897E-5</v>
      </c>
      <c r="D83" s="47">
        <v>3.4481498333687501E-2</v>
      </c>
      <c r="E83" s="47">
        <v>0.606205302020137</v>
      </c>
      <c r="F83" s="47">
        <v>0.144772152935432</v>
      </c>
      <c r="G83" s="47">
        <v>142.92542894375299</v>
      </c>
      <c r="H83" s="47">
        <v>1.48727451449687E-2</v>
      </c>
      <c r="I83" s="47">
        <v>5.4142853690484103E-3</v>
      </c>
      <c r="J83" s="48"/>
      <c r="K83" s="48">
        <v>9.0133450358561706</v>
      </c>
      <c r="L83" s="48">
        <v>0.673615045849143</v>
      </c>
      <c r="M83" s="48">
        <v>9.0082855837403594E-3</v>
      </c>
      <c r="N83" s="48">
        <v>0.36404075483536502</v>
      </c>
      <c r="O83" s="48">
        <v>-7.6885866012328004E-3</v>
      </c>
      <c r="P83" s="48">
        <v>0.263450132231352</v>
      </c>
      <c r="Q83" s="48">
        <v>0.88888888888888895</v>
      </c>
      <c r="R83" s="48">
        <v>0.97797692015048399</v>
      </c>
      <c r="S83" s="48" t="s">
        <v>16</v>
      </c>
    </row>
    <row r="84" spans="2:19" x14ac:dyDescent="0.25">
      <c r="B84" s="1">
        <v>82</v>
      </c>
      <c r="C84" s="47">
        <v>4.6207468879668002E-5</v>
      </c>
      <c r="D84" s="47">
        <v>2.49220906817668E-2</v>
      </c>
      <c r="E84" s="47">
        <v>0.70983174910199298</v>
      </c>
      <c r="F84" s="47">
        <v>0.15158624621479899</v>
      </c>
      <c r="G84" s="47">
        <v>161.54313236746299</v>
      </c>
      <c r="H84" s="47">
        <v>1.0601005011717599E-2</v>
      </c>
      <c r="I84" s="47">
        <v>5.0688959112783396E-3</v>
      </c>
      <c r="J84" s="48"/>
      <c r="K84" s="48">
        <v>4.7183530406641703</v>
      </c>
      <c r="L84" s="48">
        <v>0.93487403918147605</v>
      </c>
      <c r="M84" s="48">
        <v>7.6702787850059699E-3</v>
      </c>
      <c r="N84" s="48">
        <v>0.47815239269064702</v>
      </c>
      <c r="O84" s="48">
        <v>-8.6648146021320593E-2</v>
      </c>
      <c r="P84" s="48">
        <v>0.16291569874282999</v>
      </c>
      <c r="Q84" s="48">
        <v>0.94565217391304301</v>
      </c>
      <c r="R84" s="48">
        <v>1.0079831564172199</v>
      </c>
      <c r="S84" s="48" t="s">
        <v>16</v>
      </c>
    </row>
    <row r="85" spans="2:19" x14ac:dyDescent="0.25">
      <c r="B85" s="1">
        <v>83</v>
      </c>
      <c r="C85" s="47">
        <v>1.91203319502074E-4</v>
      </c>
      <c r="D85" s="47">
        <v>7.6430805633543597E-2</v>
      </c>
      <c r="E85" s="47">
        <v>0.72712812847778396</v>
      </c>
      <c r="F85" s="47">
        <v>0.17339903738686699</v>
      </c>
      <c r="G85" s="47">
        <v>31.0424378088282</v>
      </c>
      <c r="H85" s="47">
        <v>3.39958183143571E-2</v>
      </c>
      <c r="I85" s="47">
        <v>6.2499178474389799E-3</v>
      </c>
      <c r="J85" s="48"/>
      <c r="K85" s="48">
        <v>29.509641762599799</v>
      </c>
      <c r="L85" s="48">
        <v>0.41130919372320901</v>
      </c>
      <c r="M85" s="48">
        <v>1.5602808320128499E-2</v>
      </c>
      <c r="N85" s="48">
        <v>0.183843724238269</v>
      </c>
      <c r="O85" s="48">
        <v>-0.12724114905043499</v>
      </c>
      <c r="P85" s="48">
        <v>0.111231082046607</v>
      </c>
      <c r="Q85" s="48">
        <v>0.89552238805970097</v>
      </c>
      <c r="R85" s="48">
        <v>0.95623361144219299</v>
      </c>
      <c r="S85" s="48" t="s">
        <v>16</v>
      </c>
    </row>
    <row r="86" spans="2:19" x14ac:dyDescent="0.25">
      <c r="B86" s="1">
        <v>84</v>
      </c>
      <c r="C86" s="47">
        <v>1.5933609958506201E-5</v>
      </c>
      <c r="D86" s="47">
        <v>1.4206109122428199E-2</v>
      </c>
      <c r="E86" s="47">
        <v>0.67621069705691506</v>
      </c>
      <c r="F86" s="47">
        <v>0.17145764836282901</v>
      </c>
      <c r="G86" s="47">
        <v>128.46315652465799</v>
      </c>
      <c r="H86" s="47">
        <v>6.2610325915581503E-3</v>
      </c>
      <c r="I86" s="47">
        <v>2.5012097730682998E-3</v>
      </c>
      <c r="J86" s="48"/>
      <c r="K86" s="48">
        <v>6.3119068532154898</v>
      </c>
      <c r="L86" s="48">
        <v>0.99214181336192997</v>
      </c>
      <c r="M86" s="48">
        <v>4.5041427918701797E-3</v>
      </c>
      <c r="N86" s="48">
        <v>0.39948838094865102</v>
      </c>
      <c r="O86" s="48">
        <v>-0.228080910710031</v>
      </c>
      <c r="P86" s="48">
        <v>-1.7162090180058501E-2</v>
      </c>
      <c r="Q86" s="48">
        <v>0.9375</v>
      </c>
      <c r="R86" s="48">
        <v>1</v>
      </c>
      <c r="S86" s="48" t="s">
        <v>16</v>
      </c>
    </row>
    <row r="87" spans="2:19" x14ac:dyDescent="0.25">
      <c r="B87" s="1">
        <v>85</v>
      </c>
      <c r="C87" s="47">
        <v>3.5053941908713601E-5</v>
      </c>
      <c r="D87" s="47">
        <v>2.0902140036955098E-2</v>
      </c>
      <c r="E87" s="47">
        <v>0.59809651997556801</v>
      </c>
      <c r="F87" s="47">
        <v>0.186876867055599</v>
      </c>
      <c r="G87" s="47">
        <v>34.555916764394802</v>
      </c>
      <c r="H87" s="47">
        <v>8.4822647714045303E-3</v>
      </c>
      <c r="I87" s="47">
        <v>4.5073792133912402E-3</v>
      </c>
      <c r="J87" s="48"/>
      <c r="K87" s="48">
        <v>3.8152562201940698</v>
      </c>
      <c r="L87" s="48">
        <v>1.0082430118135</v>
      </c>
      <c r="M87" s="48">
        <v>6.68072339174609E-3</v>
      </c>
      <c r="N87" s="48">
        <v>0.53138864853482903</v>
      </c>
      <c r="O87" s="48">
        <v>-0.14337855796287699</v>
      </c>
      <c r="P87" s="48">
        <v>9.0684294869724402E-2</v>
      </c>
      <c r="Q87" s="48">
        <v>0.92957746478873204</v>
      </c>
      <c r="R87" s="48">
        <v>1.00634566437711</v>
      </c>
      <c r="S87" s="48" t="s">
        <v>16</v>
      </c>
    </row>
    <row r="88" spans="2:19" x14ac:dyDescent="0.25">
      <c r="B88" s="1">
        <v>86</v>
      </c>
      <c r="C88" s="47">
        <v>1.1206639004149299E-4</v>
      </c>
      <c r="D88" s="47">
        <v>7.1237519140626995E-2</v>
      </c>
      <c r="E88" s="47">
        <v>0.53627503004331001</v>
      </c>
      <c r="F88" s="47">
        <v>0.25220969934494297</v>
      </c>
      <c r="G88" s="47">
        <v>46.273881409607597</v>
      </c>
      <c r="H88" s="47">
        <v>3.4552631301792397E-2</v>
      </c>
      <c r="I88" s="47">
        <v>3.5261900435174499E-3</v>
      </c>
      <c r="J88" s="48"/>
      <c r="K88" s="48">
        <v>102.001152718667</v>
      </c>
      <c r="L88" s="48">
        <v>0.27750299395609401</v>
      </c>
      <c r="M88" s="48">
        <v>1.19451814317131E-2</v>
      </c>
      <c r="N88" s="48">
        <v>0.102052721042247</v>
      </c>
      <c r="O88" s="48">
        <v>-0.14611115550222301</v>
      </c>
      <c r="P88" s="48">
        <v>8.7205043622783404E-2</v>
      </c>
      <c r="Q88" s="48">
        <v>0.92543859649122795</v>
      </c>
      <c r="R88" s="48">
        <v>0.99906904418459497</v>
      </c>
      <c r="S88" s="48" t="s">
        <v>16</v>
      </c>
    </row>
    <row r="89" spans="2:19" x14ac:dyDescent="0.25">
      <c r="B89" s="1">
        <v>87</v>
      </c>
      <c r="C89" s="47">
        <v>2.8946058091286302E-4</v>
      </c>
      <c r="D89" s="47">
        <v>7.8337294191706694E-2</v>
      </c>
      <c r="E89" s="47">
        <v>0.64934730198568302</v>
      </c>
      <c r="F89" s="47">
        <v>0.28671838613614498</v>
      </c>
      <c r="G89" s="47">
        <v>47.187460019547501</v>
      </c>
      <c r="H89" s="47">
        <v>3.3232159038243198E-2</v>
      </c>
      <c r="I89" s="47">
        <v>9.6786130427809602E-3</v>
      </c>
      <c r="J89" s="48"/>
      <c r="K89" s="48">
        <v>11.565502041642</v>
      </c>
      <c r="L89" s="48">
        <v>0.59273716674801002</v>
      </c>
      <c r="M89" s="48">
        <v>1.9197725340786301E-2</v>
      </c>
      <c r="N89" s="48">
        <v>0.29124237855394502</v>
      </c>
      <c r="O89" s="48">
        <v>-0.12728561116449399</v>
      </c>
      <c r="P89" s="48">
        <v>0.111174471124745</v>
      </c>
      <c r="Q89" s="48">
        <v>0.96460176991150404</v>
      </c>
      <c r="R89" s="48">
        <v>0.98969216027388296</v>
      </c>
      <c r="S89" s="48" t="s">
        <v>16</v>
      </c>
    </row>
    <row r="90" spans="2:19" x14ac:dyDescent="0.25">
      <c r="B90" s="1">
        <v>88</v>
      </c>
      <c r="C90" s="47">
        <v>1.2906224066389999E-4</v>
      </c>
      <c r="D90" s="47">
        <v>4.9049082350935698E-2</v>
      </c>
      <c r="E90" s="47">
        <v>0.62316690744187397</v>
      </c>
      <c r="F90" s="47">
        <v>0.28793409188715202</v>
      </c>
      <c r="G90" s="47">
        <v>28.4361230568427</v>
      </c>
      <c r="H90" s="47">
        <v>2.1173526789432101E-2</v>
      </c>
      <c r="I90" s="47">
        <v>6.7023386223918598E-3</v>
      </c>
      <c r="J90" s="48"/>
      <c r="K90" s="48">
        <v>9.9833981263142295</v>
      </c>
      <c r="L90" s="48">
        <v>0.67413564537674897</v>
      </c>
      <c r="M90" s="48">
        <v>1.2819015116045499E-2</v>
      </c>
      <c r="N90" s="48">
        <v>0.31654332738450702</v>
      </c>
      <c r="O90" s="48">
        <v>-0.13640474121749499</v>
      </c>
      <c r="P90" s="48">
        <v>9.9563634127681405E-2</v>
      </c>
      <c r="Q90" s="48">
        <v>0.92748091603053395</v>
      </c>
      <c r="R90" s="48">
        <v>0.99004502028141295</v>
      </c>
      <c r="S90" s="48" t="s">
        <v>16</v>
      </c>
    </row>
    <row r="91" spans="2:19" x14ac:dyDescent="0.25">
      <c r="B91" s="1">
        <v>89</v>
      </c>
      <c r="C91" s="47">
        <v>1.4871369294605801E-5</v>
      </c>
      <c r="D91" s="47">
        <v>1.25605238149618E-2</v>
      </c>
      <c r="E91" s="47">
        <v>0.526335348721784</v>
      </c>
      <c r="F91" s="47">
        <v>0.29328190630981399</v>
      </c>
      <c r="G91" s="47">
        <v>31.930465949782501</v>
      </c>
      <c r="H91" s="47">
        <v>5.2528294405266096E-3</v>
      </c>
      <c r="I91" s="47">
        <v>2.7787944540403902E-3</v>
      </c>
      <c r="J91" s="48"/>
      <c r="K91" s="48">
        <v>3.6182531766488801</v>
      </c>
      <c r="L91" s="48">
        <v>1.18452796944322</v>
      </c>
      <c r="M91" s="48">
        <v>4.3514153410416203E-3</v>
      </c>
      <c r="N91" s="48">
        <v>0.52900907701313404</v>
      </c>
      <c r="O91" s="48">
        <v>-0.22911668506685801</v>
      </c>
      <c r="P91" s="48">
        <v>-1.84808790505941E-2</v>
      </c>
      <c r="Q91" s="48">
        <v>0.96551724137931005</v>
      </c>
      <c r="R91" s="48">
        <v>1.0105599071656499</v>
      </c>
      <c r="S91" s="48" t="s">
        <v>16</v>
      </c>
    </row>
    <row r="92" spans="2:19" x14ac:dyDescent="0.25">
      <c r="B92" s="1">
        <v>90</v>
      </c>
      <c r="C92" s="47">
        <v>1.64647302904564E-5</v>
      </c>
      <c r="D92" s="47">
        <v>1.26931617803998E-2</v>
      </c>
      <c r="E92" s="47">
        <v>0.61490227295196798</v>
      </c>
      <c r="F92" s="47">
        <v>0.299128938715432</v>
      </c>
      <c r="G92" s="47">
        <v>42.283730066311399</v>
      </c>
      <c r="H92" s="47">
        <v>4.7059807530063797E-3</v>
      </c>
      <c r="I92" s="47">
        <v>3.6764881298420801E-3</v>
      </c>
      <c r="J92" s="48"/>
      <c r="K92" s="48">
        <v>1.7846739048626199</v>
      </c>
      <c r="L92" s="48">
        <v>1.2841769020437299</v>
      </c>
      <c r="M92" s="48">
        <v>4.5785964770012197E-3</v>
      </c>
      <c r="N92" s="48">
        <v>0.78123739190675301</v>
      </c>
      <c r="O92" s="48">
        <v>-0.17468721055393999</v>
      </c>
      <c r="P92" s="48">
        <v>5.08208802984082E-2</v>
      </c>
      <c r="Q92" s="48">
        <v>1</v>
      </c>
      <c r="R92" s="48">
        <v>1</v>
      </c>
      <c r="S92" s="48" t="s">
        <v>16</v>
      </c>
    </row>
    <row r="93" spans="2:19" x14ac:dyDescent="0.25">
      <c r="B93" s="1">
        <v>91</v>
      </c>
      <c r="C93" s="47">
        <v>3.2823236514522799E-4</v>
      </c>
      <c r="D93" s="47">
        <v>0.10008700540341001</v>
      </c>
      <c r="E93" s="47">
        <v>0.60653248651737002</v>
      </c>
      <c r="F93" s="47">
        <v>0.31135181004649098</v>
      </c>
      <c r="G93" s="47">
        <v>20.725941049000902</v>
      </c>
      <c r="H93" s="47">
        <v>4.5465764043895199E-2</v>
      </c>
      <c r="I93" s="47">
        <v>9.8559321304396794E-3</v>
      </c>
      <c r="J93" s="48"/>
      <c r="K93" s="48">
        <v>24.906389909525402</v>
      </c>
      <c r="L93" s="48">
        <v>0.41175214987224501</v>
      </c>
      <c r="M93" s="48">
        <v>2.04430532740306E-2</v>
      </c>
      <c r="N93" s="48">
        <v>0.21677700436144001</v>
      </c>
      <c r="O93" s="48">
        <v>7.2236722642649895E-2</v>
      </c>
      <c r="P93" s="48">
        <v>0.36521419658585003</v>
      </c>
      <c r="Q93" s="48">
        <v>0.86919831223628696</v>
      </c>
      <c r="R93" s="48">
        <v>0.99090545017657505</v>
      </c>
      <c r="S93" s="48" t="s">
        <v>16</v>
      </c>
    </row>
    <row r="94" spans="2:19" x14ac:dyDescent="0.25">
      <c r="B94" s="1">
        <v>92</v>
      </c>
      <c r="C94" s="47">
        <v>5.0456431535269703E-5</v>
      </c>
      <c r="D94" s="47">
        <v>2.9702158897742099E-2</v>
      </c>
      <c r="E94" s="47">
        <v>0.55016755160864195</v>
      </c>
      <c r="F94" s="47">
        <v>0.32419971413378701</v>
      </c>
      <c r="G94" s="47">
        <v>49.014943819496096</v>
      </c>
      <c r="H94" s="47">
        <v>1.34377383432679E-2</v>
      </c>
      <c r="I94" s="47">
        <v>4.3739759360583996E-3</v>
      </c>
      <c r="J94" s="48"/>
      <c r="K94" s="48">
        <v>9.9323010421014004</v>
      </c>
      <c r="L94" s="48">
        <v>0.71870449681467397</v>
      </c>
      <c r="M94" s="48">
        <v>8.0151808411867802E-3</v>
      </c>
      <c r="N94" s="48">
        <v>0.32549941249969799</v>
      </c>
      <c r="O94" s="48">
        <v>-8.5095173383744102E-2</v>
      </c>
      <c r="P94" s="48">
        <v>0.164893004916884</v>
      </c>
      <c r="Q94" s="48">
        <v>0.91346153846153799</v>
      </c>
      <c r="R94" s="48">
        <v>1</v>
      </c>
      <c r="S94" s="48" t="s">
        <v>16</v>
      </c>
    </row>
    <row r="95" spans="2:19" x14ac:dyDescent="0.25">
      <c r="B95" s="1">
        <v>93</v>
      </c>
      <c r="C95" s="47">
        <v>1.36497925311203E-4</v>
      </c>
      <c r="D95" s="47">
        <v>8.5278195196272805E-2</v>
      </c>
      <c r="E95" s="47">
        <v>0.53459276269567801</v>
      </c>
      <c r="F95" s="47">
        <v>0.35036170829424401</v>
      </c>
      <c r="G95" s="47">
        <v>145.03143596962201</v>
      </c>
      <c r="H95" s="47">
        <v>2.94942067430468E-2</v>
      </c>
      <c r="I95" s="47">
        <v>1.0683884078042201E-2</v>
      </c>
      <c r="J95" s="48"/>
      <c r="K95" s="48">
        <v>15.4850341964646</v>
      </c>
      <c r="L95" s="48">
        <v>0.23586305175757499</v>
      </c>
      <c r="M95" s="48">
        <v>1.3183116334180201E-2</v>
      </c>
      <c r="N95" s="48">
        <v>0.36223669858694901</v>
      </c>
      <c r="O95" s="48">
        <v>0.813133233631809</v>
      </c>
      <c r="P95" s="48">
        <v>1.3085529329335499</v>
      </c>
      <c r="Q95" s="48">
        <v>0.60470588235294098</v>
      </c>
      <c r="R95" s="48">
        <v>0.77589197966072698</v>
      </c>
      <c r="S95" s="48" t="s">
        <v>16</v>
      </c>
    </row>
    <row r="96" spans="2:19" x14ac:dyDescent="0.25">
      <c r="B96" s="1">
        <v>94</v>
      </c>
      <c r="C96" s="47">
        <v>8.4979253112033205E-6</v>
      </c>
      <c r="D96" s="47">
        <v>9.90266304599372E-3</v>
      </c>
      <c r="E96" s="47">
        <v>0.55305294517430703</v>
      </c>
      <c r="F96" s="47">
        <v>0.34275435780239299</v>
      </c>
      <c r="G96" s="47">
        <v>24.5782301572196</v>
      </c>
      <c r="H96" s="47">
        <v>4.5827407145873798E-3</v>
      </c>
      <c r="I96" s="47">
        <v>1.6851196867446001E-3</v>
      </c>
      <c r="J96" s="48"/>
      <c r="K96" s="48">
        <v>6.4468754325761601</v>
      </c>
      <c r="L96" s="48">
        <v>1.0889771580960099</v>
      </c>
      <c r="M96" s="48">
        <v>3.2893608124421199E-3</v>
      </c>
      <c r="N96" s="48">
        <v>0.36771002151194798</v>
      </c>
      <c r="O96" s="48">
        <v>-0.28627154742136501</v>
      </c>
      <c r="P96" s="48">
        <v>-9.1252709974247503E-2</v>
      </c>
      <c r="Q96" s="48">
        <v>0.94117647058823495</v>
      </c>
      <c r="R96" s="48">
        <v>1.01339417132764</v>
      </c>
      <c r="S96" s="48" t="s">
        <v>16</v>
      </c>
    </row>
    <row r="97" spans="2:19" x14ac:dyDescent="0.25">
      <c r="B97" s="1">
        <v>95</v>
      </c>
      <c r="C97" s="47">
        <v>1.75269709543568E-5</v>
      </c>
      <c r="D97" s="47">
        <v>1.6291148787911599E-2</v>
      </c>
      <c r="E97" s="47">
        <v>0.63083641071179197</v>
      </c>
      <c r="F97" s="47">
        <v>0.35052111012839299</v>
      </c>
      <c r="G97" s="47">
        <v>167.34372416897199</v>
      </c>
      <c r="H97" s="47">
        <v>7.0383571151491102E-3</v>
      </c>
      <c r="I97" s="47">
        <v>2.3802058845402299E-3</v>
      </c>
      <c r="J97" s="48"/>
      <c r="K97" s="48">
        <v>9.8978075480445504</v>
      </c>
      <c r="L97" s="48">
        <v>0.82987620203476198</v>
      </c>
      <c r="M97" s="48">
        <v>4.7239848135352501E-3</v>
      </c>
      <c r="N97" s="48">
        <v>0.33817634507592098</v>
      </c>
      <c r="O97" s="48">
        <v>-0.24929581416066299</v>
      </c>
      <c r="P97" s="48">
        <v>-4.4173744191141798E-2</v>
      </c>
      <c r="Q97" s="48">
        <v>0.86842105263157798</v>
      </c>
      <c r="R97" s="48">
        <v>1</v>
      </c>
      <c r="S97" s="48" t="s">
        <v>16</v>
      </c>
    </row>
    <row r="98" spans="2:19" x14ac:dyDescent="0.25">
      <c r="B98" s="1">
        <v>96</v>
      </c>
      <c r="C98" s="47">
        <v>3.9302904564315302E-5</v>
      </c>
      <c r="D98" s="47">
        <v>2.8206702276430701E-2</v>
      </c>
      <c r="E98" s="47">
        <v>0.58081798705587295</v>
      </c>
      <c r="F98" s="47">
        <v>0.35411815586964202</v>
      </c>
      <c r="G98" s="47">
        <v>175.00445440025001</v>
      </c>
      <c r="H98" s="47">
        <v>1.3195133123220799E-2</v>
      </c>
      <c r="I98" s="47">
        <v>3.0309687948989902E-3</v>
      </c>
      <c r="J98" s="48"/>
      <c r="K98" s="48">
        <v>19.0936202567894</v>
      </c>
      <c r="L98" s="48">
        <v>0.62076880095981202</v>
      </c>
      <c r="M98" s="48">
        <v>7.0740379073226901E-3</v>
      </c>
      <c r="N98" s="48">
        <v>0.22970354043378899</v>
      </c>
      <c r="O98" s="48">
        <v>-0.200790797742538</v>
      </c>
      <c r="P98" s="48">
        <v>1.7584760830442601E-2</v>
      </c>
      <c r="Q98" s="48">
        <v>0.91358024691357997</v>
      </c>
      <c r="R98" s="48">
        <v>1.0023511781727901</v>
      </c>
      <c r="S98" s="48" t="s">
        <v>16</v>
      </c>
    </row>
    <row r="99" spans="2:19" x14ac:dyDescent="0.25">
      <c r="B99" s="1">
        <v>97</v>
      </c>
      <c r="C99" s="47">
        <v>1.11004149377593E-4</v>
      </c>
      <c r="D99" s="47">
        <v>7.1722157860496405E-2</v>
      </c>
      <c r="E99" s="47">
        <v>0.764685522547084</v>
      </c>
      <c r="F99" s="47">
        <v>1.8515894539027E-3</v>
      </c>
      <c r="G99" s="47">
        <v>178.03143353861901</v>
      </c>
      <c r="H99" s="47">
        <v>2.9887381225053099E-2</v>
      </c>
      <c r="I99" s="47">
        <v>5.6742423385824298E-3</v>
      </c>
      <c r="J99" s="48"/>
      <c r="K99" s="48">
        <v>22.446726089869301</v>
      </c>
      <c r="L99" s="48">
        <v>0.271170462810715</v>
      </c>
      <c r="M99" s="48">
        <v>1.1888434405641499E-2</v>
      </c>
      <c r="N99" s="48">
        <v>0.18985411588439799</v>
      </c>
      <c r="O99" s="48">
        <v>0.19990375196236401</v>
      </c>
      <c r="P99" s="48">
        <v>0.527764906874574</v>
      </c>
      <c r="Q99" s="48">
        <v>0.86721991701244805</v>
      </c>
      <c r="R99" s="48">
        <v>0.86058894059788205</v>
      </c>
      <c r="S99" s="48" t="s">
        <v>16</v>
      </c>
    </row>
    <row r="100" spans="2:19" x14ac:dyDescent="0.25">
      <c r="B100" s="1">
        <v>98</v>
      </c>
      <c r="C100" s="47">
        <v>9.7195020746887898E-5</v>
      </c>
      <c r="D100" s="47">
        <v>4.5311898357716998E-2</v>
      </c>
      <c r="E100" s="47">
        <v>0.86393089257828704</v>
      </c>
      <c r="F100" s="47">
        <v>3.78328430811421E-3</v>
      </c>
      <c r="G100" s="47">
        <v>156.306945979452</v>
      </c>
      <c r="H100" s="47">
        <v>2.04908609351909E-2</v>
      </c>
      <c r="I100" s="47">
        <v>6.3327726591592502E-3</v>
      </c>
      <c r="J100" s="48"/>
      <c r="K100" s="48">
        <v>10.3936993291506</v>
      </c>
      <c r="L100" s="48">
        <v>0.59487999695470895</v>
      </c>
      <c r="M100" s="48">
        <v>1.1124412072837399E-2</v>
      </c>
      <c r="N100" s="48">
        <v>0.309053518014138</v>
      </c>
      <c r="O100" s="48">
        <v>4.8576132126680598E-2</v>
      </c>
      <c r="P100" s="48">
        <v>0.33508859708913202</v>
      </c>
      <c r="Q100" s="48">
        <v>0.93846153846153801</v>
      </c>
      <c r="R100" s="48">
        <v>1.00146361077603</v>
      </c>
      <c r="S100" s="48" t="s">
        <v>16</v>
      </c>
    </row>
    <row r="101" spans="2:19" x14ac:dyDescent="0.25">
      <c r="B101" s="1">
        <v>99</v>
      </c>
      <c r="C101" s="47">
        <v>1.31611618257261E-3</v>
      </c>
      <c r="D101" s="47">
        <v>0.285576827388203</v>
      </c>
      <c r="E101" s="47">
        <v>0.88333191770132302</v>
      </c>
      <c r="F101" s="47">
        <v>6.5507613669520501E-2</v>
      </c>
      <c r="G101" s="47">
        <v>143.591459810348</v>
      </c>
      <c r="H101" s="47">
        <v>0.11907175449174</v>
      </c>
      <c r="I101" s="47">
        <v>1.7273029400920899E-2</v>
      </c>
      <c r="J101" s="48"/>
      <c r="K101" s="48">
        <v>65.177999888058906</v>
      </c>
      <c r="L101" s="48">
        <v>0.20279543009483</v>
      </c>
      <c r="M101" s="48">
        <v>4.0935695537236597E-2</v>
      </c>
      <c r="N101" s="48">
        <v>0.145064037014076</v>
      </c>
      <c r="O101" s="48">
        <v>0.22736269042392299</v>
      </c>
      <c r="P101" s="48">
        <v>0.56272671318028</v>
      </c>
      <c r="Q101" s="48">
        <v>0.79652844744455098</v>
      </c>
      <c r="R101" s="48">
        <v>0.86646880486709399</v>
      </c>
      <c r="S101" s="48" t="s">
        <v>16</v>
      </c>
    </row>
    <row r="102" spans="2:19" x14ac:dyDescent="0.25">
      <c r="B102" s="1">
        <v>100</v>
      </c>
      <c r="C102" s="47">
        <v>6.2512863070539402E-4</v>
      </c>
      <c r="D102" s="47">
        <v>0.115462077693764</v>
      </c>
      <c r="E102" s="47">
        <v>0.828981610094217</v>
      </c>
      <c r="F102" s="47">
        <v>5.1184818880504503E-2</v>
      </c>
      <c r="G102" s="47">
        <v>101.947578576974</v>
      </c>
      <c r="H102" s="47">
        <v>3.4238204605766501E-2</v>
      </c>
      <c r="I102" s="47">
        <v>3.0824110367879201E-2</v>
      </c>
      <c r="J102" s="48"/>
      <c r="K102" s="48">
        <v>1.1996003420514301</v>
      </c>
      <c r="L102" s="48">
        <v>0.58925125689365099</v>
      </c>
      <c r="M102" s="48">
        <v>2.8212381912207402E-2</v>
      </c>
      <c r="N102" s="48">
        <v>0.900284075137741</v>
      </c>
      <c r="O102" s="48">
        <v>0.32593436130459502</v>
      </c>
      <c r="P102" s="48">
        <v>0.68823206253617197</v>
      </c>
      <c r="Q102" s="48">
        <v>0.87444279346210896</v>
      </c>
      <c r="R102" s="48">
        <v>0.85681554231468304</v>
      </c>
      <c r="S102" s="48" t="s">
        <v>16</v>
      </c>
    </row>
    <row r="103" spans="2:19" x14ac:dyDescent="0.25">
      <c r="B103" s="1">
        <v>101</v>
      </c>
      <c r="C103" s="47">
        <v>3.2929460580912801E-5</v>
      </c>
      <c r="D103" s="47">
        <v>2.9853016363926999E-2</v>
      </c>
      <c r="E103" s="47">
        <v>0.86781245235314797</v>
      </c>
      <c r="F103" s="47">
        <v>7.0726926448080596E-2</v>
      </c>
      <c r="G103" s="47">
        <v>126.80221636039001</v>
      </c>
      <c r="H103" s="47">
        <v>1.41390114190308E-2</v>
      </c>
      <c r="I103" s="47">
        <v>2.6194740558578098E-3</v>
      </c>
      <c r="J103" s="48"/>
      <c r="K103" s="48">
        <v>36.434131879065198</v>
      </c>
      <c r="L103" s="48">
        <v>0.46432069686467697</v>
      </c>
      <c r="M103" s="48">
        <v>6.4751132344087999E-3</v>
      </c>
      <c r="N103" s="48">
        <v>0.185265714711288</v>
      </c>
      <c r="O103" s="48">
        <v>-0.116638613547424</v>
      </c>
      <c r="P103" s="48">
        <v>0.12473064952349899</v>
      </c>
      <c r="Q103" s="48">
        <v>0.83783783783783705</v>
      </c>
      <c r="R103" s="48">
        <v>1.0022215169787301</v>
      </c>
      <c r="S103" s="48" t="s">
        <v>16</v>
      </c>
    </row>
    <row r="104" spans="2:19" x14ac:dyDescent="0.25">
      <c r="B104" s="1">
        <v>102</v>
      </c>
      <c r="C104" s="47">
        <v>3.1336099585062201E-5</v>
      </c>
      <c r="D104" s="47">
        <v>2.0142751245821301E-2</v>
      </c>
      <c r="E104" s="47">
        <v>0.849214017867296</v>
      </c>
      <c r="F104" s="47">
        <v>7.9782884965888895E-2</v>
      </c>
      <c r="G104" s="47">
        <v>115.257650286996</v>
      </c>
      <c r="H104" s="47">
        <v>8.1458872699936499E-3</v>
      </c>
      <c r="I104" s="47">
        <v>4.9247141200678499E-3</v>
      </c>
      <c r="J104" s="48"/>
      <c r="K104" s="48">
        <v>2.4283759098920799</v>
      </c>
      <c r="L104" s="48">
        <v>0.97054845794308797</v>
      </c>
      <c r="M104" s="48">
        <v>6.3165149544238599E-3</v>
      </c>
      <c r="N104" s="48">
        <v>0.60456448227667203</v>
      </c>
      <c r="O104" s="48">
        <v>5.4589933815387204E-3</v>
      </c>
      <c r="P104" s="48">
        <v>0.280190150982985</v>
      </c>
      <c r="Q104" s="48">
        <v>0.89393939393939303</v>
      </c>
      <c r="R104" s="48">
        <v>1.0098773472267399</v>
      </c>
      <c r="S104" s="48" t="s">
        <v>16</v>
      </c>
    </row>
    <row r="105" spans="2:19" x14ac:dyDescent="0.25">
      <c r="B105" s="1">
        <v>103</v>
      </c>
      <c r="C105" s="47">
        <v>1.85892116182572E-5</v>
      </c>
      <c r="D105" s="47">
        <v>2.30177884636933E-2</v>
      </c>
      <c r="E105" s="47">
        <v>0.91935600769215997</v>
      </c>
      <c r="F105" s="47">
        <v>0.15891691592710999</v>
      </c>
      <c r="G105" s="47">
        <v>140.750453698879</v>
      </c>
      <c r="H105" s="47">
        <v>1.03579078547664E-2</v>
      </c>
      <c r="I105" s="47">
        <v>2.1061646614851802E-3</v>
      </c>
      <c r="J105" s="48"/>
      <c r="K105" s="48">
        <v>25.503540210401699</v>
      </c>
      <c r="L105" s="48">
        <v>0.44090360153934199</v>
      </c>
      <c r="M105" s="48">
        <v>4.8650302504522399E-3</v>
      </c>
      <c r="N105" s="48">
        <v>0.203338810406194</v>
      </c>
      <c r="O105" s="48">
        <v>-7.8292174543676596E-2</v>
      </c>
      <c r="P105" s="48">
        <v>0.17355485206284599</v>
      </c>
      <c r="Q105" s="48">
        <v>0.74468085106382897</v>
      </c>
      <c r="R105" s="48">
        <v>0.94633358662613998</v>
      </c>
      <c r="S105" s="48" t="s">
        <v>16</v>
      </c>
    </row>
    <row r="106" spans="2:19" x14ac:dyDescent="0.25">
      <c r="B106" s="1">
        <v>104</v>
      </c>
      <c r="C106" s="47">
        <v>1.2481327800829801E-4</v>
      </c>
      <c r="D106" s="47">
        <v>5.2829264365917297E-2</v>
      </c>
      <c r="E106" s="47">
        <v>0.92391941115584797</v>
      </c>
      <c r="F106" s="47">
        <v>0.209901053371572</v>
      </c>
      <c r="G106" s="47">
        <v>134.34289518927599</v>
      </c>
      <c r="H106" s="47">
        <v>2.4236426181958499E-2</v>
      </c>
      <c r="I106" s="47">
        <v>5.87505384586015E-3</v>
      </c>
      <c r="J106" s="48"/>
      <c r="K106" s="48">
        <v>15.9724905709033</v>
      </c>
      <c r="L106" s="48">
        <v>0.56198086286372795</v>
      </c>
      <c r="M106" s="48">
        <v>1.26062366021025E-2</v>
      </c>
      <c r="N106" s="48">
        <v>0.242405947219789</v>
      </c>
      <c r="O106" s="48">
        <v>-0.103996875643922</v>
      </c>
      <c r="P106" s="48">
        <v>0.14082661013641401</v>
      </c>
      <c r="Q106" s="48">
        <v>0.96707818930041101</v>
      </c>
      <c r="R106" s="48">
        <v>0.99737894882052702</v>
      </c>
      <c r="S106" s="48" t="s">
        <v>16</v>
      </c>
    </row>
    <row r="107" spans="2:19" x14ac:dyDescent="0.25">
      <c r="B107" s="1">
        <v>105</v>
      </c>
      <c r="C107" s="47">
        <v>6.6921161825726097E-5</v>
      </c>
      <c r="D107" s="47">
        <v>3.1588241615068499E-2</v>
      </c>
      <c r="E107" s="47">
        <v>0.795995527713938</v>
      </c>
      <c r="F107" s="47">
        <v>0.205943982094175</v>
      </c>
      <c r="G107" s="47">
        <v>160.723233960838</v>
      </c>
      <c r="H107" s="47">
        <v>1.33788088399448E-2</v>
      </c>
      <c r="I107" s="47">
        <v>5.5372263871053496E-3</v>
      </c>
      <c r="J107" s="48"/>
      <c r="K107" s="48">
        <v>5.4596420366159704</v>
      </c>
      <c r="L107" s="48">
        <v>0.84279593795600405</v>
      </c>
      <c r="M107" s="48">
        <v>9.2307458862291095E-3</v>
      </c>
      <c r="N107" s="48">
        <v>0.41388037256149002</v>
      </c>
      <c r="O107" s="48">
        <v>-0.130566965352297</v>
      </c>
      <c r="P107" s="48">
        <v>0.106996521212551</v>
      </c>
      <c r="Q107" s="48">
        <v>0.95454545454545403</v>
      </c>
      <c r="R107" s="48">
        <v>1</v>
      </c>
      <c r="S107" s="48" t="s">
        <v>16</v>
      </c>
    </row>
    <row r="108" spans="2:19" x14ac:dyDescent="0.25">
      <c r="B108" s="1">
        <v>106</v>
      </c>
      <c r="C108" s="47">
        <v>3.3460580912863001E-5</v>
      </c>
      <c r="D108" s="47">
        <v>2.21862504496016E-2</v>
      </c>
      <c r="E108" s="47">
        <v>0.90227594873793604</v>
      </c>
      <c r="F108" s="47">
        <v>0.208130322183811</v>
      </c>
      <c r="G108" s="47">
        <v>139.7283530773</v>
      </c>
      <c r="H108" s="47">
        <v>9.8003376988525896E-3</v>
      </c>
      <c r="I108" s="47">
        <v>3.5525213884971202E-3</v>
      </c>
      <c r="J108" s="48"/>
      <c r="K108" s="48">
        <v>7.3283782573338003</v>
      </c>
      <c r="L108" s="48">
        <v>0.85423137414112504</v>
      </c>
      <c r="M108" s="48">
        <v>6.52712301156243E-3</v>
      </c>
      <c r="N108" s="48">
        <v>0.36248969144329002</v>
      </c>
      <c r="O108" s="48">
        <v>-0.182789106850024</v>
      </c>
      <c r="P108" s="48">
        <v>4.0505225546890601E-2</v>
      </c>
      <c r="Q108" s="48">
        <v>0.95454545454545403</v>
      </c>
      <c r="R108" s="48">
        <v>1</v>
      </c>
      <c r="S108" s="48" t="s">
        <v>16</v>
      </c>
    </row>
    <row r="109" spans="2:19" x14ac:dyDescent="0.25">
      <c r="B109" s="1">
        <v>107</v>
      </c>
      <c r="C109" s="47">
        <v>2.1775933609958501E-5</v>
      </c>
      <c r="D109" s="47">
        <v>2.3355213617527199E-2</v>
      </c>
      <c r="E109" s="47">
        <v>0.89241780927066305</v>
      </c>
      <c r="F109" s="47">
        <v>0.33061728184747502</v>
      </c>
      <c r="G109" s="47">
        <v>63.100082170634302</v>
      </c>
      <c r="H109" s="47">
        <v>1.10868167319571E-2</v>
      </c>
      <c r="I109" s="47">
        <v>1.9878708879142401E-3</v>
      </c>
      <c r="J109" s="48"/>
      <c r="K109" s="48">
        <v>31.4582699724441</v>
      </c>
      <c r="L109" s="48">
        <v>0.50167095777012405</v>
      </c>
      <c r="M109" s="48">
        <v>5.2655464859524903E-3</v>
      </c>
      <c r="N109" s="48">
        <v>0.179300419225322</v>
      </c>
      <c r="O109" s="48">
        <v>-0.20510797513835499</v>
      </c>
      <c r="P109" s="48">
        <v>1.20879598484522E-2</v>
      </c>
      <c r="Q109" s="48">
        <v>0.80392156862745001</v>
      </c>
      <c r="R109" s="48">
        <v>0.99432084126439202</v>
      </c>
      <c r="S109" s="48" t="s">
        <v>16</v>
      </c>
    </row>
    <row r="110" spans="2:19" x14ac:dyDescent="0.25">
      <c r="B110" s="1">
        <v>108</v>
      </c>
      <c r="C110" s="47">
        <v>4.6738589211618202E-5</v>
      </c>
      <c r="D110" s="47">
        <v>4.4944593222658098E-2</v>
      </c>
      <c r="E110" s="47">
        <v>0.102840800125403</v>
      </c>
      <c r="F110" s="47">
        <v>0.39164473173864001</v>
      </c>
      <c r="G110" s="47">
        <v>118.362144270759</v>
      </c>
      <c r="H110" s="47">
        <v>2.1520604029523702E-2</v>
      </c>
      <c r="I110" s="47">
        <v>2.7696143196278898E-3</v>
      </c>
      <c r="J110" s="48"/>
      <c r="K110" s="48">
        <v>88.010438694486893</v>
      </c>
      <c r="L110" s="48">
        <v>0.29075725157207899</v>
      </c>
      <c r="M110" s="48">
        <v>7.7142348972120698E-3</v>
      </c>
      <c r="N110" s="48">
        <v>0.128695937894136</v>
      </c>
      <c r="O110" s="48">
        <v>1.58551432307793E-3</v>
      </c>
      <c r="P110" s="48">
        <v>0.275258284270049</v>
      </c>
      <c r="Q110" s="48">
        <v>0.71544715447154394</v>
      </c>
      <c r="R110" s="48">
        <v>0.99114656807899904</v>
      </c>
      <c r="S110" s="48" t="s">
        <v>16</v>
      </c>
    </row>
    <row r="111" spans="2:19" x14ac:dyDescent="0.25">
      <c r="B111" s="1">
        <v>109</v>
      </c>
      <c r="C111" s="47">
        <v>1.9279668049792501E-4</v>
      </c>
      <c r="D111" s="47">
        <v>9.1305206043370807E-2</v>
      </c>
      <c r="E111" s="47">
        <v>1.62640413830537E-2</v>
      </c>
      <c r="F111" s="47">
        <v>0.39360546120607898</v>
      </c>
      <c r="G111" s="47">
        <v>173.09696192034301</v>
      </c>
      <c r="H111" s="47">
        <v>3.3631232532725201E-2</v>
      </c>
      <c r="I111" s="47">
        <v>1.34153788450874E-2</v>
      </c>
      <c r="J111" s="48"/>
      <c r="K111" s="48">
        <v>10.139548874445399</v>
      </c>
      <c r="L111" s="48">
        <v>0.29061520603916602</v>
      </c>
      <c r="M111" s="48">
        <v>1.56676851418334E-2</v>
      </c>
      <c r="N111" s="48">
        <v>0.39889643747172898</v>
      </c>
      <c r="O111" s="48">
        <v>0.83795999612499406</v>
      </c>
      <c r="P111" s="48">
        <v>1.3401633487076201</v>
      </c>
      <c r="Q111" s="48">
        <v>0.55674846625766805</v>
      </c>
      <c r="R111" s="48">
        <v>0.87404717244682095</v>
      </c>
      <c r="S111" s="48" t="s">
        <v>16</v>
      </c>
    </row>
    <row r="112" spans="2:19" x14ac:dyDescent="0.25">
      <c r="B112" s="1">
        <v>110</v>
      </c>
      <c r="C112" s="47">
        <v>2.8680497925311202E-5</v>
      </c>
      <c r="D112" s="47">
        <v>2.1082877484364999E-2</v>
      </c>
      <c r="E112" s="47">
        <v>0.17670216539266001</v>
      </c>
      <c r="F112" s="47">
        <v>0.39570056437125301</v>
      </c>
      <c r="G112" s="47">
        <v>160.240054559176</v>
      </c>
      <c r="H112" s="47">
        <v>9.4623403885459693E-3</v>
      </c>
      <c r="I112" s="47">
        <v>3.7290141596419898E-3</v>
      </c>
      <c r="J112" s="48"/>
      <c r="K112" s="48">
        <v>7.3729860239976697</v>
      </c>
      <c r="L112" s="48">
        <v>0.81084301695549199</v>
      </c>
      <c r="M112" s="48">
        <v>6.0429416777924398E-3</v>
      </c>
      <c r="N112" s="48">
        <v>0.394090046068931</v>
      </c>
      <c r="O112" s="48">
        <v>-3.37360124568317E-2</v>
      </c>
      <c r="P112" s="48">
        <v>0.23028551959344601</v>
      </c>
      <c r="Q112" s="48">
        <v>0.91525423728813504</v>
      </c>
      <c r="R112" s="48">
        <v>1</v>
      </c>
      <c r="S112" s="48" t="s">
        <v>16</v>
      </c>
    </row>
    <row r="113" spans="2:19" x14ac:dyDescent="0.25">
      <c r="B113" s="1">
        <v>111</v>
      </c>
      <c r="C113" s="47">
        <v>4.7269709543568402E-5</v>
      </c>
      <c r="D113" s="47">
        <v>2.5416932322054501E-2</v>
      </c>
      <c r="E113" s="47">
        <v>0.237287502312686</v>
      </c>
      <c r="F113" s="47">
        <v>0.39843796285218802</v>
      </c>
      <c r="G113" s="47">
        <v>127.188088683307</v>
      </c>
      <c r="H113" s="47">
        <v>1.00505337327593E-2</v>
      </c>
      <c r="I113" s="47">
        <v>4.6851659431135203E-3</v>
      </c>
      <c r="J113" s="48"/>
      <c r="K113" s="48">
        <v>4.54723489947175</v>
      </c>
      <c r="L113" s="48">
        <v>0.91948898860108996</v>
      </c>
      <c r="M113" s="48">
        <v>7.7579419602763497E-3</v>
      </c>
      <c r="N113" s="48">
        <v>0.46616090923036402</v>
      </c>
      <c r="O113" s="48">
        <v>-0.217614035493644</v>
      </c>
      <c r="P113" s="48">
        <v>-3.8352507447462899E-3</v>
      </c>
      <c r="Q113" s="48">
        <v>0.93684210526315703</v>
      </c>
      <c r="R113" s="48">
        <v>1.00782773253813</v>
      </c>
      <c r="S113" s="48" t="s">
        <v>16</v>
      </c>
    </row>
    <row r="114" spans="2:19" x14ac:dyDescent="0.25">
      <c r="B114" s="1">
        <v>112</v>
      </c>
      <c r="C114" s="47">
        <v>7.4834854771784203E-4</v>
      </c>
      <c r="D114" s="47">
        <v>0.169784612340903</v>
      </c>
      <c r="E114" s="47">
        <v>0.24479976458965999</v>
      </c>
      <c r="F114" s="47">
        <v>0.41305887258880702</v>
      </c>
      <c r="G114" s="47">
        <v>156.514208913831</v>
      </c>
      <c r="H114" s="47">
        <v>7.5378673876506597E-2</v>
      </c>
      <c r="I114" s="47">
        <v>1.4907853227277E-2</v>
      </c>
      <c r="J114" s="48"/>
      <c r="K114" s="48">
        <v>41.085455662777903</v>
      </c>
      <c r="L114" s="48">
        <v>0.32622491710671903</v>
      </c>
      <c r="M114" s="48">
        <v>3.0867895363945401E-2</v>
      </c>
      <c r="N114" s="48">
        <v>0.19777282433623899</v>
      </c>
      <c r="O114" s="48">
        <v>0.17936860399604901</v>
      </c>
      <c r="P114" s="48">
        <v>0.50161874442687404</v>
      </c>
      <c r="Q114" s="48">
        <v>0.79875283446711998</v>
      </c>
      <c r="R114" s="48">
        <v>0.95818363658996197</v>
      </c>
      <c r="S114" s="48" t="s">
        <v>16</v>
      </c>
    </row>
    <row r="115" spans="2:19" x14ac:dyDescent="0.25">
      <c r="B115" s="1">
        <v>113</v>
      </c>
      <c r="C115" s="47">
        <v>9.7619917012448099E-4</v>
      </c>
      <c r="D115" s="47">
        <v>0.14889559034448599</v>
      </c>
      <c r="E115" s="47">
        <v>0.18529846845657699</v>
      </c>
      <c r="F115" s="47">
        <v>0.42192319357675501</v>
      </c>
      <c r="G115" s="47">
        <v>134.90774165097801</v>
      </c>
      <c r="H115" s="47">
        <v>6.5961553031371398E-2</v>
      </c>
      <c r="I115" s="47">
        <v>2.31638852269632E-2</v>
      </c>
      <c r="J115" s="48"/>
      <c r="K115" s="48">
        <v>8.3082659556893699</v>
      </c>
      <c r="L115" s="48">
        <v>0.55333052122803705</v>
      </c>
      <c r="M115" s="48">
        <v>3.5255288779701299E-2</v>
      </c>
      <c r="N115" s="48">
        <v>0.35117252645562202</v>
      </c>
      <c r="O115" s="48">
        <v>0.22928823160501199</v>
      </c>
      <c r="P115" s="48">
        <v>0.56517838835705903</v>
      </c>
      <c r="Q115" s="48">
        <v>0.91670822942643304</v>
      </c>
      <c r="R115" s="48">
        <v>0.97770033478865204</v>
      </c>
      <c r="S115" s="48" t="s">
        <v>16</v>
      </c>
    </row>
    <row r="116" spans="2:19" x14ac:dyDescent="0.25">
      <c r="B116" s="1">
        <v>114</v>
      </c>
      <c r="C116" s="47">
        <v>3.8453112033194999E-4</v>
      </c>
      <c r="D116" s="47">
        <v>0.10183461991506</v>
      </c>
      <c r="E116" s="47">
        <v>0.334467756419838</v>
      </c>
      <c r="F116" s="47">
        <v>0.41448659577783298</v>
      </c>
      <c r="G116" s="47">
        <v>159.94891700313801</v>
      </c>
      <c r="H116" s="47">
        <v>3.7673609863903799E-2</v>
      </c>
      <c r="I116" s="47">
        <v>1.8864243316104701E-2</v>
      </c>
      <c r="J116" s="48"/>
      <c r="K116" s="48">
        <v>6.4527728409078202</v>
      </c>
      <c r="L116" s="48">
        <v>0.46596196035663801</v>
      </c>
      <c r="M116" s="48">
        <v>2.2126911862886602E-2</v>
      </c>
      <c r="N116" s="48">
        <v>0.50072831842374399</v>
      </c>
      <c r="O116" s="48">
        <v>0.45156007201702802</v>
      </c>
      <c r="P116" s="48">
        <v>0.84818368525070098</v>
      </c>
      <c r="Q116" s="48">
        <v>0.75416666666666599</v>
      </c>
      <c r="R116" s="48">
        <v>0.86688899544130504</v>
      </c>
      <c r="S116" s="48" t="s">
        <v>16</v>
      </c>
    </row>
    <row r="117" spans="2:19" x14ac:dyDescent="0.25">
      <c r="B117" s="1">
        <v>115</v>
      </c>
      <c r="C117" s="47">
        <v>9.5601659751037305E-6</v>
      </c>
      <c r="D117" s="47">
        <v>1.01555497163616E-2</v>
      </c>
      <c r="E117" s="47">
        <v>2.2227790911304699E-2</v>
      </c>
      <c r="F117" s="47">
        <v>0.40629486665745501</v>
      </c>
      <c r="G117" s="47">
        <v>161.56505117707701</v>
      </c>
      <c r="H117" s="47">
        <v>4.1482886537928801E-3</v>
      </c>
      <c r="I117" s="47">
        <v>1.8436838461302399E-3</v>
      </c>
      <c r="J117" s="48"/>
      <c r="K117" s="48">
        <v>4.75</v>
      </c>
      <c r="L117" s="48">
        <v>1.16484575952791</v>
      </c>
      <c r="M117" s="48">
        <v>3.4888940043706698E-3</v>
      </c>
      <c r="N117" s="48">
        <v>0.44444444444446202</v>
      </c>
      <c r="O117" s="48">
        <v>-0.37168146928201301</v>
      </c>
      <c r="P117" s="48">
        <v>-0.19999999999996401</v>
      </c>
      <c r="Q117" s="48">
        <v>0.9</v>
      </c>
      <c r="R117" s="48">
        <v>1</v>
      </c>
      <c r="S117" s="48" t="s">
        <v>16</v>
      </c>
    </row>
    <row r="118" spans="2:19" x14ac:dyDescent="0.25">
      <c r="B118" s="1">
        <v>116</v>
      </c>
      <c r="C118" s="47">
        <v>2.2838174273858901E-5</v>
      </c>
      <c r="D118" s="47">
        <v>1.5706667203948799E-2</v>
      </c>
      <c r="E118" s="47">
        <v>8.5250315123036699E-2</v>
      </c>
      <c r="F118" s="47">
        <v>0.41245560016584898</v>
      </c>
      <c r="G118" s="47">
        <v>27.331990403923001</v>
      </c>
      <c r="H118" s="47">
        <v>6.5178227918107901E-3</v>
      </c>
      <c r="I118" s="47">
        <v>3.6153401319075698E-3</v>
      </c>
      <c r="J118" s="48"/>
      <c r="K118" s="48">
        <v>2.8838639959881598</v>
      </c>
      <c r="L118" s="48">
        <v>1.16333062949458</v>
      </c>
      <c r="M118" s="48">
        <v>5.3924453279593299E-3</v>
      </c>
      <c r="N118" s="48">
        <v>0.55468524496400895</v>
      </c>
      <c r="O118" s="48">
        <v>-0.18963586959859499</v>
      </c>
      <c r="P118" s="48">
        <v>3.1787656461990298E-2</v>
      </c>
      <c r="Q118" s="48">
        <v>0.934782608695652</v>
      </c>
      <c r="R118" s="48">
        <v>1.02111172976985</v>
      </c>
      <c r="S118" s="48" t="s">
        <v>16</v>
      </c>
    </row>
    <row r="119" spans="2:19" x14ac:dyDescent="0.25">
      <c r="B119" s="1">
        <v>117</v>
      </c>
      <c r="C119" s="47">
        <v>6.3734439834024904E-6</v>
      </c>
      <c r="D119" s="47">
        <v>6.4912437261308497E-3</v>
      </c>
      <c r="E119" s="47">
        <v>0.101664814168098</v>
      </c>
      <c r="F119" s="47">
        <v>0.41212510689648502</v>
      </c>
      <c r="G119" s="47">
        <v>180</v>
      </c>
      <c r="H119" s="47">
        <v>2.1863400896365202E-3</v>
      </c>
      <c r="I119" s="47">
        <v>2.1863400896365202E-3</v>
      </c>
      <c r="J119" s="48"/>
      <c r="K119" s="48">
        <v>1</v>
      </c>
      <c r="L119" s="48">
        <v>1.90076403277854</v>
      </c>
      <c r="M119" s="48">
        <v>2.8486700257878998E-3</v>
      </c>
      <c r="N119" s="48">
        <v>1</v>
      </c>
      <c r="O119" s="48">
        <v>-0.41095137745191301</v>
      </c>
      <c r="P119" s="48">
        <v>-0.25</v>
      </c>
      <c r="Q119" s="48">
        <v>1</v>
      </c>
      <c r="R119" s="48">
        <v>1</v>
      </c>
      <c r="S119" s="48" t="s">
        <v>16</v>
      </c>
    </row>
    <row r="120" spans="2:19" x14ac:dyDescent="0.25">
      <c r="B120" s="1">
        <v>118</v>
      </c>
      <c r="C120" s="47">
        <v>6.2141078838174203E-4</v>
      </c>
      <c r="D120" s="47">
        <v>0.106589909610019</v>
      </c>
      <c r="E120" s="47">
        <v>9.7605447112782004E-2</v>
      </c>
      <c r="F120" s="47">
        <v>0.436468228561182</v>
      </c>
      <c r="G120" s="47">
        <v>89.042043298182406</v>
      </c>
      <c r="H120" s="47">
        <v>3.5814888754167697E-2</v>
      </c>
      <c r="I120" s="47">
        <v>2.2710865961820498E-2</v>
      </c>
      <c r="J120" s="48"/>
      <c r="K120" s="48">
        <v>2.55471706410983</v>
      </c>
      <c r="L120" s="48">
        <v>0.687316017489363</v>
      </c>
      <c r="M120" s="48">
        <v>2.8128362719729801E-2</v>
      </c>
      <c r="N120" s="48">
        <v>0.63411800934821205</v>
      </c>
      <c r="O120" s="48">
        <v>2.8036165782766E-2</v>
      </c>
      <c r="P120" s="48">
        <v>0.308936299692531</v>
      </c>
      <c r="Q120" s="48">
        <v>0.89792785878741299</v>
      </c>
      <c r="R120" s="48">
        <v>0.92094791396026099</v>
      </c>
      <c r="S120" s="48" t="s">
        <v>16</v>
      </c>
    </row>
    <row r="121" spans="2:19" x14ac:dyDescent="0.25">
      <c r="B121" s="1">
        <v>119</v>
      </c>
      <c r="C121" s="47">
        <v>1.69958506224066E-5</v>
      </c>
      <c r="D121" s="47">
        <v>1.3518869554252501E-2</v>
      </c>
      <c r="E121" s="47">
        <v>0.29434904849642202</v>
      </c>
      <c r="F121" s="47">
        <v>0.41868412716539499</v>
      </c>
      <c r="G121" s="47">
        <v>34.071184044854498</v>
      </c>
      <c r="H121" s="47">
        <v>5.2551912707844003E-3</v>
      </c>
      <c r="I121" s="47">
        <v>3.4441535243200198E-3</v>
      </c>
      <c r="J121" s="48"/>
      <c r="K121" s="48">
        <v>2.5596624073549199</v>
      </c>
      <c r="L121" s="48">
        <v>1.1686165013607599</v>
      </c>
      <c r="M121" s="48">
        <v>4.6518586724942296E-3</v>
      </c>
      <c r="N121" s="48">
        <v>0.65538119296768005</v>
      </c>
      <c r="O121" s="48">
        <v>-0.1635923323838</v>
      </c>
      <c r="P121" s="48">
        <v>6.4947317928649204E-2</v>
      </c>
      <c r="Q121" s="48">
        <v>0.94117647058823495</v>
      </c>
      <c r="R121" s="48">
        <v>1.01471698113207</v>
      </c>
      <c r="S121" s="48" t="s">
        <v>16</v>
      </c>
    </row>
    <row r="122" spans="2:19" x14ac:dyDescent="0.25">
      <c r="B122" s="1">
        <v>120</v>
      </c>
      <c r="C122" s="47">
        <v>8.2323651452282097E-5</v>
      </c>
      <c r="D122" s="47">
        <v>3.70125513774568E-2</v>
      </c>
      <c r="E122" s="47">
        <v>0.30472408862224398</v>
      </c>
      <c r="F122" s="47">
        <v>0.42231157099153399</v>
      </c>
      <c r="G122" s="47">
        <v>3.7725645428667001</v>
      </c>
      <c r="H122" s="47">
        <v>1.6046369104491601E-2</v>
      </c>
      <c r="I122" s="47">
        <v>5.6737539586172404E-3</v>
      </c>
      <c r="J122" s="48"/>
      <c r="K122" s="48">
        <v>8.3237071496630293</v>
      </c>
      <c r="L122" s="48">
        <v>0.75515559206645499</v>
      </c>
      <c r="M122" s="48">
        <v>1.02380529641157E-2</v>
      </c>
      <c r="N122" s="48">
        <v>0.35358490893924799</v>
      </c>
      <c r="O122" s="48">
        <v>-0.131414584781024</v>
      </c>
      <c r="P122" s="48">
        <v>0.10591729863700999</v>
      </c>
      <c r="Q122" s="48">
        <v>0.939393939393939</v>
      </c>
      <c r="R122" s="48">
        <v>1.0035835942268601</v>
      </c>
      <c r="S122" s="48" t="s">
        <v>16</v>
      </c>
    </row>
    <row r="123" spans="2:19" x14ac:dyDescent="0.25">
      <c r="B123" s="1">
        <v>121</v>
      </c>
      <c r="C123" s="47">
        <v>5.5767634854771702E-5</v>
      </c>
      <c r="D123" s="47">
        <v>2.9334124982653299E-2</v>
      </c>
      <c r="E123" s="47">
        <v>0.28387023278109302</v>
      </c>
      <c r="F123" s="47">
        <v>0.43764281908552899</v>
      </c>
      <c r="G123" s="47">
        <v>154.644563973885</v>
      </c>
      <c r="H123" s="47">
        <v>1.20632454297986E-2</v>
      </c>
      <c r="I123" s="47">
        <v>6.2048669334617296E-3</v>
      </c>
      <c r="J123" s="48"/>
      <c r="K123" s="48">
        <v>4.7772736063565198</v>
      </c>
      <c r="L123" s="48">
        <v>0.81441509403385803</v>
      </c>
      <c r="M123" s="48">
        <v>8.4264795741428294E-3</v>
      </c>
      <c r="N123" s="48">
        <v>0.51436132751924901</v>
      </c>
      <c r="O123" s="48">
        <v>5.4154558765894797E-2</v>
      </c>
      <c r="P123" s="48">
        <v>0.342191270483584</v>
      </c>
      <c r="Q123" s="48">
        <v>0.91304347826086896</v>
      </c>
      <c r="R123" s="48">
        <v>1.0022608133959401</v>
      </c>
      <c r="S123" s="48" t="s">
        <v>16</v>
      </c>
    </row>
    <row r="124" spans="2:19" x14ac:dyDescent="0.25">
      <c r="B124" s="1">
        <v>122</v>
      </c>
      <c r="C124" s="47">
        <v>1.11535269709543E-5</v>
      </c>
      <c r="D124" s="47">
        <v>1.0306407182546599E-2</v>
      </c>
      <c r="E124" s="47">
        <v>0.118582922004571</v>
      </c>
      <c r="F124" s="47">
        <v>0.43702509125067901</v>
      </c>
      <c r="G124" s="47">
        <v>64.046143225286798</v>
      </c>
      <c r="H124" s="47">
        <v>4.23324668046855E-3</v>
      </c>
      <c r="I124" s="47">
        <v>2.6211209198463E-3</v>
      </c>
      <c r="J124" s="48"/>
      <c r="K124" s="48">
        <v>2.50450271122524</v>
      </c>
      <c r="L124" s="48">
        <v>1.31949422240689</v>
      </c>
      <c r="M124" s="48">
        <v>3.76843622775937E-3</v>
      </c>
      <c r="N124" s="48">
        <v>0.61917509601783605</v>
      </c>
      <c r="O124" s="48">
        <v>-0.21866317627242399</v>
      </c>
      <c r="P124" s="48">
        <v>-5.1710582722837798E-3</v>
      </c>
      <c r="Q124" s="48">
        <v>1</v>
      </c>
      <c r="R124" s="48">
        <v>1</v>
      </c>
      <c r="S124" s="48" t="s">
        <v>16</v>
      </c>
    </row>
    <row r="125" spans="2:19" x14ac:dyDescent="0.25">
      <c r="B125" s="1">
        <v>123</v>
      </c>
      <c r="C125" s="47">
        <v>1.24282157676348E-4</v>
      </c>
      <c r="D125" s="47">
        <v>3.9894147615597703E-2</v>
      </c>
      <c r="E125" s="47">
        <v>0.129071926402858</v>
      </c>
      <c r="F125" s="47">
        <v>0.45197753964148402</v>
      </c>
      <c r="G125" s="47">
        <v>68.4292704703998</v>
      </c>
      <c r="H125" s="47">
        <v>1.4626532549877299E-2</v>
      </c>
      <c r="I125" s="47">
        <v>1.2057442794693399E-2</v>
      </c>
      <c r="J125" s="48"/>
      <c r="K125" s="48">
        <v>1.41294300703166</v>
      </c>
      <c r="L125" s="48">
        <v>0.98129654077803596</v>
      </c>
      <c r="M125" s="48">
        <v>1.25793862274173E-2</v>
      </c>
      <c r="N125" s="48">
        <v>0.82435414911749405</v>
      </c>
      <c r="O125" s="48">
        <v>0.114493882566908</v>
      </c>
      <c r="P125" s="48">
        <v>0.419017683649614</v>
      </c>
      <c r="Q125" s="48">
        <v>0.94354838709677402</v>
      </c>
      <c r="R125" s="48">
        <v>1.00664949489413</v>
      </c>
      <c r="S125" s="48" t="s">
        <v>16</v>
      </c>
    </row>
    <row r="126" spans="2:19" x14ac:dyDescent="0.25">
      <c r="B126" s="1">
        <v>124</v>
      </c>
      <c r="C126" s="47">
        <v>8.7103734439834005E-5</v>
      </c>
      <c r="D126" s="47">
        <v>4.3937419221365501E-2</v>
      </c>
      <c r="E126" s="47">
        <v>0.25843349615092498</v>
      </c>
      <c r="F126" s="47">
        <v>0.44668367596765401</v>
      </c>
      <c r="G126" s="47">
        <v>2.80582478004064</v>
      </c>
      <c r="H126" s="47">
        <v>2.0452727095507599E-2</v>
      </c>
      <c r="I126" s="47">
        <v>4.4031127987468896E-3</v>
      </c>
      <c r="J126" s="48"/>
      <c r="K126" s="48">
        <v>21.406577263570298</v>
      </c>
      <c r="L126" s="48">
        <v>0.566992809531639</v>
      </c>
      <c r="M126" s="48">
        <v>1.0531092971904899E-2</v>
      </c>
      <c r="N126" s="48">
        <v>0.21528243046444401</v>
      </c>
      <c r="O126" s="48">
        <v>-0.18798483311501099</v>
      </c>
      <c r="P126" s="48">
        <v>3.3889821402690201E-2</v>
      </c>
      <c r="Q126" s="48">
        <v>0.93181818181818099</v>
      </c>
      <c r="R126" s="48">
        <v>1.0030187928145999</v>
      </c>
      <c r="S126" s="48" t="s">
        <v>16</v>
      </c>
    </row>
    <row r="127" spans="2:19" x14ac:dyDescent="0.25">
      <c r="B127" s="1">
        <v>125</v>
      </c>
      <c r="C127" s="47">
        <v>2.8255601659750998E-4</v>
      </c>
      <c r="D127" s="47">
        <v>0.11214029831757701</v>
      </c>
      <c r="E127" s="47">
        <v>0.21354213796541999</v>
      </c>
      <c r="F127" s="47">
        <v>0.45685877583575901</v>
      </c>
      <c r="G127" s="47">
        <v>164.85127654385599</v>
      </c>
      <c r="H127" s="47">
        <v>5.2479511993386699E-2</v>
      </c>
      <c r="I127" s="47">
        <v>8.0022285805902895E-3</v>
      </c>
      <c r="J127" s="48"/>
      <c r="K127" s="48">
        <v>54.807387612171603</v>
      </c>
      <c r="L127" s="48">
        <v>0.28235209159165803</v>
      </c>
      <c r="M127" s="48">
        <v>1.8967379732973001E-2</v>
      </c>
      <c r="N127" s="48">
        <v>0.15248290764591499</v>
      </c>
      <c r="O127" s="48">
        <v>0.16730961442200401</v>
      </c>
      <c r="P127" s="48">
        <v>0.48626476203165098</v>
      </c>
      <c r="Q127" s="48">
        <v>0.79284649776452998</v>
      </c>
      <c r="R127" s="48">
        <v>0.98054252180355295</v>
      </c>
      <c r="S127" s="48" t="s">
        <v>16</v>
      </c>
    </row>
    <row r="128" spans="2:19" x14ac:dyDescent="0.25">
      <c r="B128" s="1">
        <v>126</v>
      </c>
      <c r="C128" s="47">
        <v>2.1244813278008301E-5</v>
      </c>
      <c r="D128" s="47">
        <v>2.2023003722908701E-2</v>
      </c>
      <c r="E128" s="47">
        <v>0.15461068333879599</v>
      </c>
      <c r="F128" s="47">
        <v>0.45588834769071002</v>
      </c>
      <c r="G128" s="47">
        <v>178.75170370983</v>
      </c>
      <c r="H128" s="47">
        <v>8.7591614558103405E-3</v>
      </c>
      <c r="I128" s="47">
        <v>2.3287105018728201E-3</v>
      </c>
      <c r="J128" s="48"/>
      <c r="K128" s="48">
        <v>8.7305587565508507</v>
      </c>
      <c r="L128" s="48">
        <v>0.55043960941395598</v>
      </c>
      <c r="M128" s="48">
        <v>5.2009361067095203E-3</v>
      </c>
      <c r="N128" s="48">
        <v>0.265859981417295</v>
      </c>
      <c r="O128" s="48">
        <v>-0.24592421239839199</v>
      </c>
      <c r="P128" s="48">
        <v>-3.9880887498320097E-2</v>
      </c>
      <c r="Q128" s="48">
        <v>0.88888888888888895</v>
      </c>
      <c r="R128" s="48">
        <v>0.86015420761772399</v>
      </c>
      <c r="S128" s="48" t="s">
        <v>16</v>
      </c>
    </row>
    <row r="129" spans="2:19" x14ac:dyDescent="0.25">
      <c r="B129" s="1">
        <v>127</v>
      </c>
      <c r="C129" s="47">
        <v>1.11535269709543E-5</v>
      </c>
      <c r="D129" s="47">
        <v>1.26086232969338E-2</v>
      </c>
      <c r="E129" s="47">
        <v>0.16522484391681699</v>
      </c>
      <c r="F129" s="47">
        <v>0.45618159489320897</v>
      </c>
      <c r="G129" s="47">
        <v>177.45297761328101</v>
      </c>
      <c r="H129" s="47">
        <v>5.8568669331950304E-3</v>
      </c>
      <c r="I129" s="47">
        <v>1.6180524413806699E-3</v>
      </c>
      <c r="J129" s="48"/>
      <c r="K129" s="48">
        <v>7.5427973409781197</v>
      </c>
      <c r="L129" s="48">
        <v>0.88163078483997603</v>
      </c>
      <c r="M129" s="48">
        <v>3.76843622775937E-3</v>
      </c>
      <c r="N129" s="48">
        <v>0.27626587044517298</v>
      </c>
      <c r="O129" s="48">
        <v>-0.33267774345894302</v>
      </c>
      <c r="P129" s="48">
        <v>-0.15033891389002299</v>
      </c>
      <c r="Q129" s="48">
        <v>0.91304347826086896</v>
      </c>
      <c r="R129" s="48">
        <v>1.0052598115715801</v>
      </c>
      <c r="S129" s="48" t="s">
        <v>16</v>
      </c>
    </row>
    <row r="130" spans="2:19" x14ac:dyDescent="0.25">
      <c r="B130" s="1">
        <v>128</v>
      </c>
      <c r="C130" s="47">
        <v>1.5933609958506201E-5</v>
      </c>
      <c r="D130" s="47">
        <v>1.39889326735243E-2</v>
      </c>
      <c r="E130" s="47">
        <v>0.36786386641517699</v>
      </c>
      <c r="F130" s="47">
        <v>0.45949580883861002</v>
      </c>
      <c r="G130" s="47">
        <v>117.693357117179</v>
      </c>
      <c r="H130" s="47">
        <v>6.2105391906042704E-3</v>
      </c>
      <c r="I130" s="47">
        <v>2.64536407678982E-3</v>
      </c>
      <c r="J130" s="48"/>
      <c r="K130" s="48">
        <v>5.7977850196477103</v>
      </c>
      <c r="L130" s="48">
        <v>1.0231866989401699</v>
      </c>
      <c r="M130" s="48">
        <v>4.5041427918701797E-3</v>
      </c>
      <c r="N130" s="48">
        <v>0.425947570026111</v>
      </c>
      <c r="O130" s="48">
        <v>-0.190176345882241</v>
      </c>
      <c r="P130" s="48">
        <v>3.1099500684660799E-2</v>
      </c>
      <c r="Q130" s="48">
        <v>0.9375</v>
      </c>
      <c r="R130" s="48">
        <v>1</v>
      </c>
      <c r="S130" s="48" t="s">
        <v>16</v>
      </c>
    </row>
    <row r="131" spans="2:19" x14ac:dyDescent="0.25">
      <c r="B131" s="1">
        <v>129</v>
      </c>
      <c r="C131" s="47">
        <v>1.3278008298755099E-5</v>
      </c>
      <c r="D131" s="47">
        <v>1.13973908872752E-2</v>
      </c>
      <c r="E131" s="47">
        <v>0.35033913596335697</v>
      </c>
      <c r="F131" s="47">
        <v>0.46411627422804203</v>
      </c>
      <c r="G131" s="47">
        <v>172.350704772705</v>
      </c>
      <c r="H131" s="47">
        <v>4.43077666921973E-3</v>
      </c>
      <c r="I131" s="47">
        <v>2.98618687561732E-3</v>
      </c>
      <c r="J131" s="48"/>
      <c r="K131" s="48">
        <v>2.0658764204929199</v>
      </c>
      <c r="L131" s="48">
        <v>1.2844935073332899</v>
      </c>
      <c r="M131" s="48">
        <v>4.1117010155526596E-3</v>
      </c>
      <c r="N131" s="48">
        <v>0.67396465643645198</v>
      </c>
      <c r="O131" s="48">
        <v>-0.217374871262595</v>
      </c>
      <c r="P131" s="48">
        <v>-3.5307373880894399E-3</v>
      </c>
      <c r="Q131" s="48">
        <v>0.96153846153846101</v>
      </c>
      <c r="R131" s="48">
        <v>1</v>
      </c>
      <c r="S131" s="48" t="s">
        <v>16</v>
      </c>
    </row>
    <row r="132" spans="2:19" x14ac:dyDescent="0.25">
      <c r="B132" s="1">
        <v>130</v>
      </c>
      <c r="C132" s="47">
        <v>5.7892116182572603E-5</v>
      </c>
      <c r="D132" s="47">
        <v>3.72836575485717E-2</v>
      </c>
      <c r="E132" s="47">
        <v>7.9867003474422396E-2</v>
      </c>
      <c r="F132" s="47">
        <v>0.46992465106617598</v>
      </c>
      <c r="G132" s="47">
        <v>172.05288135588199</v>
      </c>
      <c r="H132" s="47">
        <v>1.62822215393073E-2</v>
      </c>
      <c r="I132" s="47">
        <v>5.5727262804030498E-3</v>
      </c>
      <c r="J132" s="48"/>
      <c r="K132" s="48">
        <v>10.4414201855486</v>
      </c>
      <c r="L132" s="48">
        <v>0.52335004808639696</v>
      </c>
      <c r="M132" s="48">
        <v>8.5854837750737097E-3</v>
      </c>
      <c r="N132" s="48">
        <v>0.34225835012438399</v>
      </c>
      <c r="O132" s="48">
        <v>0.23098235546255699</v>
      </c>
      <c r="P132" s="48">
        <v>0.56733541384616504</v>
      </c>
      <c r="Q132" s="48">
        <v>0.80147058823529405</v>
      </c>
      <c r="R132" s="48">
        <v>0.960554350163216</v>
      </c>
      <c r="S132" s="48" t="s">
        <v>16</v>
      </c>
    </row>
    <row r="133" spans="2:19" x14ac:dyDescent="0.25">
      <c r="B133" s="1">
        <v>131</v>
      </c>
      <c r="C133" s="47">
        <v>1.3809128630705299E-5</v>
      </c>
      <c r="D133" s="47">
        <v>1.22048791603809E-2</v>
      </c>
      <c r="E133" s="47">
        <v>0.303228552431897</v>
      </c>
      <c r="F133" s="47">
        <v>0.47339868940860702</v>
      </c>
      <c r="G133" s="47">
        <v>170.168585001856</v>
      </c>
      <c r="H133" s="47">
        <v>5.2754203762408599E-3</v>
      </c>
      <c r="I133" s="47">
        <v>2.5275494919007099E-3</v>
      </c>
      <c r="J133" s="48"/>
      <c r="K133" s="48">
        <v>4.1718471246673197</v>
      </c>
      <c r="L133" s="48">
        <v>1.16495505804259</v>
      </c>
      <c r="M133" s="48">
        <v>4.1931287424724498E-3</v>
      </c>
      <c r="N133" s="48">
        <v>0.47911811981546398</v>
      </c>
      <c r="O133" s="48">
        <v>-0.24163139273301701</v>
      </c>
      <c r="P133" s="48">
        <v>-3.4415099741948001E-2</v>
      </c>
      <c r="Q133" s="48">
        <v>0.96296296296296202</v>
      </c>
      <c r="R133" s="48">
        <v>1.01086761808085</v>
      </c>
      <c r="S133" s="48" t="s">
        <v>16</v>
      </c>
    </row>
    <row r="134" spans="2:19" x14ac:dyDescent="0.25">
      <c r="B134" s="1">
        <v>132</v>
      </c>
      <c r="C134" s="47">
        <v>1.4871369294605801E-4</v>
      </c>
      <c r="D134" s="47">
        <v>5.8848258632686702E-2</v>
      </c>
      <c r="E134" s="47">
        <v>0.25048690184099998</v>
      </c>
      <c r="F134" s="47">
        <v>0.477530511792291</v>
      </c>
      <c r="G134" s="47">
        <v>179.77937951855199</v>
      </c>
      <c r="H134" s="47">
        <v>2.6247111376891698E-2</v>
      </c>
      <c r="I134" s="47">
        <v>6.6122894402250504E-3</v>
      </c>
      <c r="J134" s="48"/>
      <c r="K134" s="48">
        <v>15.122502371952701</v>
      </c>
      <c r="L134" s="48">
        <v>0.53962689894086902</v>
      </c>
      <c r="M134" s="48">
        <v>1.37603835230898E-2</v>
      </c>
      <c r="N134" s="48">
        <v>0.25192446304954402</v>
      </c>
      <c r="O134" s="48">
        <v>-8.3415955827536095E-2</v>
      </c>
      <c r="P134" s="48">
        <v>0.16703105111366201</v>
      </c>
      <c r="Q134" s="48">
        <v>0.93959731543624103</v>
      </c>
      <c r="R134" s="48">
        <v>1</v>
      </c>
      <c r="S134" s="48" t="s">
        <v>16</v>
      </c>
    </row>
    <row r="135" spans="2:19" x14ac:dyDescent="0.25">
      <c r="B135" s="1">
        <v>133</v>
      </c>
      <c r="C135" s="47">
        <v>3.64826556016597E-3</v>
      </c>
      <c r="D135" s="47">
        <v>0.35684131138993602</v>
      </c>
      <c r="E135" s="47">
        <v>8.7947887923373103E-2</v>
      </c>
      <c r="F135" s="47">
        <v>0.51430381815918202</v>
      </c>
      <c r="G135" s="47">
        <v>18.5717208440999</v>
      </c>
      <c r="H135" s="47">
        <v>0.10622162386947</v>
      </c>
      <c r="I135" s="47">
        <v>7.0945316808712994E-2</v>
      </c>
      <c r="J135" s="48"/>
      <c r="K135" s="48">
        <v>2.3181938778914599</v>
      </c>
      <c r="L135" s="48">
        <v>0.360036104428336</v>
      </c>
      <c r="M135" s="48">
        <v>6.8155087711033693E-2</v>
      </c>
      <c r="N135" s="48">
        <v>0.66789900421681903</v>
      </c>
      <c r="O135" s="48">
        <v>0.62233339024132595</v>
      </c>
      <c r="P135" s="48">
        <v>1.0656190271995101</v>
      </c>
      <c r="Q135" s="48">
        <v>0.83962840728517296</v>
      </c>
      <c r="R135" s="48">
        <v>0.72899792092998505</v>
      </c>
      <c r="S135" s="48" t="s">
        <v>16</v>
      </c>
    </row>
    <row r="136" spans="2:19" x14ac:dyDescent="0.25">
      <c r="B136" s="1">
        <v>134</v>
      </c>
      <c r="C136" s="47">
        <v>1.96514522821576E-5</v>
      </c>
      <c r="D136" s="47">
        <v>2.05282758816272E-2</v>
      </c>
      <c r="E136" s="47">
        <v>0.18839948610246299</v>
      </c>
      <c r="F136" s="47">
        <v>0.48877503895793201</v>
      </c>
      <c r="G136" s="47">
        <v>12.2163763441605</v>
      </c>
      <c r="H136" s="47">
        <v>9.7222414185578494E-3</v>
      </c>
      <c r="I136" s="47">
        <v>1.9826185276886599E-3</v>
      </c>
      <c r="J136" s="48"/>
      <c r="K136" s="48">
        <v>24.343865513598601</v>
      </c>
      <c r="L136" s="48">
        <v>0.58600262839939299</v>
      </c>
      <c r="M136" s="48">
        <v>5.0021001746385699E-3</v>
      </c>
      <c r="N136" s="48">
        <v>0.203926074485687</v>
      </c>
      <c r="O136" s="48">
        <v>-0.22962746397748199</v>
      </c>
      <c r="P136" s="48">
        <v>-1.9131222958216901E-2</v>
      </c>
      <c r="Q136" s="48">
        <v>0.84090909090909005</v>
      </c>
      <c r="R136" s="48">
        <v>1.00646123260437</v>
      </c>
      <c r="S136" s="48" t="s">
        <v>16</v>
      </c>
    </row>
    <row r="137" spans="2:19" x14ac:dyDescent="0.25">
      <c r="B137" s="1">
        <v>135</v>
      </c>
      <c r="C137" s="47">
        <v>5.6617427385892102E-4</v>
      </c>
      <c r="D137" s="47">
        <v>0.14671143659493899</v>
      </c>
      <c r="E137" s="47">
        <v>0.169434171791606</v>
      </c>
      <c r="F137" s="47">
        <v>0.49836236634757097</v>
      </c>
      <c r="G137" s="47">
        <v>171.12376485382501</v>
      </c>
      <c r="H137" s="47">
        <v>5.6028030748487799E-2</v>
      </c>
      <c r="I137" s="47">
        <v>1.4939714675468301E-2</v>
      </c>
      <c r="J137" s="48"/>
      <c r="K137" s="48">
        <v>17.806485438209702</v>
      </c>
      <c r="L137" s="48">
        <v>0.33054611439919102</v>
      </c>
      <c r="M137" s="48">
        <v>2.6849124281601699E-2</v>
      </c>
      <c r="N137" s="48">
        <v>0.26664714921952798</v>
      </c>
      <c r="O137" s="48">
        <v>0.161147552664375</v>
      </c>
      <c r="P137" s="48">
        <v>0.47841898132473698</v>
      </c>
      <c r="Q137" s="48">
        <v>0.86245954692556603</v>
      </c>
      <c r="R137" s="48">
        <v>0.83292517547476297</v>
      </c>
      <c r="S137" s="48" t="s">
        <v>16</v>
      </c>
    </row>
    <row r="138" spans="2:19" x14ac:dyDescent="0.25">
      <c r="B138" s="1">
        <v>136</v>
      </c>
      <c r="C138" s="47">
        <v>5.6298755186721997E-5</v>
      </c>
      <c r="D138" s="47">
        <v>3.41797834013177E-2</v>
      </c>
      <c r="E138" s="47">
        <v>0.237582289740502</v>
      </c>
      <c r="F138" s="47">
        <v>0.50056875127725398</v>
      </c>
      <c r="G138" s="47">
        <v>172.813755236134</v>
      </c>
      <c r="H138" s="47">
        <v>1.4552272559247599E-2</v>
      </c>
      <c r="I138" s="47">
        <v>5.9667758612022802E-3</v>
      </c>
      <c r="J138" s="48"/>
      <c r="K138" s="48">
        <v>7.35653389177258</v>
      </c>
      <c r="L138" s="48">
        <v>0.605577936598793</v>
      </c>
      <c r="M138" s="48">
        <v>8.4665105812901601E-3</v>
      </c>
      <c r="N138" s="48">
        <v>0.41002364660978802</v>
      </c>
      <c r="O138" s="48">
        <v>0.21132765790364</v>
      </c>
      <c r="P138" s="48">
        <v>0.54231027567434198</v>
      </c>
      <c r="Q138" s="48">
        <v>0.80916030534351102</v>
      </c>
      <c r="R138" s="48">
        <v>0.95432835820895501</v>
      </c>
      <c r="S138" s="48" t="s">
        <v>16</v>
      </c>
    </row>
    <row r="139" spans="2:19" x14ac:dyDescent="0.25">
      <c r="B139" s="1">
        <v>137</v>
      </c>
      <c r="C139" s="47">
        <v>2.3369294605809101E-5</v>
      </c>
      <c r="D139" s="47">
        <v>1.8992007578642601E-2</v>
      </c>
      <c r="E139" s="47">
        <v>5.0053937506678699E-2</v>
      </c>
      <c r="F139" s="47">
        <v>0.50545864026846898</v>
      </c>
      <c r="G139" s="47">
        <v>41.867724694903103</v>
      </c>
      <c r="H139" s="47">
        <v>8.2892029627200502E-3</v>
      </c>
      <c r="I139" s="47">
        <v>2.6572512695026301E-3</v>
      </c>
      <c r="J139" s="48"/>
      <c r="K139" s="48">
        <v>9.9726562771301595</v>
      </c>
      <c r="L139" s="48">
        <v>0.81416741669970405</v>
      </c>
      <c r="M139" s="48">
        <v>5.4547878074845601E-3</v>
      </c>
      <c r="N139" s="48">
        <v>0.32056776525479902</v>
      </c>
      <c r="O139" s="48">
        <v>-0.259730809758143</v>
      </c>
      <c r="P139" s="48">
        <v>-5.74599932349905E-2</v>
      </c>
      <c r="Q139" s="48">
        <v>0.93617021276595702</v>
      </c>
      <c r="R139" s="48">
        <v>1.0034919416730601</v>
      </c>
      <c r="S139" s="48" t="s">
        <v>16</v>
      </c>
    </row>
    <row r="140" spans="2:19" x14ac:dyDescent="0.25">
      <c r="B140" s="1">
        <v>138</v>
      </c>
      <c r="C140" s="47">
        <v>7.3294605809128604E-5</v>
      </c>
      <c r="D140" s="47">
        <v>3.3553032575621901E-2</v>
      </c>
      <c r="E140" s="47">
        <v>0.26867690434866598</v>
      </c>
      <c r="F140" s="47">
        <v>0.51225314578418701</v>
      </c>
      <c r="G140" s="47">
        <v>157.010364647107</v>
      </c>
      <c r="H140" s="47">
        <v>1.3966971104190099E-2</v>
      </c>
      <c r="I140" s="47">
        <v>7.6645032939553302E-3</v>
      </c>
      <c r="J140" s="48"/>
      <c r="K140" s="48">
        <v>3.9468805838400698</v>
      </c>
      <c r="L140" s="48">
        <v>0.81812246932820698</v>
      </c>
      <c r="M140" s="48">
        <v>9.6603100639657598E-3</v>
      </c>
      <c r="N140" s="48">
        <v>0.54875915735631098</v>
      </c>
      <c r="O140" s="48">
        <v>0.147107495965631</v>
      </c>
      <c r="P140" s="48">
        <v>0.46054262592557199</v>
      </c>
      <c r="Q140" s="48">
        <v>0.93243243243243201</v>
      </c>
      <c r="R140" s="48">
        <v>1.0059296264118101</v>
      </c>
      <c r="S140" s="48" t="s">
        <v>16</v>
      </c>
    </row>
    <row r="141" spans="2:19" x14ac:dyDescent="0.25">
      <c r="B141" s="1">
        <v>139</v>
      </c>
      <c r="C141" s="47">
        <v>2.4112863070539401E-4</v>
      </c>
      <c r="D141" s="47">
        <v>6.2748689352598197E-2</v>
      </c>
      <c r="E141" s="47">
        <v>0.262548624112101</v>
      </c>
      <c r="F141" s="47">
        <v>0.52314527351862306</v>
      </c>
      <c r="G141" s="47">
        <v>155.247272860105</v>
      </c>
      <c r="H141" s="47">
        <v>2.54502997592276E-2</v>
      </c>
      <c r="I141" s="47">
        <v>1.10407441099965E-2</v>
      </c>
      <c r="J141" s="48"/>
      <c r="K141" s="48">
        <v>4.9006422541378196</v>
      </c>
      <c r="L141" s="48">
        <v>0.76957212028667399</v>
      </c>
      <c r="M141" s="48">
        <v>1.7521829470176602E-2</v>
      </c>
      <c r="N141" s="48">
        <v>0.43381587700134799</v>
      </c>
      <c r="O141" s="48">
        <v>-8.4765573420852502E-2</v>
      </c>
      <c r="P141" s="48">
        <v>0.16531266462358099</v>
      </c>
      <c r="Q141" s="48">
        <v>0.94583333333333297</v>
      </c>
      <c r="R141" s="48">
        <v>1.0010568982938599</v>
      </c>
      <c r="S141" s="48" t="s">
        <v>16</v>
      </c>
    </row>
    <row r="142" spans="2:19" x14ac:dyDescent="0.25">
      <c r="B142" s="1">
        <v>140</v>
      </c>
      <c r="C142" s="47">
        <v>1.05692946058091E-4</v>
      </c>
      <c r="D142" s="47">
        <v>5.5334810108640803E-2</v>
      </c>
      <c r="E142" s="47">
        <v>0.30170383419679703</v>
      </c>
      <c r="F142" s="47">
        <v>0.527455471472566</v>
      </c>
      <c r="G142" s="47">
        <v>6.1721237711361399</v>
      </c>
      <c r="H142" s="47">
        <v>2.4948310683036101E-2</v>
      </c>
      <c r="I142" s="47">
        <v>5.6590922973148898E-3</v>
      </c>
      <c r="J142" s="48"/>
      <c r="K142" s="48">
        <v>27.498140449695899</v>
      </c>
      <c r="L142" s="48">
        <v>0.433769507806402</v>
      </c>
      <c r="M142" s="48">
        <v>1.1600536130745E-2</v>
      </c>
      <c r="N142" s="48">
        <v>0.22683268495461001</v>
      </c>
      <c r="O142" s="48">
        <v>4.9136021977103199E-2</v>
      </c>
      <c r="P142" s="48">
        <v>0.335801470987386</v>
      </c>
      <c r="Q142" s="48">
        <v>0.81557377049180302</v>
      </c>
      <c r="R142" s="48">
        <v>0.96939205563165098</v>
      </c>
      <c r="S142" s="48" t="s">
        <v>16</v>
      </c>
    </row>
    <row r="143" spans="2:19" x14ac:dyDescent="0.25">
      <c r="B143" s="1">
        <v>141</v>
      </c>
      <c r="C143" s="47">
        <v>2.01825726141078E-5</v>
      </c>
      <c r="D143" s="47">
        <v>1.5483660514805901E-2</v>
      </c>
      <c r="E143" s="47">
        <v>0.19349109793283201</v>
      </c>
      <c r="F143" s="47">
        <v>0.530072401205824</v>
      </c>
      <c r="G143" s="47">
        <v>64.720563569998205</v>
      </c>
      <c r="H143" s="47">
        <v>6.5167658968485701E-3</v>
      </c>
      <c r="I143" s="47">
        <v>3.2949452255071599E-3</v>
      </c>
      <c r="J143" s="48"/>
      <c r="K143" s="48">
        <v>4.0336670544295998</v>
      </c>
      <c r="L143" s="48">
        <v>1.05788657635973</v>
      </c>
      <c r="M143" s="48">
        <v>5.0692454632589104E-3</v>
      </c>
      <c r="N143" s="48">
        <v>0.50561049417174198</v>
      </c>
      <c r="O143" s="48">
        <v>-0.16440914729898001</v>
      </c>
      <c r="P143" s="48">
        <v>6.3907316877911902E-2</v>
      </c>
      <c r="Q143" s="48">
        <v>0.95</v>
      </c>
      <c r="R143" s="48">
        <v>0.99571684081709499</v>
      </c>
      <c r="S143" s="48" t="s">
        <v>16</v>
      </c>
    </row>
    <row r="144" spans="2:19" x14ac:dyDescent="0.25">
      <c r="B144" s="1">
        <v>142</v>
      </c>
      <c r="C144" s="47">
        <v>4.9819087136929402E-4</v>
      </c>
      <c r="D144" s="47">
        <v>0.15814453770367901</v>
      </c>
      <c r="E144" s="47">
        <v>0.15861609878446201</v>
      </c>
      <c r="F144" s="47">
        <v>0.55777544753743102</v>
      </c>
      <c r="G144" s="47">
        <v>38.310466556260401</v>
      </c>
      <c r="H144" s="47">
        <v>7.5805811002280302E-2</v>
      </c>
      <c r="I144" s="47">
        <v>7.5381196471320704E-3</v>
      </c>
      <c r="J144" s="48"/>
      <c r="K144" s="48">
        <v>123.31594454479099</v>
      </c>
      <c r="L144" s="48">
        <v>0.25032097252693097</v>
      </c>
      <c r="M144" s="48">
        <v>2.51856371420985E-2</v>
      </c>
      <c r="N144" s="48">
        <v>9.9439865459724594E-2</v>
      </c>
      <c r="O144" s="48">
        <v>-9.9135152542706703E-2</v>
      </c>
      <c r="P144" s="48">
        <v>0.147016748244435</v>
      </c>
      <c r="Q144" s="48">
        <v>0.88825757575757502</v>
      </c>
      <c r="R144" s="48">
        <v>1.00167742708491</v>
      </c>
      <c r="S144" s="48" t="s">
        <v>16</v>
      </c>
    </row>
    <row r="145" spans="2:19" x14ac:dyDescent="0.25">
      <c r="B145" s="1">
        <v>143</v>
      </c>
      <c r="C145" s="47">
        <v>2.2838174273858901E-5</v>
      </c>
      <c r="D145" s="47">
        <v>2.00582127623554E-2</v>
      </c>
      <c r="E145" s="47">
        <v>0.23732806414868399</v>
      </c>
      <c r="F145" s="47">
        <v>0.53660243083707104</v>
      </c>
      <c r="G145" s="47">
        <v>15.583984492193901</v>
      </c>
      <c r="H145" s="47">
        <v>9.2070095062790399E-3</v>
      </c>
      <c r="I145" s="47">
        <v>2.4975395569803299E-3</v>
      </c>
      <c r="J145" s="48"/>
      <c r="K145" s="48">
        <v>13.5738593702686</v>
      </c>
      <c r="L145" s="48">
        <v>0.71332390654851396</v>
      </c>
      <c r="M145" s="48">
        <v>5.3924453279593299E-3</v>
      </c>
      <c r="N145" s="48">
        <v>0.27126501338757703</v>
      </c>
      <c r="O145" s="48">
        <v>-0.20921310095697901</v>
      </c>
      <c r="P145" s="48">
        <v>6.86115132006615E-3</v>
      </c>
      <c r="Q145" s="48">
        <v>0.87755102040816302</v>
      </c>
      <c r="R145" s="48">
        <v>1</v>
      </c>
      <c r="S145" s="48" t="s">
        <v>16</v>
      </c>
    </row>
    <row r="146" spans="2:19" x14ac:dyDescent="0.25">
      <c r="B146" s="1">
        <v>144</v>
      </c>
      <c r="C146" s="47">
        <v>1.0303734439834E-4</v>
      </c>
      <c r="D146" s="47">
        <v>4.0333601973614699E-2</v>
      </c>
      <c r="E146" s="47">
        <v>0.26740216539605999</v>
      </c>
      <c r="F146" s="47">
        <v>0.54200197273669803</v>
      </c>
      <c r="G146" s="47">
        <v>172.231109115187</v>
      </c>
      <c r="H146" s="47">
        <v>1.7428694824076E-2</v>
      </c>
      <c r="I146" s="47">
        <v>7.7459697016753204E-3</v>
      </c>
      <c r="J146" s="48"/>
      <c r="K146" s="48">
        <v>5.2916489243940799</v>
      </c>
      <c r="L146" s="48">
        <v>0.79592199166814803</v>
      </c>
      <c r="M146" s="48">
        <v>1.14538736448619E-2</v>
      </c>
      <c r="N146" s="48">
        <v>0.44443773787208801</v>
      </c>
      <c r="O146" s="48">
        <v>2.9048594348024901E-2</v>
      </c>
      <c r="P146" s="48">
        <v>0.310225363778038</v>
      </c>
      <c r="Q146" s="48">
        <v>0.92822966507176996</v>
      </c>
      <c r="R146" s="48">
        <v>1.00493278404163</v>
      </c>
      <c r="S146" s="48" t="s">
        <v>16</v>
      </c>
    </row>
    <row r="147" spans="2:19" x14ac:dyDescent="0.25">
      <c r="B147" s="1">
        <v>145</v>
      </c>
      <c r="C147" s="47">
        <v>1.3809128630705299E-5</v>
      </c>
      <c r="D147" s="47">
        <v>1.8244279267986899E-2</v>
      </c>
      <c r="E147" s="47">
        <v>0.142084075825225</v>
      </c>
      <c r="F147" s="47">
        <v>0.60250487470175895</v>
      </c>
      <c r="G147" s="47">
        <v>143.030110686923</v>
      </c>
      <c r="H147" s="47">
        <v>8.3083340596763096E-3</v>
      </c>
      <c r="I147" s="47">
        <v>1.7531393424664401E-3</v>
      </c>
      <c r="J147" s="48"/>
      <c r="K147" s="48">
        <v>23.927766578293099</v>
      </c>
      <c r="L147" s="48">
        <v>0.52134200303491796</v>
      </c>
      <c r="M147" s="48">
        <v>4.1931287424724498E-3</v>
      </c>
      <c r="N147" s="48">
        <v>0.211009731899819</v>
      </c>
      <c r="O147" s="48">
        <v>-0.17157348156004401</v>
      </c>
      <c r="P147" s="48">
        <v>5.4785403185025401E-2</v>
      </c>
      <c r="Q147" s="48">
        <v>0.78787878787878796</v>
      </c>
      <c r="R147" s="48">
        <v>0.98482064392426305</v>
      </c>
      <c r="S147" s="48" t="s">
        <v>16</v>
      </c>
    </row>
    <row r="148" spans="2:19" x14ac:dyDescent="0.25">
      <c r="B148" s="1">
        <v>146</v>
      </c>
      <c r="C148" s="47">
        <v>2.0713692946058E-5</v>
      </c>
      <c r="D148" s="47">
        <v>1.89854485583737E-2</v>
      </c>
      <c r="E148" s="47">
        <v>0.30767597928090101</v>
      </c>
      <c r="F148" s="47">
        <v>0.60557883149445302</v>
      </c>
      <c r="G148" s="47">
        <v>155.79885794921699</v>
      </c>
      <c r="H148" s="47">
        <v>8.8058035305393304E-3</v>
      </c>
      <c r="I148" s="47">
        <v>2.3601589119964799E-3</v>
      </c>
      <c r="J148" s="48"/>
      <c r="K148" s="48">
        <v>13.194417528444299</v>
      </c>
      <c r="L148" s="48">
        <v>0.72214710286773298</v>
      </c>
      <c r="M148" s="48">
        <v>5.1355129224278E-3</v>
      </c>
      <c r="N148" s="48">
        <v>0.26802311723299699</v>
      </c>
      <c r="O148" s="48">
        <v>-0.21197030296775801</v>
      </c>
      <c r="P148" s="48">
        <v>3.3505726871199898E-3</v>
      </c>
      <c r="Q148" s="48">
        <v>0.92857142857142805</v>
      </c>
      <c r="R148" s="48">
        <v>1.0069862961114699</v>
      </c>
      <c r="S148" s="48" t="s">
        <v>16</v>
      </c>
    </row>
    <row r="149" spans="2:19" x14ac:dyDescent="0.25">
      <c r="B149" s="1">
        <v>147</v>
      </c>
      <c r="C149" s="47">
        <v>9.3477178423236499E-5</v>
      </c>
      <c r="D149" s="47">
        <v>6.1628554446674401E-2</v>
      </c>
      <c r="E149" s="47">
        <v>0.27674179395961701</v>
      </c>
      <c r="F149" s="47">
        <v>0.61201787486450399</v>
      </c>
      <c r="G149" s="47">
        <v>34.291467037425903</v>
      </c>
      <c r="H149" s="47">
        <v>2.4824210946066998E-2</v>
      </c>
      <c r="I149" s="47">
        <v>5.4741066686763602E-3</v>
      </c>
      <c r="J149" s="48"/>
      <c r="K149" s="48">
        <v>37.124992443615703</v>
      </c>
      <c r="L149" s="48">
        <v>0.30927975791543799</v>
      </c>
      <c r="M149" s="48">
        <v>1.0909575614969099E-2</v>
      </c>
      <c r="N149" s="48">
        <v>0.220514830484214</v>
      </c>
      <c r="O149" s="48">
        <v>0.141755192470115</v>
      </c>
      <c r="P149" s="48">
        <v>0.45372786145965699</v>
      </c>
      <c r="Q149" s="48">
        <v>0.76855895196506496</v>
      </c>
      <c r="R149" s="48">
        <v>0.89251927534175202</v>
      </c>
      <c r="S149" s="48" t="s">
        <v>16</v>
      </c>
    </row>
    <row r="150" spans="2:19" x14ac:dyDescent="0.25">
      <c r="B150" s="1">
        <v>148</v>
      </c>
      <c r="C150" s="47">
        <v>1.06224066390041E-5</v>
      </c>
      <c r="D150" s="47">
        <v>9.83634406327474E-3</v>
      </c>
      <c r="E150" s="47">
        <v>0.302042883383286</v>
      </c>
      <c r="F150" s="47">
        <v>0.60911434897273697</v>
      </c>
      <c r="G150" s="47">
        <v>157.62156033020801</v>
      </c>
      <c r="H150" s="47">
        <v>3.9244015413143702E-3</v>
      </c>
      <c r="I150" s="47">
        <v>2.69558057063042E-3</v>
      </c>
      <c r="J150" s="48"/>
      <c r="K150" s="48">
        <v>2.1584886806251098</v>
      </c>
      <c r="L150" s="48">
        <v>1.3796386864418999</v>
      </c>
      <c r="M150" s="48">
        <v>3.67761718957226E-3</v>
      </c>
      <c r="N150" s="48">
        <v>0.68687685045797198</v>
      </c>
      <c r="O150" s="48">
        <v>-0.21784520225010701</v>
      </c>
      <c r="P150" s="48">
        <v>-4.1295814005039202E-3</v>
      </c>
      <c r="Q150" s="48">
        <v>1</v>
      </c>
      <c r="R150" s="48">
        <v>1</v>
      </c>
      <c r="S150" s="48" t="s">
        <v>16</v>
      </c>
    </row>
    <row r="151" spans="2:19" x14ac:dyDescent="0.25">
      <c r="B151" s="1">
        <v>149</v>
      </c>
      <c r="C151" s="47">
        <v>2.60248962655601E-5</v>
      </c>
      <c r="D151" s="47">
        <v>2.6483137505767199E-2</v>
      </c>
      <c r="E151" s="47">
        <v>0.319696464127463</v>
      </c>
      <c r="F151" s="47">
        <v>0.61097050708965295</v>
      </c>
      <c r="G151" s="47">
        <v>160.910392675194</v>
      </c>
      <c r="H151" s="47">
        <v>1.26876649139058E-2</v>
      </c>
      <c r="I151" s="47">
        <v>2.5164676084606301E-3</v>
      </c>
      <c r="J151" s="48"/>
      <c r="K151" s="48">
        <v>27.2078209332456</v>
      </c>
      <c r="L151" s="48">
        <v>0.46629418566798098</v>
      </c>
      <c r="M151" s="48">
        <v>5.7563814217737198E-3</v>
      </c>
      <c r="N151" s="48">
        <v>0.19833969651125799</v>
      </c>
      <c r="O151" s="48">
        <v>-3.6450746871705998E-2</v>
      </c>
      <c r="P151" s="48">
        <v>0.22682901238297501</v>
      </c>
      <c r="Q151" s="48">
        <v>0.79032258064516103</v>
      </c>
      <c r="R151" s="48">
        <v>1</v>
      </c>
      <c r="S151" s="48" t="s">
        <v>16</v>
      </c>
    </row>
    <row r="152" spans="2:19" x14ac:dyDescent="0.25">
      <c r="B152" s="1">
        <v>150</v>
      </c>
      <c r="C152" s="47">
        <v>5.5661410788381699E-4</v>
      </c>
      <c r="D152" s="47">
        <v>0.127776273858627</v>
      </c>
      <c r="E152" s="47">
        <v>0.21559997530872699</v>
      </c>
      <c r="F152" s="47">
        <v>0.63897875322003095</v>
      </c>
      <c r="G152" s="47">
        <v>61.208297716291099</v>
      </c>
      <c r="H152" s="47">
        <v>5.6831936991771498E-2</v>
      </c>
      <c r="I152" s="47">
        <v>1.17784845111913E-2</v>
      </c>
      <c r="J152" s="48"/>
      <c r="K152" s="48">
        <v>30.066218575776698</v>
      </c>
      <c r="L152" s="48">
        <v>0.428413980800051</v>
      </c>
      <c r="M152" s="48">
        <v>2.6621478045276901E-2</v>
      </c>
      <c r="N152" s="48">
        <v>0.20725115374646899</v>
      </c>
      <c r="O152" s="48">
        <v>-5.5466109979425401E-2</v>
      </c>
      <c r="P152" s="48">
        <v>0.20261790011672801</v>
      </c>
      <c r="Q152" s="48">
        <v>0.90657439446366705</v>
      </c>
      <c r="R152" s="48">
        <v>0.97311340394344303</v>
      </c>
      <c r="S152" s="48" t="s">
        <v>16</v>
      </c>
    </row>
    <row r="153" spans="2:19" x14ac:dyDescent="0.25">
      <c r="B153" s="1">
        <v>151</v>
      </c>
      <c r="C153" s="47">
        <v>8.6041493775933605E-5</v>
      </c>
      <c r="D153" s="47">
        <v>6.2858735137109906E-2</v>
      </c>
      <c r="E153" s="47">
        <v>0.29749615604780899</v>
      </c>
      <c r="F153" s="47">
        <v>0.62085268669622595</v>
      </c>
      <c r="G153" s="47">
        <v>33.265152750605601</v>
      </c>
      <c r="H153" s="47">
        <v>2.6885178020174899E-2</v>
      </c>
      <c r="I153" s="47">
        <v>5.8645259655468896E-3</v>
      </c>
      <c r="J153" s="48"/>
      <c r="K153" s="48">
        <v>31.929914711460899</v>
      </c>
      <c r="L153" s="48">
        <v>0.27364437805451602</v>
      </c>
      <c r="M153" s="48">
        <v>1.0466682013112001E-2</v>
      </c>
      <c r="N153" s="48">
        <v>0.218132309228009</v>
      </c>
      <c r="O153" s="48">
        <v>0.43922193608898802</v>
      </c>
      <c r="P153" s="48">
        <v>0.83247428267880197</v>
      </c>
      <c r="Q153" s="48">
        <v>0.69827586206896497</v>
      </c>
      <c r="R153" s="48">
        <v>0.89528358762695304</v>
      </c>
      <c r="S153" s="48" t="s">
        <v>16</v>
      </c>
    </row>
    <row r="154" spans="2:19" x14ac:dyDescent="0.25">
      <c r="B154" s="1">
        <v>152</v>
      </c>
      <c r="C154" s="47">
        <v>5.3961825726141005E-4</v>
      </c>
      <c r="D154" s="47">
        <v>0.22464863055024301</v>
      </c>
      <c r="E154" s="47">
        <v>0.31423284339587598</v>
      </c>
      <c r="F154" s="47">
        <v>0.63594897838060704</v>
      </c>
      <c r="G154" s="47">
        <v>15.9561392196154</v>
      </c>
      <c r="H154" s="47">
        <v>6.9672488986721903E-2</v>
      </c>
      <c r="I154" s="47">
        <v>1.6922488467084901E-2</v>
      </c>
      <c r="J154" s="48"/>
      <c r="K154" s="48">
        <v>22.2348793021762</v>
      </c>
      <c r="L154" s="48">
        <v>0.13436586368317799</v>
      </c>
      <c r="M154" s="48">
        <v>2.6211892419401899E-2</v>
      </c>
      <c r="N154" s="48">
        <v>0.24288623405301299</v>
      </c>
      <c r="O154" s="48">
        <v>0.71604549993094402</v>
      </c>
      <c r="P154" s="48">
        <v>1.1849369910769001</v>
      </c>
      <c r="Q154" s="48">
        <v>0.63184079601989995</v>
      </c>
      <c r="R154" s="48">
        <v>0.66780209762759801</v>
      </c>
      <c r="S154" s="48" t="s">
        <v>16</v>
      </c>
    </row>
    <row r="155" spans="2:19" x14ac:dyDescent="0.25">
      <c r="B155" s="1">
        <v>153</v>
      </c>
      <c r="C155" s="47">
        <v>9.5601659751037305E-6</v>
      </c>
      <c r="D155" s="47">
        <v>8.8779983239840599E-3</v>
      </c>
      <c r="E155" s="47">
        <v>0.28272616381355298</v>
      </c>
      <c r="F155" s="47">
        <v>0.63387667487684196</v>
      </c>
      <c r="G155" s="47">
        <v>57.994616791916499</v>
      </c>
      <c r="H155" s="47">
        <v>3.24452220398263E-3</v>
      </c>
      <c r="I155" s="47">
        <v>2.8582695606514099E-3</v>
      </c>
      <c r="J155" s="48"/>
      <c r="K155" s="48">
        <v>1.2099056603773499</v>
      </c>
      <c r="L155" s="48">
        <v>1.5242113062328599</v>
      </c>
      <c r="M155" s="48">
        <v>3.4888940043706698E-3</v>
      </c>
      <c r="N155" s="48">
        <v>0.88095238095239403</v>
      </c>
      <c r="O155" s="48">
        <v>-0.23813436584294001</v>
      </c>
      <c r="P155" s="48">
        <v>-2.99625468164996E-2</v>
      </c>
      <c r="Q155" s="48">
        <v>0.94736842105263097</v>
      </c>
      <c r="R155" s="48">
        <v>1.00747003776063</v>
      </c>
      <c r="S155" s="48" t="s">
        <v>16</v>
      </c>
    </row>
    <row r="156" spans="2:19" x14ac:dyDescent="0.25">
      <c r="B156" s="1">
        <v>154</v>
      </c>
      <c r="C156" s="47">
        <v>4.4082987551867202E-5</v>
      </c>
      <c r="D156" s="47">
        <v>3.1967936010635398E-2</v>
      </c>
      <c r="E156" s="47">
        <v>0.18694524838735399</v>
      </c>
      <c r="F156" s="47">
        <v>0.63880642787681297</v>
      </c>
      <c r="G156" s="47">
        <v>23.706548988029201</v>
      </c>
      <c r="H156" s="47">
        <v>1.50224416684668E-2</v>
      </c>
      <c r="I156" s="47">
        <v>3.0113454132339001E-3</v>
      </c>
      <c r="J156" s="48"/>
      <c r="K156" s="48">
        <v>24.881739846778199</v>
      </c>
      <c r="L156" s="48">
        <v>0.54206540228772304</v>
      </c>
      <c r="M156" s="48">
        <v>7.4918757998985296E-3</v>
      </c>
      <c r="N156" s="48">
        <v>0.20045645572749499</v>
      </c>
      <c r="O156" s="48">
        <v>-0.19402798601942001</v>
      </c>
      <c r="P156" s="48">
        <v>2.6195440149915799E-2</v>
      </c>
      <c r="Q156" s="48">
        <v>0.86458333333333304</v>
      </c>
      <c r="R156" s="48">
        <v>1.0020745469052701</v>
      </c>
      <c r="S156" s="48" t="s">
        <v>16</v>
      </c>
    </row>
    <row r="157" spans="2:19" x14ac:dyDescent="0.25">
      <c r="B157" s="1">
        <v>155</v>
      </c>
      <c r="C157" s="47">
        <v>2.9742738589211602E-5</v>
      </c>
      <c r="D157" s="47">
        <v>3.2437999129907302E-2</v>
      </c>
      <c r="E157" s="47">
        <v>0.15394176738279999</v>
      </c>
      <c r="F157" s="47">
        <v>0.64040243732692803</v>
      </c>
      <c r="G157" s="47">
        <v>20.118642429591802</v>
      </c>
      <c r="H157" s="47">
        <v>1.4505970553023601E-2</v>
      </c>
      <c r="I157" s="47">
        <v>2.9879214344685702E-3</v>
      </c>
      <c r="J157" s="48"/>
      <c r="K157" s="48">
        <v>38.040446245877497</v>
      </c>
      <c r="L157" s="48">
        <v>0.35520797060445802</v>
      </c>
      <c r="M157" s="48">
        <v>6.1538305908194098E-3</v>
      </c>
      <c r="N157" s="48">
        <v>0.20597873293254099</v>
      </c>
      <c r="O157" s="48">
        <v>0.14452396991254499</v>
      </c>
      <c r="P157" s="48">
        <v>0.45725317838993002</v>
      </c>
      <c r="Q157" s="48">
        <v>0.71794871794871795</v>
      </c>
      <c r="R157" s="48">
        <v>0.94295663895753701</v>
      </c>
      <c r="S157" s="48" t="s">
        <v>16</v>
      </c>
    </row>
    <row r="158" spans="2:19" x14ac:dyDescent="0.25">
      <c r="B158" s="1">
        <v>156</v>
      </c>
      <c r="C158" s="47">
        <v>4.1427385892116101E-5</v>
      </c>
      <c r="D158" s="47">
        <v>4.3089119266586602E-2</v>
      </c>
      <c r="E158" s="47">
        <v>0.17742056394063199</v>
      </c>
      <c r="F158" s="47">
        <v>0.65322049011435301</v>
      </c>
      <c r="G158" s="47">
        <v>54.236326525863099</v>
      </c>
      <c r="H158" s="47">
        <v>1.8381531664175901E-2</v>
      </c>
      <c r="I158" s="47">
        <v>4.7555862280498898E-3</v>
      </c>
      <c r="J158" s="48"/>
      <c r="K158" s="48">
        <v>23.948065470661302</v>
      </c>
      <c r="L158" s="48">
        <v>0.28038976666807103</v>
      </c>
      <c r="M158" s="48">
        <v>7.2627120246396802E-3</v>
      </c>
      <c r="N158" s="48">
        <v>0.25871544955734699</v>
      </c>
      <c r="O158" s="48">
        <v>0.65725031020282998</v>
      </c>
      <c r="P158" s="48">
        <v>1.1100766304748499</v>
      </c>
      <c r="Q158" s="48">
        <v>0.609375</v>
      </c>
      <c r="R158" s="48">
        <v>0.90809302325581398</v>
      </c>
      <c r="S158" s="48" t="s">
        <v>16</v>
      </c>
    </row>
    <row r="159" spans="2:19" x14ac:dyDescent="0.25">
      <c r="B159" s="1">
        <v>157</v>
      </c>
      <c r="C159" s="47">
        <v>1.3809128630705299E-5</v>
      </c>
      <c r="D159" s="47">
        <v>1.7086976580539301E-2</v>
      </c>
      <c r="E159" s="47">
        <v>0.24041331985657</v>
      </c>
      <c r="F159" s="47">
        <v>0.65094071668755205</v>
      </c>
      <c r="G159" s="47">
        <v>62.927614173107798</v>
      </c>
      <c r="H159" s="47">
        <v>8.1476890170346806E-3</v>
      </c>
      <c r="I159" s="47">
        <v>1.3555760121638401E-3</v>
      </c>
      <c r="J159" s="48"/>
      <c r="K159" s="48">
        <v>28.762756560953001</v>
      </c>
      <c r="L159" s="48">
        <v>0.59435468542632397</v>
      </c>
      <c r="M159" s="48">
        <v>4.1931287424724498E-3</v>
      </c>
      <c r="N159" s="48">
        <v>0.16637552186020901</v>
      </c>
      <c r="O159" s="48">
        <v>-0.371823152363433</v>
      </c>
      <c r="P159" s="48">
        <v>-0.200180396502048</v>
      </c>
      <c r="Q159" s="48">
        <v>0.86666666666666603</v>
      </c>
      <c r="R159" s="48">
        <v>1.00776251812675</v>
      </c>
      <c r="S159" s="48" t="s">
        <v>16</v>
      </c>
    </row>
    <row r="160" spans="2:19" x14ac:dyDescent="0.25">
      <c r="B160" s="1">
        <v>158</v>
      </c>
      <c r="C160" s="47">
        <v>2.1775933609958501E-5</v>
      </c>
      <c r="D160" s="47">
        <v>2.15529406036369E-2</v>
      </c>
      <c r="E160" s="47">
        <v>0.31188230254278398</v>
      </c>
      <c r="F160" s="47">
        <v>0.65065836570036695</v>
      </c>
      <c r="G160" s="47">
        <v>12.203782301436</v>
      </c>
      <c r="H160" s="47">
        <v>9.7222121550435206E-3</v>
      </c>
      <c r="I160" s="47">
        <v>2.29098936317459E-3</v>
      </c>
      <c r="J160" s="48"/>
      <c r="K160" s="48">
        <v>20.961699391905899</v>
      </c>
      <c r="L160" s="48">
        <v>0.58907905800008697</v>
      </c>
      <c r="M160" s="48">
        <v>5.2655464859524903E-3</v>
      </c>
      <c r="N160" s="48">
        <v>0.23564486421807901</v>
      </c>
      <c r="O160" s="48">
        <v>-0.19665653665503899</v>
      </c>
      <c r="P160" s="48">
        <v>2.28486655353069E-2</v>
      </c>
      <c r="Q160" s="48">
        <v>0.80392156862745001</v>
      </c>
      <c r="R160" s="48">
        <v>0.99692297288158505</v>
      </c>
      <c r="S160" s="48" t="s">
        <v>16</v>
      </c>
    </row>
    <row r="161" spans="2:19" x14ac:dyDescent="0.25">
      <c r="B161" s="1">
        <v>159</v>
      </c>
      <c r="C161" s="47">
        <v>3.3460580912863001E-5</v>
      </c>
      <c r="D161" s="47">
        <v>3.0991370770597802E-2</v>
      </c>
      <c r="E161" s="47">
        <v>0.29283075676750803</v>
      </c>
      <c r="F161" s="47">
        <v>0.65459485001196904</v>
      </c>
      <c r="G161" s="47">
        <v>19.9707847809592</v>
      </c>
      <c r="H161" s="47">
        <v>1.47565258124471E-2</v>
      </c>
      <c r="I161" s="47">
        <v>2.3037768943592399E-3</v>
      </c>
      <c r="J161" s="48"/>
      <c r="K161" s="48">
        <v>44.2475355013339</v>
      </c>
      <c r="L161" s="48">
        <v>0.43778589899132703</v>
      </c>
      <c r="M161" s="48">
        <v>6.52712301156243E-3</v>
      </c>
      <c r="N161" s="48">
        <v>0.156119192528094</v>
      </c>
      <c r="O161" s="48">
        <v>-0.2020403247566</v>
      </c>
      <c r="P161" s="48">
        <v>1.5993813623924599E-2</v>
      </c>
      <c r="Q161" s="48">
        <v>0.85135135135135098</v>
      </c>
      <c r="R161" s="48">
        <v>1</v>
      </c>
      <c r="S161" s="48" t="s">
        <v>16</v>
      </c>
    </row>
    <row r="162" spans="2:19" x14ac:dyDescent="0.25">
      <c r="B162" s="1">
        <v>160</v>
      </c>
      <c r="C162" s="47">
        <v>2.1775933609958501E-5</v>
      </c>
      <c r="D162" s="47">
        <v>2.04983959004022E-2</v>
      </c>
      <c r="E162" s="47">
        <v>0.27777184211991901</v>
      </c>
      <c r="F162" s="47">
        <v>0.65620420397651802</v>
      </c>
      <c r="G162" s="47">
        <v>27.771569544887299</v>
      </c>
      <c r="H162" s="47">
        <v>9.7754423742797501E-3</v>
      </c>
      <c r="I162" s="47">
        <v>2.0717532078489598E-3</v>
      </c>
      <c r="J162" s="48"/>
      <c r="K162" s="48">
        <v>20.076605963735201</v>
      </c>
      <c r="L162" s="48">
        <v>0.65124873747059797</v>
      </c>
      <c r="M162" s="48">
        <v>5.2655464859524903E-3</v>
      </c>
      <c r="N162" s="48">
        <v>0.21193447094527099</v>
      </c>
      <c r="O162" s="48">
        <v>-0.26955497168117298</v>
      </c>
      <c r="P162" s="48">
        <v>-6.9968504689274E-2</v>
      </c>
      <c r="Q162" s="48">
        <v>0.91111111111111098</v>
      </c>
      <c r="R162" s="48">
        <v>1.00647065097593</v>
      </c>
      <c r="S162" s="48" t="s">
        <v>16</v>
      </c>
    </row>
    <row r="163" spans="2:19" x14ac:dyDescent="0.25">
      <c r="B163" s="1">
        <v>161</v>
      </c>
      <c r="C163" s="47">
        <v>7.9668049792531104E-6</v>
      </c>
      <c r="D163" s="47">
        <v>1.25605238149618E-2</v>
      </c>
      <c r="E163" s="47">
        <v>0.27985153147347502</v>
      </c>
      <c r="F163" s="47">
        <v>0.65901148835177503</v>
      </c>
      <c r="G163" s="47">
        <v>16.457078196018699</v>
      </c>
      <c r="H163" s="47">
        <v>6.0043106679306003E-3</v>
      </c>
      <c r="I163" s="47">
        <v>1.3978470734688801E-3</v>
      </c>
      <c r="J163" s="48"/>
      <c r="K163" s="48">
        <v>21.4522178344358</v>
      </c>
      <c r="L163" s="48">
        <v>0.634568555058872</v>
      </c>
      <c r="M163" s="48">
        <v>3.1849099115639099E-3</v>
      </c>
      <c r="N163" s="48">
        <v>0.23280725311814199</v>
      </c>
      <c r="O163" s="48">
        <v>-0.17257524183631301</v>
      </c>
      <c r="P163" s="48">
        <v>5.35099223869345E-2</v>
      </c>
      <c r="Q163" s="48">
        <v>0.75</v>
      </c>
      <c r="R163" s="48">
        <v>1</v>
      </c>
      <c r="S163" s="48" t="s">
        <v>16</v>
      </c>
    </row>
    <row r="164" spans="2:19" x14ac:dyDescent="0.25">
      <c r="B164" s="1">
        <v>162</v>
      </c>
      <c r="C164" s="47">
        <v>2.2838174273858901E-5</v>
      </c>
      <c r="D164" s="47">
        <v>1.5706667203948799E-2</v>
      </c>
      <c r="E164" s="47">
        <v>0.29702023310759801</v>
      </c>
      <c r="F164" s="47">
        <v>0.66346100115435303</v>
      </c>
      <c r="G164" s="47">
        <v>35.353440096378201</v>
      </c>
      <c r="H164" s="47">
        <v>6.2691704540500702E-3</v>
      </c>
      <c r="I164" s="47">
        <v>4.0643095995911002E-3</v>
      </c>
      <c r="J164" s="48"/>
      <c r="K164" s="48">
        <v>2.2405880997972498</v>
      </c>
      <c r="L164" s="48">
        <v>1.16333062949458</v>
      </c>
      <c r="M164" s="48">
        <v>5.3924453279593299E-3</v>
      </c>
      <c r="N164" s="48">
        <v>0.64830101994841005</v>
      </c>
      <c r="O164" s="48">
        <v>-0.123755389333416</v>
      </c>
      <c r="P164" s="48">
        <v>0.115669289161761</v>
      </c>
      <c r="Q164" s="48">
        <v>0.934782608695652</v>
      </c>
      <c r="R164" s="48">
        <v>1.02111172976985</v>
      </c>
      <c r="S164" s="48" t="s">
        <v>16</v>
      </c>
    </row>
    <row r="165" spans="2:19" x14ac:dyDescent="0.25">
      <c r="B165" s="1">
        <v>163</v>
      </c>
      <c r="C165" s="47">
        <v>3.6647302904564302E-5</v>
      </c>
      <c r="D165" s="47">
        <v>2.2119931466882601E-2</v>
      </c>
      <c r="E165" s="47">
        <v>0.17298491781674899</v>
      </c>
      <c r="F165" s="47">
        <v>0.67439614040281104</v>
      </c>
      <c r="G165" s="47">
        <v>26.366107922052301</v>
      </c>
      <c r="H165" s="47">
        <v>8.8009277287514898E-3</v>
      </c>
      <c r="I165" s="47">
        <v>5.5474023165203203E-3</v>
      </c>
      <c r="J165" s="48"/>
      <c r="K165" s="48">
        <v>2.7306809250341599</v>
      </c>
      <c r="L165" s="48">
        <v>0.94120522114280702</v>
      </c>
      <c r="M165" s="48">
        <v>6.8308707545948399E-3</v>
      </c>
      <c r="N165" s="48">
        <v>0.63032017617843505</v>
      </c>
      <c r="O165" s="48">
        <v>4.6323505454713698E-2</v>
      </c>
      <c r="P165" s="48">
        <v>0.33222046373085901</v>
      </c>
      <c r="Q165" s="48">
        <v>0.94520547945205402</v>
      </c>
      <c r="R165" s="48">
        <v>0.97792567211386405</v>
      </c>
      <c r="S165" s="48" t="s">
        <v>16</v>
      </c>
    </row>
    <row r="166" spans="2:19" x14ac:dyDescent="0.25">
      <c r="B166" s="1">
        <v>164</v>
      </c>
      <c r="C166" s="47">
        <v>1.96514522821576E-5</v>
      </c>
      <c r="D166" s="47">
        <v>1.49290589120681E-2</v>
      </c>
      <c r="E166" s="47">
        <v>0.33815393386378301</v>
      </c>
      <c r="F166" s="47">
        <v>0.67928207811977404</v>
      </c>
      <c r="G166" s="47">
        <v>168.394444004223</v>
      </c>
      <c r="H166" s="47">
        <v>6.1508777270712503E-3</v>
      </c>
      <c r="I166" s="47">
        <v>3.14874426322437E-3</v>
      </c>
      <c r="J166" s="48"/>
      <c r="K166" s="48">
        <v>3.9969073571174101</v>
      </c>
      <c r="L166" s="48">
        <v>1.10799972221419</v>
      </c>
      <c r="M166" s="48">
        <v>5.0021001746385699E-3</v>
      </c>
      <c r="N166" s="48">
        <v>0.51191787626766005</v>
      </c>
      <c r="O166" s="48">
        <v>-0.225948755406083</v>
      </c>
      <c r="P166" s="48">
        <v>-1.44473457315554E-2</v>
      </c>
      <c r="Q166" s="48">
        <v>0.94871794871794801</v>
      </c>
      <c r="R166" s="48">
        <v>1.0088845496704899</v>
      </c>
      <c r="S166" s="48" t="s">
        <v>16</v>
      </c>
    </row>
    <row r="167" spans="2:19" x14ac:dyDescent="0.25">
      <c r="B167" s="1">
        <v>165</v>
      </c>
      <c r="C167" s="47">
        <v>2.4590871369294597E-4</v>
      </c>
      <c r="D167" s="47">
        <v>8.0142482325716594E-2</v>
      </c>
      <c r="E167" s="47">
        <v>0.33074335852756298</v>
      </c>
      <c r="F167" s="47">
        <v>0.68729151146081602</v>
      </c>
      <c r="G167" s="47">
        <v>167.83184343933601</v>
      </c>
      <c r="H167" s="47">
        <v>3.4558407086555998E-2</v>
      </c>
      <c r="I167" s="47">
        <v>9.4839275978230997E-3</v>
      </c>
      <c r="J167" s="48"/>
      <c r="K167" s="48">
        <v>14.6231993496732</v>
      </c>
      <c r="L167" s="48">
        <v>0.48112530776385398</v>
      </c>
      <c r="M167" s="48">
        <v>1.7694651696736299E-2</v>
      </c>
      <c r="N167" s="48">
        <v>0.27443185023167799</v>
      </c>
      <c r="O167" s="48">
        <v>4.6786008777555101E-2</v>
      </c>
      <c r="P167" s="48">
        <v>0.33280934125107198</v>
      </c>
      <c r="Q167" s="48">
        <v>0.90077821011673098</v>
      </c>
      <c r="R167" s="48">
        <v>0.94983995344100103</v>
      </c>
      <c r="S167" s="48" t="s">
        <v>16</v>
      </c>
    </row>
    <row r="168" spans="2:19" x14ac:dyDescent="0.25">
      <c r="B168" s="1">
        <v>166</v>
      </c>
      <c r="C168" s="47">
        <v>6.9576763485477096E-5</v>
      </c>
      <c r="D168" s="47">
        <v>2.9081238312285301E-2</v>
      </c>
      <c r="E168" s="47">
        <v>0.25829410692553201</v>
      </c>
      <c r="F168" s="47">
        <v>0.68992659683553104</v>
      </c>
      <c r="G168" s="47">
        <v>18.806303332143301</v>
      </c>
      <c r="H168" s="47">
        <v>1.15227820094895E-2</v>
      </c>
      <c r="I168" s="47">
        <v>8.05847897351669E-3</v>
      </c>
      <c r="J168" s="48"/>
      <c r="K168" s="48">
        <v>2.07948459489891</v>
      </c>
      <c r="L168" s="48">
        <v>1.03382801366689</v>
      </c>
      <c r="M168" s="48">
        <v>9.4121138255120404E-3</v>
      </c>
      <c r="N168" s="48">
        <v>0.69935185503640995</v>
      </c>
      <c r="O168" s="48">
        <v>4.8180513569112203E-2</v>
      </c>
      <c r="P168" s="48">
        <v>0.33458487989700503</v>
      </c>
      <c r="Q168" s="48">
        <v>0.96323529411764697</v>
      </c>
      <c r="R168" s="48">
        <v>1.0045609462710501</v>
      </c>
      <c r="S168" s="48" t="s">
        <v>16</v>
      </c>
    </row>
    <row r="169" spans="2:19" x14ac:dyDescent="0.25">
      <c r="B169" s="1">
        <v>167</v>
      </c>
      <c r="C169" s="47">
        <v>2.2307053941908701E-5</v>
      </c>
      <c r="D169" s="47">
        <v>2.0395637916189299E-2</v>
      </c>
      <c r="E169" s="47">
        <v>0.31977826596755199</v>
      </c>
      <c r="F169" s="47">
        <v>0.69261865887247298</v>
      </c>
      <c r="G169" s="47">
        <v>164.70695308418701</v>
      </c>
      <c r="H169" s="47">
        <v>9.2045626010909196E-3</v>
      </c>
      <c r="I169" s="47">
        <v>2.3011406502725998E-3</v>
      </c>
      <c r="J169" s="48"/>
      <c r="K169" s="48">
        <v>16.545576412953899</v>
      </c>
      <c r="L169" s="48">
        <v>0.67387212943063901</v>
      </c>
      <c r="M169" s="48">
        <v>5.3293736222353996E-3</v>
      </c>
      <c r="N169" s="48">
        <v>0.24999999999998601</v>
      </c>
      <c r="O169" s="48">
        <v>-0.25424876016965398</v>
      </c>
      <c r="P169" s="48">
        <v>-5.0480030912727902E-2</v>
      </c>
      <c r="Q169" s="48">
        <v>0.874999999999999</v>
      </c>
      <c r="R169" s="48">
        <v>1.0032516258129001</v>
      </c>
      <c r="S169" s="48" t="s">
        <v>16</v>
      </c>
    </row>
    <row r="170" spans="2:19" x14ac:dyDescent="0.25">
      <c r="B170" s="1">
        <v>168</v>
      </c>
      <c r="C170" s="47">
        <v>5.3112033195020702E-6</v>
      </c>
      <c r="D170" s="47">
        <v>6.0692800888309997E-3</v>
      </c>
      <c r="E170" s="47">
        <v>0.611446445068349</v>
      </c>
      <c r="F170" s="47">
        <v>0.382755271692368</v>
      </c>
      <c r="G170" s="47">
        <v>90</v>
      </c>
      <c r="H170" s="47">
        <v>2.1863400896365202E-3</v>
      </c>
      <c r="I170" s="47">
        <v>1.45756005975768E-3</v>
      </c>
      <c r="J170" s="48"/>
      <c r="K170" s="48">
        <v>1.6</v>
      </c>
      <c r="L170" s="48">
        <v>1.81187582738243</v>
      </c>
      <c r="M170" s="48">
        <v>2.6004680533547602E-3</v>
      </c>
      <c r="N170" s="48">
        <v>0.66666666666666596</v>
      </c>
      <c r="O170" s="48">
        <v>-0.52876110196153103</v>
      </c>
      <c r="P170" s="48">
        <v>-0.4</v>
      </c>
      <c r="Q170" s="48">
        <v>1</v>
      </c>
      <c r="R170" s="48">
        <v>1</v>
      </c>
      <c r="S170" s="48" t="s">
        <v>16</v>
      </c>
    </row>
    <row r="171" spans="2:19" x14ac:dyDescent="0.25">
      <c r="B171" s="1">
        <v>169</v>
      </c>
      <c r="C171" s="47">
        <v>5.7360995850622403E-5</v>
      </c>
      <c r="D171" s="47">
        <v>3.5837029189262203E-2</v>
      </c>
      <c r="E171" s="47">
        <v>0.459333857720859</v>
      </c>
      <c r="F171" s="47">
        <v>0.38766374015286698</v>
      </c>
      <c r="G171" s="47">
        <v>4.8075583063276399</v>
      </c>
      <c r="H171" s="47">
        <v>1.6159988610780399E-2</v>
      </c>
      <c r="I171" s="47">
        <v>3.9364729345809004E-3</v>
      </c>
      <c r="J171" s="48"/>
      <c r="K171" s="48">
        <v>20.103112410308899</v>
      </c>
      <c r="L171" s="48">
        <v>0.56125800177313301</v>
      </c>
      <c r="M171" s="48">
        <v>8.5460100773637002E-3</v>
      </c>
      <c r="N171" s="48">
        <v>0.24359379386906499</v>
      </c>
      <c r="O171" s="48">
        <v>-0.128993253438176</v>
      </c>
      <c r="P171" s="48">
        <v>0.109000233453631</v>
      </c>
      <c r="Q171" s="48">
        <v>0.84375</v>
      </c>
      <c r="R171" s="48">
        <v>1</v>
      </c>
      <c r="S171" s="48" t="s">
        <v>16</v>
      </c>
    </row>
    <row r="172" spans="2:19" x14ac:dyDescent="0.25">
      <c r="B172" s="1">
        <v>170</v>
      </c>
      <c r="C172" s="47">
        <v>5.3112033195020702E-5</v>
      </c>
      <c r="D172" s="47">
        <v>4.8632948953874898E-2</v>
      </c>
      <c r="E172" s="47">
        <v>0.66450163124352901</v>
      </c>
      <c r="F172" s="47">
        <v>0.39503521519582602</v>
      </c>
      <c r="G172" s="47">
        <v>24.186450845106499</v>
      </c>
      <c r="H172" s="47">
        <v>2.3825791322301899E-2</v>
      </c>
      <c r="I172" s="47">
        <v>2.63116576483005E-3</v>
      </c>
      <c r="J172" s="48"/>
      <c r="K172" s="48">
        <v>91.528683790980295</v>
      </c>
      <c r="L172" s="48">
        <v>0.28218997545593499</v>
      </c>
      <c r="M172" s="48">
        <v>8.2234020311053192E-3</v>
      </c>
      <c r="N172" s="48">
        <v>0.110433510024373</v>
      </c>
      <c r="O172" s="48">
        <v>-7.2972755778892895E-2</v>
      </c>
      <c r="P172" s="48">
        <v>0.18032774638917401</v>
      </c>
      <c r="Q172" s="48">
        <v>0.79365079365079305</v>
      </c>
      <c r="R172" s="48">
        <v>0.998636336390337</v>
      </c>
      <c r="S172" s="48" t="s">
        <v>16</v>
      </c>
    </row>
    <row r="173" spans="2:19" x14ac:dyDescent="0.25">
      <c r="B173" s="1">
        <v>171</v>
      </c>
      <c r="C173" s="47">
        <v>6.4796680497925297E-5</v>
      </c>
      <c r="D173" s="47">
        <v>3.7524883738461599E-2</v>
      </c>
      <c r="E173" s="47">
        <v>0.69359548581338004</v>
      </c>
      <c r="F173" s="47">
        <v>0.40544661449153002</v>
      </c>
      <c r="G173" s="47">
        <v>12.2065097921576</v>
      </c>
      <c r="H173" s="47">
        <v>1.7153435796713499E-2</v>
      </c>
      <c r="I173" s="47">
        <v>4.6982973976362804E-3</v>
      </c>
      <c r="J173" s="48"/>
      <c r="K173" s="48">
        <v>13.6466337966762</v>
      </c>
      <c r="L173" s="48">
        <v>0.57826101082736103</v>
      </c>
      <c r="M173" s="48">
        <v>9.0830444223029203E-3</v>
      </c>
      <c r="N173" s="48">
        <v>0.27389832878474601</v>
      </c>
      <c r="O173" s="48">
        <v>-2.3148047936227802E-2</v>
      </c>
      <c r="P173" s="48">
        <v>0.24376653471933199</v>
      </c>
      <c r="Q173" s="48">
        <v>0.86524822695035397</v>
      </c>
      <c r="R173" s="48">
        <v>1.0017673334627999</v>
      </c>
      <c r="S173" s="48" t="s">
        <v>16</v>
      </c>
    </row>
    <row r="174" spans="2:19" x14ac:dyDescent="0.25">
      <c r="B174" s="1">
        <v>172</v>
      </c>
      <c r="C174" s="47">
        <v>1.3278008298755099E-5</v>
      </c>
      <c r="D174" s="47">
        <v>1.52366040846769E-2</v>
      </c>
      <c r="E174" s="47">
        <v>0.43823000756674602</v>
      </c>
      <c r="F174" s="47">
        <v>0.40517254541144099</v>
      </c>
      <c r="G174" s="47">
        <v>151.663768226825</v>
      </c>
      <c r="H174" s="47">
        <v>6.5656602173346902E-3</v>
      </c>
      <c r="I174" s="47">
        <v>1.7799263530420401E-3</v>
      </c>
      <c r="J174" s="48"/>
      <c r="K174" s="48">
        <v>12.192189736546</v>
      </c>
      <c r="L174" s="48">
        <v>0.71873109457860795</v>
      </c>
      <c r="M174" s="48">
        <v>4.1117010155526596E-3</v>
      </c>
      <c r="N174" s="48">
        <v>0.27109632453148702</v>
      </c>
      <c r="O174" s="48">
        <v>-0.308746437797011</v>
      </c>
      <c r="P174" s="48">
        <v>-0.119868629164107</v>
      </c>
      <c r="Q174" s="48">
        <v>0.86206896551724099</v>
      </c>
      <c r="R174" s="48">
        <v>1.0043526091739601</v>
      </c>
      <c r="S174" s="48" t="s">
        <v>16</v>
      </c>
    </row>
    <row r="175" spans="2:19" x14ac:dyDescent="0.25">
      <c r="B175" s="1">
        <v>173</v>
      </c>
      <c r="C175" s="47">
        <v>1.25875518672199E-4</v>
      </c>
      <c r="D175" s="47">
        <v>4.5963427704428697E-2</v>
      </c>
      <c r="E175" s="47">
        <v>0.57949796903510697</v>
      </c>
      <c r="F175" s="47">
        <v>0.410973014210953</v>
      </c>
      <c r="G175" s="47">
        <v>151.47895521311199</v>
      </c>
      <c r="H175" s="47">
        <v>1.6815615583641301E-2</v>
      </c>
      <c r="I175" s="47">
        <v>1.0008649271445E-2</v>
      </c>
      <c r="J175" s="48"/>
      <c r="K175" s="48">
        <v>3.1094025774868301</v>
      </c>
      <c r="L175" s="48">
        <v>0.74873187100131</v>
      </c>
      <c r="M175" s="48">
        <v>1.2659766509991101E-2</v>
      </c>
      <c r="N175" s="48">
        <v>0.59519969528690597</v>
      </c>
      <c r="O175" s="48">
        <v>5.01149697641744E-2</v>
      </c>
      <c r="P175" s="48">
        <v>0.33704790602211598</v>
      </c>
      <c r="Q175" s="48">
        <v>0.88764044943820197</v>
      </c>
      <c r="R175" s="48">
        <v>0.956603085509521</v>
      </c>
      <c r="S175" s="48" t="s">
        <v>16</v>
      </c>
    </row>
    <row r="176" spans="2:19" x14ac:dyDescent="0.25">
      <c r="B176" s="1">
        <v>174</v>
      </c>
      <c r="C176" s="47">
        <v>6.9045643153526896E-5</v>
      </c>
      <c r="D176" s="47">
        <v>3.10576897533167E-2</v>
      </c>
      <c r="E176" s="47">
        <v>0.69622038054394797</v>
      </c>
      <c r="F176" s="47">
        <v>0.41490568301048503</v>
      </c>
      <c r="G176" s="47">
        <v>84.286693916255402</v>
      </c>
      <c r="H176" s="47">
        <v>1.16025567801961E-2</v>
      </c>
      <c r="I176" s="47">
        <v>7.7591058075664196E-3</v>
      </c>
      <c r="J176" s="48"/>
      <c r="K176" s="48">
        <v>2.0612934290931699</v>
      </c>
      <c r="L176" s="48">
        <v>0.89951383782286898</v>
      </c>
      <c r="M176" s="48">
        <v>9.3761209065766193E-3</v>
      </c>
      <c r="N176" s="48">
        <v>0.66874103308074695</v>
      </c>
      <c r="O176" s="48">
        <v>2.40448518857828E-2</v>
      </c>
      <c r="P176" s="48">
        <v>0.30385440100344102</v>
      </c>
      <c r="Q176" s="48">
        <v>0.90909090909090895</v>
      </c>
      <c r="R176" s="48">
        <v>0.98681246480195195</v>
      </c>
      <c r="S176" s="48" t="s">
        <v>16</v>
      </c>
    </row>
    <row r="177" spans="2:19" x14ac:dyDescent="0.25">
      <c r="B177" s="1">
        <v>175</v>
      </c>
      <c r="C177" s="47">
        <v>3.5053941908713601E-5</v>
      </c>
      <c r="D177" s="47">
        <v>2.7362775001831E-2</v>
      </c>
      <c r="E177" s="47">
        <v>0.67130578661339801</v>
      </c>
      <c r="F177" s="47">
        <v>0.41643153434576902</v>
      </c>
      <c r="G177" s="47">
        <v>2.3340046171929001</v>
      </c>
      <c r="H177" s="47">
        <v>1.2468020655094799E-2</v>
      </c>
      <c r="I177" s="47">
        <v>2.51099993385814E-3</v>
      </c>
      <c r="J177" s="48"/>
      <c r="K177" s="48">
        <v>22.3335806002707</v>
      </c>
      <c r="L177" s="48">
        <v>0.58833738783130596</v>
      </c>
      <c r="M177" s="48">
        <v>6.68072339174609E-3</v>
      </c>
      <c r="N177" s="48">
        <v>0.20139523371996201</v>
      </c>
      <c r="O177" s="48">
        <v>-0.298549170550027</v>
      </c>
      <c r="P177" s="48">
        <v>-0.10688506525701499</v>
      </c>
      <c r="Q177" s="48">
        <v>0.97058823529411697</v>
      </c>
      <c r="R177" s="48">
        <v>1</v>
      </c>
      <c r="S177" s="48" t="s">
        <v>16</v>
      </c>
    </row>
    <row r="178" spans="2:19" x14ac:dyDescent="0.25">
      <c r="B178" s="1">
        <v>176</v>
      </c>
      <c r="C178" s="47">
        <v>7.2763485477178404E-5</v>
      </c>
      <c r="D178" s="47">
        <v>4.5167599911800999E-2</v>
      </c>
      <c r="E178" s="47">
        <v>0.40018534939967498</v>
      </c>
      <c r="F178" s="47">
        <v>0.42898545948554401</v>
      </c>
      <c r="G178" s="47">
        <v>150.29164475120501</v>
      </c>
      <c r="H178" s="47">
        <v>2.1514122329423901E-2</v>
      </c>
      <c r="I178" s="47">
        <v>3.5223701880358598E-3</v>
      </c>
      <c r="J178" s="48"/>
      <c r="K178" s="48">
        <v>37.520558122598501</v>
      </c>
      <c r="L178" s="48">
        <v>0.44819739751521698</v>
      </c>
      <c r="M178" s="48">
        <v>9.6252453019290002E-3</v>
      </c>
      <c r="N178" s="48">
        <v>0.16372362925623299</v>
      </c>
      <c r="O178" s="48">
        <v>-0.18203444135324701</v>
      </c>
      <c r="P178" s="48">
        <v>4.1466095500433599E-2</v>
      </c>
      <c r="Q178" s="48">
        <v>0.88387096774193497</v>
      </c>
      <c r="R178" s="48">
        <v>1.00293657324491</v>
      </c>
      <c r="S178" s="48" t="s">
        <v>16</v>
      </c>
    </row>
    <row r="179" spans="2:19" x14ac:dyDescent="0.25">
      <c r="B179" s="1">
        <v>177</v>
      </c>
      <c r="C179" s="47">
        <v>1.11004149377593E-4</v>
      </c>
      <c r="D179" s="47">
        <v>6.2569409465247999E-2</v>
      </c>
      <c r="E179" s="47">
        <v>0.518235827945424</v>
      </c>
      <c r="F179" s="47">
        <v>0.43216655771815399</v>
      </c>
      <c r="G179" s="47">
        <v>133.54693132981001</v>
      </c>
      <c r="H179" s="47">
        <v>2.73165258759498E-2</v>
      </c>
      <c r="I179" s="47">
        <v>8.1641473516800202E-3</v>
      </c>
      <c r="J179" s="48"/>
      <c r="K179" s="48">
        <v>15.348016929238799</v>
      </c>
      <c r="L179" s="48">
        <v>0.356307500825642</v>
      </c>
      <c r="M179" s="48">
        <v>1.1888434405641499E-2</v>
      </c>
      <c r="N179" s="48">
        <v>0.29887209628175798</v>
      </c>
      <c r="O179" s="48">
        <v>0.57792721822589599</v>
      </c>
      <c r="P179" s="48">
        <v>1.0090793329591601</v>
      </c>
      <c r="Q179" s="48">
        <v>0.69899665551839396</v>
      </c>
      <c r="R179" s="48">
        <v>0.93660241104187203</v>
      </c>
      <c r="S179" s="48" t="s">
        <v>16</v>
      </c>
    </row>
    <row r="180" spans="2:19" x14ac:dyDescent="0.25">
      <c r="B180" s="1">
        <v>178</v>
      </c>
      <c r="C180" s="47">
        <v>2.8043153526970902E-4</v>
      </c>
      <c r="D180" s="47">
        <v>0.110267333640788</v>
      </c>
      <c r="E180" s="47">
        <v>0.49577607983361999</v>
      </c>
      <c r="F180" s="47">
        <v>0.44421627298490002</v>
      </c>
      <c r="G180" s="47">
        <v>144.964604817858</v>
      </c>
      <c r="H180" s="47">
        <v>3.3676744895582297E-2</v>
      </c>
      <c r="I180" s="47">
        <v>1.43280938548302E-2</v>
      </c>
      <c r="J180" s="48"/>
      <c r="K180" s="48">
        <v>8.4418087386500797</v>
      </c>
      <c r="L180" s="48">
        <v>0.28982975349616902</v>
      </c>
      <c r="M180" s="48">
        <v>1.8895939254141E-2</v>
      </c>
      <c r="N180" s="48">
        <v>0.42545958343823798</v>
      </c>
      <c r="O180" s="48">
        <v>0.351392662396458</v>
      </c>
      <c r="P180" s="48">
        <v>0.72064657822810596</v>
      </c>
      <c r="Q180" s="48">
        <v>0.74157303370786498</v>
      </c>
      <c r="R180" s="48">
        <v>0.75644398033098903</v>
      </c>
      <c r="S180" s="48" t="s">
        <v>16</v>
      </c>
    </row>
    <row r="181" spans="2:19" x14ac:dyDescent="0.25">
      <c r="B181" s="1">
        <v>179</v>
      </c>
      <c r="C181" s="47">
        <v>9.5601659751037298E-5</v>
      </c>
      <c r="D181" s="47">
        <v>5.6409031872682203E-2</v>
      </c>
      <c r="E181" s="47">
        <v>0.53921219777352403</v>
      </c>
      <c r="F181" s="47">
        <v>0.44195650278619297</v>
      </c>
      <c r="G181" s="47">
        <v>132.77719762336801</v>
      </c>
      <c r="H181" s="47">
        <v>2.5786851770994601E-2</v>
      </c>
      <c r="I181" s="47">
        <v>5.2540394086115303E-3</v>
      </c>
      <c r="J181" s="48"/>
      <c r="K181" s="48">
        <v>30.9183989974164</v>
      </c>
      <c r="L181" s="48">
        <v>0.37755306816573098</v>
      </c>
      <c r="M181" s="48">
        <v>1.10328515687167E-2</v>
      </c>
      <c r="N181" s="48">
        <v>0.203748773028638</v>
      </c>
      <c r="O181" s="48">
        <v>0.113053652107781</v>
      </c>
      <c r="P181" s="48">
        <v>0.41718392527552201</v>
      </c>
      <c r="Q181" s="48">
        <v>0.80357142857142805</v>
      </c>
      <c r="R181" s="48">
        <v>0.97714529340327105</v>
      </c>
      <c r="S181" s="48" t="s">
        <v>16</v>
      </c>
    </row>
    <row r="182" spans="2:19" x14ac:dyDescent="0.25">
      <c r="B182" s="1">
        <v>180</v>
      </c>
      <c r="C182" s="47">
        <v>1.06224066390041E-5</v>
      </c>
      <c r="D182" s="47">
        <v>9.7518055798088005E-3</v>
      </c>
      <c r="E182" s="47">
        <v>0.478480528616954</v>
      </c>
      <c r="F182" s="47">
        <v>0.45741878575345502</v>
      </c>
      <c r="G182" s="47">
        <v>168.804859357417</v>
      </c>
      <c r="H182" s="47">
        <v>3.85754961912895E-3</v>
      </c>
      <c r="I182" s="47">
        <v>2.42772455850588E-3</v>
      </c>
      <c r="J182" s="48"/>
      <c r="K182" s="48">
        <v>2.5839180654438998</v>
      </c>
      <c r="L182" s="48">
        <v>1.40366256707591</v>
      </c>
      <c r="M182" s="48">
        <v>3.67761718957226E-3</v>
      </c>
      <c r="N182" s="48">
        <v>0.62934370214376201</v>
      </c>
      <c r="O182" s="48">
        <v>-0.307566786430088</v>
      </c>
      <c r="P182" s="48">
        <v>-0.118366650394739</v>
      </c>
      <c r="Q182" s="48">
        <v>0.952380952380952</v>
      </c>
      <c r="R182" s="48">
        <v>1.0068006875420299</v>
      </c>
      <c r="S182" s="48" t="s">
        <v>16</v>
      </c>
    </row>
    <row r="183" spans="2:19" x14ac:dyDescent="0.25">
      <c r="B183" s="1">
        <v>181</v>
      </c>
      <c r="C183" s="47">
        <v>1.1472199170124399E-4</v>
      </c>
      <c r="D183" s="47">
        <v>4.6583619509855602E-2</v>
      </c>
      <c r="E183" s="47">
        <v>0.39309922454238</v>
      </c>
      <c r="F183" s="47">
        <v>0.46049113341645398</v>
      </c>
      <c r="G183" s="47">
        <v>169.65038648312799</v>
      </c>
      <c r="H183" s="47">
        <v>2.0728476206809399E-2</v>
      </c>
      <c r="I183" s="47">
        <v>6.1281662916287004E-3</v>
      </c>
      <c r="J183" s="48"/>
      <c r="K183" s="48">
        <v>10.5171389066168</v>
      </c>
      <c r="L183" s="48">
        <v>0.664339511113896</v>
      </c>
      <c r="M183" s="48">
        <v>1.20858833555848E-2</v>
      </c>
      <c r="N183" s="48">
        <v>0.29563998002011999</v>
      </c>
      <c r="O183" s="48">
        <v>-0.130356766497189</v>
      </c>
      <c r="P183" s="48">
        <v>0.10726415470713301</v>
      </c>
      <c r="Q183" s="48">
        <v>0.91914893617021198</v>
      </c>
      <c r="R183" s="48">
        <v>1.0042709637046301</v>
      </c>
      <c r="S183" s="48" t="s">
        <v>16</v>
      </c>
    </row>
    <row r="184" spans="2:19" x14ac:dyDescent="0.25">
      <c r="B184" s="1">
        <v>182</v>
      </c>
      <c r="C184" s="47">
        <v>8.3917012448132697E-5</v>
      </c>
      <c r="D184" s="47">
        <v>3.3824138746736801E-2</v>
      </c>
      <c r="E184" s="47">
        <v>0.415999633637613</v>
      </c>
      <c r="F184" s="47">
        <v>0.46506313476306399</v>
      </c>
      <c r="G184" s="47">
        <v>167.61817260350301</v>
      </c>
      <c r="H184" s="47">
        <v>1.28824357560594E-2</v>
      </c>
      <c r="I184" s="47">
        <v>7.0315358850896797E-3</v>
      </c>
      <c r="J184" s="48"/>
      <c r="K184" s="48">
        <v>3.3161842266928701</v>
      </c>
      <c r="L184" s="48">
        <v>0.92173564744436598</v>
      </c>
      <c r="M184" s="48">
        <v>1.0336656070751101E-2</v>
      </c>
      <c r="N184" s="48">
        <v>0.54582347765889805</v>
      </c>
      <c r="O184" s="48">
        <v>-0.15221046736569699</v>
      </c>
      <c r="P184" s="48">
        <v>7.9439158562535306E-2</v>
      </c>
      <c r="Q184" s="48">
        <v>0.94047619047619002</v>
      </c>
      <c r="R184" s="48">
        <v>1.00196069981901</v>
      </c>
      <c r="S184" s="48" t="s">
        <v>16</v>
      </c>
    </row>
    <row r="185" spans="2:19" x14ac:dyDescent="0.25">
      <c r="B185" s="1">
        <v>183</v>
      </c>
      <c r="C185" s="47">
        <v>4.5729460580912798E-4</v>
      </c>
      <c r="D185" s="47">
        <v>0.13920791740730701</v>
      </c>
      <c r="E185" s="47">
        <v>0.47757057523385299</v>
      </c>
      <c r="F185" s="47">
        <v>0.47258234837046498</v>
      </c>
      <c r="G185" s="47">
        <v>166.051094277614</v>
      </c>
      <c r="H185" s="47">
        <v>6.3623955730767998E-2</v>
      </c>
      <c r="I185" s="47">
        <v>8.9915988243926808E-3</v>
      </c>
      <c r="J185" s="48"/>
      <c r="K185" s="48">
        <v>68.4027927397307</v>
      </c>
      <c r="L185" s="48">
        <v>0.29653644029603499</v>
      </c>
      <c r="M185" s="48">
        <v>2.4129765347186E-2</v>
      </c>
      <c r="N185" s="48">
        <v>0.14132410852355101</v>
      </c>
      <c r="O185" s="48">
        <v>-1.7457393550607901E-2</v>
      </c>
      <c r="P185" s="48">
        <v>0.25101210091852399</v>
      </c>
      <c r="Q185" s="48">
        <v>0.85163204747774401</v>
      </c>
      <c r="R185" s="48">
        <v>0.98064549904457798</v>
      </c>
      <c r="S185" s="48" t="s">
        <v>16</v>
      </c>
    </row>
    <row r="186" spans="2:19" x14ac:dyDescent="0.25">
      <c r="B186" s="1">
        <v>184</v>
      </c>
      <c r="C186" s="47">
        <v>7.1170124481327804E-5</v>
      </c>
      <c r="D186" s="47">
        <v>3.5421624572231199E-2</v>
      </c>
      <c r="E186" s="47">
        <v>0.54106478561564697</v>
      </c>
      <c r="F186" s="47">
        <v>0.46615816358936801</v>
      </c>
      <c r="G186" s="47">
        <v>149.760066077332</v>
      </c>
      <c r="H186" s="47">
        <v>1.57373476973383E-2</v>
      </c>
      <c r="I186" s="47">
        <v>5.6664950137075296E-3</v>
      </c>
      <c r="J186" s="48"/>
      <c r="K186" s="48">
        <v>7.8072763684484903</v>
      </c>
      <c r="L186" s="48">
        <v>0.71280483682987505</v>
      </c>
      <c r="M186" s="48">
        <v>9.5192760698149005E-3</v>
      </c>
      <c r="N186" s="48">
        <v>0.36006671026693299</v>
      </c>
      <c r="O186" s="48">
        <v>-1.59023221877404E-2</v>
      </c>
      <c r="P186" s="48">
        <v>0.25299207927261202</v>
      </c>
      <c r="Q186" s="48">
        <v>0.92413793103448205</v>
      </c>
      <c r="R186" s="48">
        <v>1.00374454777384</v>
      </c>
      <c r="S186" s="48" t="s">
        <v>16</v>
      </c>
    </row>
    <row r="187" spans="2:19" x14ac:dyDescent="0.25">
      <c r="B187" s="1">
        <v>185</v>
      </c>
      <c r="C187" s="47">
        <v>1.3278008298755101E-4</v>
      </c>
      <c r="D187" s="47">
        <v>5.6968006155599202E-2</v>
      </c>
      <c r="E187" s="47">
        <v>0.40299495068216301</v>
      </c>
      <c r="F187" s="47">
        <v>0.48688627748157698</v>
      </c>
      <c r="G187" s="47">
        <v>5.8038291786867502</v>
      </c>
      <c r="H187" s="47">
        <v>2.57450307547567E-2</v>
      </c>
      <c r="I187" s="47">
        <v>5.5792653502604499E-3</v>
      </c>
      <c r="J187" s="48"/>
      <c r="K187" s="48">
        <v>22.821625856451799</v>
      </c>
      <c r="L187" s="48">
        <v>0.514139250830008</v>
      </c>
      <c r="M187" s="48">
        <v>1.30023402667738E-2</v>
      </c>
      <c r="N187" s="48">
        <v>0.21671232026901299</v>
      </c>
      <c r="O187" s="48">
        <v>-0.15037481485934701</v>
      </c>
      <c r="P187" s="48">
        <v>8.1776383924012805E-2</v>
      </c>
      <c r="Q187" s="48">
        <v>0.89285714285714202</v>
      </c>
      <c r="R187" s="48">
        <v>1.00465657741559</v>
      </c>
      <c r="S187" s="48" t="s">
        <v>16</v>
      </c>
    </row>
    <row r="188" spans="2:19" x14ac:dyDescent="0.25">
      <c r="B188" s="1">
        <v>186</v>
      </c>
      <c r="C188" s="47">
        <v>7.7543568464730298E-5</v>
      </c>
      <c r="D188" s="47">
        <v>5.5533767056797703E-2</v>
      </c>
      <c r="E188" s="47">
        <v>0.64742621531058697</v>
      </c>
      <c r="F188" s="47">
        <v>0.49274015814678201</v>
      </c>
      <c r="G188" s="47">
        <v>14.9054480081004</v>
      </c>
      <c r="H188" s="47">
        <v>2.6523623926285302E-2</v>
      </c>
      <c r="I188" s="47">
        <v>3.28824554641912E-3</v>
      </c>
      <c r="J188" s="48"/>
      <c r="K188" s="48">
        <v>74.941333567589297</v>
      </c>
      <c r="L188" s="48">
        <v>0.31596674658625401</v>
      </c>
      <c r="M188" s="48">
        <v>9.9363744801196502E-3</v>
      </c>
      <c r="N188" s="48">
        <v>0.123974218438545</v>
      </c>
      <c r="O188" s="48">
        <v>-0.116632940336919</v>
      </c>
      <c r="P188" s="48">
        <v>0.12473787287945901</v>
      </c>
      <c r="Q188" s="48">
        <v>0.83428571428571396</v>
      </c>
      <c r="R188" s="48">
        <v>1</v>
      </c>
      <c r="S188" s="48" t="s">
        <v>16</v>
      </c>
    </row>
    <row r="189" spans="2:19" x14ac:dyDescent="0.25">
      <c r="B189" s="1">
        <v>187</v>
      </c>
      <c r="C189" s="47">
        <v>2.1775933609958501E-5</v>
      </c>
      <c r="D189" s="47">
        <v>2.1956684740189698E-2</v>
      </c>
      <c r="E189" s="47">
        <v>0.64479257521597599</v>
      </c>
      <c r="F189" s="47">
        <v>0.49752568381241002</v>
      </c>
      <c r="G189" s="47">
        <v>13.404456076194601</v>
      </c>
      <c r="H189" s="47">
        <v>1.0060786349103099E-2</v>
      </c>
      <c r="I189" s="47">
        <v>2.2625948922833099E-3</v>
      </c>
      <c r="J189" s="48"/>
      <c r="K189" s="48">
        <v>22.742127293372999</v>
      </c>
      <c r="L189" s="48">
        <v>0.56761402190264298</v>
      </c>
      <c r="M189" s="48">
        <v>5.2655464859524903E-3</v>
      </c>
      <c r="N189" s="48">
        <v>0.224892450129904</v>
      </c>
      <c r="O189" s="48">
        <v>-0.17898361127194601</v>
      </c>
      <c r="P189" s="48">
        <v>4.5350533004214301E-2</v>
      </c>
      <c r="Q189" s="48">
        <v>0.82</v>
      </c>
      <c r="R189" s="48">
        <v>0.99697955390334503</v>
      </c>
      <c r="S189" s="48" t="s">
        <v>16</v>
      </c>
    </row>
    <row r="190" spans="2:19" x14ac:dyDescent="0.25">
      <c r="B190" s="1">
        <v>188</v>
      </c>
      <c r="C190" s="47">
        <v>1.0941078838174199E-4</v>
      </c>
      <c r="D190" s="47">
        <v>5.41476274399681E-2</v>
      </c>
      <c r="E190" s="47">
        <v>0.50770142382467398</v>
      </c>
      <c r="F190" s="47">
        <v>0.49929568911111999</v>
      </c>
      <c r="G190" s="47">
        <v>172.04672290585</v>
      </c>
      <c r="H190" s="47">
        <v>2.4322602224523201E-2</v>
      </c>
      <c r="I190" s="47">
        <v>5.4716464150730898E-3</v>
      </c>
      <c r="J190" s="48"/>
      <c r="K190" s="48">
        <v>23.716431354575899</v>
      </c>
      <c r="L190" s="48">
        <v>0.46893337902779902</v>
      </c>
      <c r="M190" s="48">
        <v>1.1802802310819401E-2</v>
      </c>
      <c r="N190" s="48">
        <v>0.22496139042048299</v>
      </c>
      <c r="O190" s="48">
        <v>-4.4660364679992903E-2</v>
      </c>
      <c r="P190" s="48">
        <v>0.21637620234230201</v>
      </c>
      <c r="Q190" s="48">
        <v>0.854771784232365</v>
      </c>
      <c r="R190" s="48">
        <v>0.97294714599119703</v>
      </c>
      <c r="S190" s="48" t="s">
        <v>16</v>
      </c>
    </row>
    <row r="191" spans="2:19" x14ac:dyDescent="0.25">
      <c r="B191" s="1">
        <v>189</v>
      </c>
      <c r="C191" s="47">
        <v>4.1958506224066301E-5</v>
      </c>
      <c r="D191" s="47">
        <v>3.0865291825428701E-2</v>
      </c>
      <c r="E191" s="47">
        <v>0.53006293337732202</v>
      </c>
      <c r="F191" s="47">
        <v>0.50479548398696505</v>
      </c>
      <c r="G191" s="47">
        <v>145.051523197226</v>
      </c>
      <c r="H191" s="47">
        <v>1.45674054742691E-2</v>
      </c>
      <c r="I191" s="47">
        <v>2.9867865304445398E-3</v>
      </c>
      <c r="J191" s="48"/>
      <c r="K191" s="48">
        <v>22.956321920728101</v>
      </c>
      <c r="L191" s="48">
        <v>0.55346365578197698</v>
      </c>
      <c r="M191" s="48">
        <v>7.3091196024211904E-3</v>
      </c>
      <c r="N191" s="48">
        <v>0.20503215453981799</v>
      </c>
      <c r="O191" s="48">
        <v>-0.185565324798311</v>
      </c>
      <c r="P191" s="48">
        <v>3.6970435070327802E-2</v>
      </c>
      <c r="Q191" s="48">
        <v>0.89772727272727204</v>
      </c>
      <c r="R191" s="48">
        <v>1.00214865885908</v>
      </c>
      <c r="S191" s="48" t="s">
        <v>16</v>
      </c>
    </row>
    <row r="192" spans="2:19" x14ac:dyDescent="0.25">
      <c r="B192" s="1">
        <v>190</v>
      </c>
      <c r="C192" s="47">
        <v>2.60248962655601E-5</v>
      </c>
      <c r="D192" s="47">
        <v>1.86421931643008E-2</v>
      </c>
      <c r="E192" s="47">
        <v>0.56574152605166195</v>
      </c>
      <c r="F192" s="47">
        <v>0.50589232523059102</v>
      </c>
      <c r="G192" s="47">
        <v>139.38457698486599</v>
      </c>
      <c r="H192" s="47">
        <v>8.2998680280173195E-3</v>
      </c>
      <c r="I192" s="47">
        <v>3.2404905888212001E-3</v>
      </c>
      <c r="J192" s="48"/>
      <c r="K192" s="48">
        <v>6.2715907934780804</v>
      </c>
      <c r="L192" s="48">
        <v>0.941033022316348</v>
      </c>
      <c r="M192" s="48">
        <v>5.7563814217737198E-3</v>
      </c>
      <c r="N192" s="48">
        <v>0.39042676074878402</v>
      </c>
      <c r="O192" s="48">
        <v>-0.18832377394955199</v>
      </c>
      <c r="P192" s="48">
        <v>3.3458268528826197E-2</v>
      </c>
      <c r="Q192" s="48">
        <v>0.96078431372549</v>
      </c>
      <c r="R192" s="48">
        <v>1.0071149335418199</v>
      </c>
      <c r="S192" s="48" t="s">
        <v>16</v>
      </c>
    </row>
    <row r="193" spans="2:19" x14ac:dyDescent="0.25">
      <c r="B193" s="1">
        <v>191</v>
      </c>
      <c r="C193" s="47">
        <v>2.42190871369294E-4</v>
      </c>
      <c r="D193" s="47">
        <v>8.1420033718094198E-2</v>
      </c>
      <c r="E193" s="47">
        <v>0.50402011333947605</v>
      </c>
      <c r="F193" s="47">
        <v>0.51530181998621905</v>
      </c>
      <c r="G193" s="47">
        <v>4.2956381443063103</v>
      </c>
      <c r="H193" s="47">
        <v>3.66095768285171E-2</v>
      </c>
      <c r="I193" s="47">
        <v>7.6869360701520102E-3</v>
      </c>
      <c r="J193" s="48"/>
      <c r="K193" s="48">
        <v>28.1786155644131</v>
      </c>
      <c r="L193" s="48">
        <v>0.459097658705788</v>
      </c>
      <c r="M193" s="48">
        <v>1.7560381396804901E-2</v>
      </c>
      <c r="N193" s="48">
        <v>0.20997063435500399</v>
      </c>
      <c r="O193" s="48">
        <v>-8.7400787436714603E-2</v>
      </c>
      <c r="P193" s="48">
        <v>0.161957405929745</v>
      </c>
      <c r="Q193" s="48">
        <v>0.86857142857142799</v>
      </c>
      <c r="R193" s="48">
        <v>0.99126395216655705</v>
      </c>
      <c r="S193" s="48" t="s">
        <v>16</v>
      </c>
    </row>
    <row r="194" spans="2:19" x14ac:dyDescent="0.25">
      <c r="B194" s="1">
        <v>192</v>
      </c>
      <c r="C194" s="47">
        <v>1.5933609958506201E-5</v>
      </c>
      <c r="D194" s="47">
        <v>1.25605238149618E-2</v>
      </c>
      <c r="E194" s="47">
        <v>0.54476307233443499</v>
      </c>
      <c r="F194" s="47">
        <v>0.52107772136337205</v>
      </c>
      <c r="G194" s="47">
        <v>163.97979746307999</v>
      </c>
      <c r="H194" s="47">
        <v>5.30559418053979E-3</v>
      </c>
      <c r="I194" s="47">
        <v>3.00303581719324E-3</v>
      </c>
      <c r="J194" s="48"/>
      <c r="K194" s="48">
        <v>3.2009257226760002</v>
      </c>
      <c r="L194" s="48">
        <v>1.26913711011774</v>
      </c>
      <c r="M194" s="48">
        <v>4.5041427918701797E-3</v>
      </c>
      <c r="N194" s="48">
        <v>0.56601310145581296</v>
      </c>
      <c r="O194" s="48">
        <v>-0.21463735649784799</v>
      </c>
      <c r="P194" s="48">
        <v>-4.5225335316464002E-5</v>
      </c>
      <c r="Q194" s="48">
        <v>0.967741935483871</v>
      </c>
      <c r="R194" s="48">
        <v>1.0105599071656499</v>
      </c>
      <c r="S194" s="48" t="s">
        <v>16</v>
      </c>
    </row>
    <row r="195" spans="2:19" x14ac:dyDescent="0.25">
      <c r="B195" s="1">
        <v>193</v>
      </c>
      <c r="C195" s="47">
        <v>3.2079668049792497E-4</v>
      </c>
      <c r="D195" s="47">
        <v>8.9394344805028503E-2</v>
      </c>
      <c r="E195" s="47">
        <v>0.70267546705362904</v>
      </c>
      <c r="F195" s="47">
        <v>0.53000527672938802</v>
      </c>
      <c r="G195" s="47">
        <v>155.01923366561499</v>
      </c>
      <c r="H195" s="47">
        <v>4.0724468727574903E-2</v>
      </c>
      <c r="I195" s="47">
        <v>8.7978896535668306E-3</v>
      </c>
      <c r="J195" s="48"/>
      <c r="K195" s="48">
        <v>21.906342769399298</v>
      </c>
      <c r="L195" s="48">
        <v>0.50445175626208405</v>
      </c>
      <c r="M195" s="48">
        <v>2.0210171187541402E-2</v>
      </c>
      <c r="N195" s="48">
        <v>0.21603448561649799</v>
      </c>
      <c r="O195" s="48">
        <v>-0.12280943118816599</v>
      </c>
      <c r="P195" s="48">
        <v>0.11687372047995701</v>
      </c>
      <c r="Q195" s="48">
        <v>0.92638036809815905</v>
      </c>
      <c r="R195" s="48">
        <v>0.99925812999845098</v>
      </c>
      <c r="S195" s="48" t="s">
        <v>16</v>
      </c>
    </row>
    <row r="196" spans="2:19" x14ac:dyDescent="0.25">
      <c r="B196" s="1">
        <v>194</v>
      </c>
      <c r="C196" s="47">
        <v>7.2232365145228204E-5</v>
      </c>
      <c r="D196" s="47">
        <v>3.6060764658435003E-2</v>
      </c>
      <c r="E196" s="47">
        <v>0.69072806670112497</v>
      </c>
      <c r="F196" s="47">
        <v>0.54021891450107296</v>
      </c>
      <c r="G196" s="47">
        <v>150.61459656890099</v>
      </c>
      <c r="H196" s="47">
        <v>1.6276277871297599E-2</v>
      </c>
      <c r="I196" s="47">
        <v>4.8026995331310798E-3</v>
      </c>
      <c r="J196" s="48"/>
      <c r="K196" s="48">
        <v>11.926155714259</v>
      </c>
      <c r="L196" s="48">
        <v>0.698026380649863</v>
      </c>
      <c r="M196" s="48">
        <v>9.5900523310696404E-3</v>
      </c>
      <c r="N196" s="48">
        <v>0.29507357708609699</v>
      </c>
      <c r="O196" s="48">
        <v>-0.15003986145363199</v>
      </c>
      <c r="P196" s="48">
        <v>8.2202859845812506E-2</v>
      </c>
      <c r="Q196" s="48">
        <v>0.94444444444444398</v>
      </c>
      <c r="R196" s="48">
        <v>1</v>
      </c>
      <c r="S196" s="48" t="s">
        <v>16</v>
      </c>
    </row>
    <row r="197" spans="2:19" x14ac:dyDescent="0.25">
      <c r="B197" s="1">
        <v>195</v>
      </c>
      <c r="C197" s="47">
        <v>4.5676348547717802E-5</v>
      </c>
      <c r="D197" s="47">
        <v>2.6851171420855999E-2</v>
      </c>
      <c r="E197" s="47">
        <v>0.38598224187118002</v>
      </c>
      <c r="F197" s="47">
        <v>0.54332246064746503</v>
      </c>
      <c r="G197" s="47">
        <v>40.610370745888801</v>
      </c>
      <c r="H197" s="47">
        <v>1.1461669481503E-2</v>
      </c>
      <c r="I197" s="47">
        <v>5.1381365738387801E-3</v>
      </c>
      <c r="J197" s="48"/>
      <c r="K197" s="48">
        <v>5.6083322029147702</v>
      </c>
      <c r="L197" s="48">
        <v>0.796113095840004</v>
      </c>
      <c r="M197" s="48">
        <v>7.6260693171555198E-3</v>
      </c>
      <c r="N197" s="48">
        <v>0.44828867052315302</v>
      </c>
      <c r="O197" s="48">
        <v>1.26328863868244E-2</v>
      </c>
      <c r="P197" s="48">
        <v>0.28932423524701401</v>
      </c>
      <c r="Q197" s="48">
        <v>0.90526315789473599</v>
      </c>
      <c r="R197" s="48">
        <v>1.0049397459559199</v>
      </c>
      <c r="S197" s="48" t="s">
        <v>16</v>
      </c>
    </row>
    <row r="198" spans="2:19" x14ac:dyDescent="0.25">
      <c r="B198" s="1">
        <v>196</v>
      </c>
      <c r="C198" s="47">
        <v>1.2959336099585E-4</v>
      </c>
      <c r="D198" s="47">
        <v>8.1745069611420196E-2</v>
      </c>
      <c r="E198" s="47">
        <v>0.434104993125495</v>
      </c>
      <c r="F198" s="47">
        <v>0.55217034476926896</v>
      </c>
      <c r="G198" s="47">
        <v>172.70726809131699</v>
      </c>
      <c r="H198" s="47">
        <v>3.9052967535348398E-2</v>
      </c>
      <c r="I198" s="47">
        <v>4.1694857156561902E-3</v>
      </c>
      <c r="J198" s="48"/>
      <c r="K198" s="48">
        <v>117.477434725957</v>
      </c>
      <c r="L198" s="48">
        <v>0.24370782929350801</v>
      </c>
      <c r="M198" s="48">
        <v>1.2845364609657999E-2</v>
      </c>
      <c r="N198" s="48">
        <v>0.1067648882734</v>
      </c>
      <c r="O198" s="48">
        <v>-1.3167012124380199E-2</v>
      </c>
      <c r="P198" s="48">
        <v>0.256474784212394</v>
      </c>
      <c r="Q198" s="48">
        <v>0.81063122923588005</v>
      </c>
      <c r="R198" s="48">
        <v>0.98989898989898994</v>
      </c>
      <c r="S198" s="48" t="s">
        <v>16</v>
      </c>
    </row>
    <row r="199" spans="2:19" x14ac:dyDescent="0.25">
      <c r="B199" s="1">
        <v>197</v>
      </c>
      <c r="C199" s="47">
        <v>6.2141078838174203E-5</v>
      </c>
      <c r="D199" s="47">
        <v>3.4052975676118799E-2</v>
      </c>
      <c r="E199" s="47">
        <v>0.59404915768842104</v>
      </c>
      <c r="F199" s="47">
        <v>0.55214119152581498</v>
      </c>
      <c r="G199" s="47">
        <v>2.4337715196860699</v>
      </c>
      <c r="H199" s="47">
        <v>1.53524703157854E-2</v>
      </c>
      <c r="I199" s="47">
        <v>4.0119810805470503E-3</v>
      </c>
      <c r="J199" s="48"/>
      <c r="K199" s="48">
        <v>13.331897224862299</v>
      </c>
      <c r="L199" s="48">
        <v>0.67340837994859404</v>
      </c>
      <c r="M199" s="48">
        <v>8.89496930457148E-3</v>
      </c>
      <c r="N199" s="48">
        <v>0.26132478995396002</v>
      </c>
      <c r="O199" s="48">
        <v>-0.221518609592156</v>
      </c>
      <c r="P199" s="48">
        <v>-8.80670889232151E-3</v>
      </c>
      <c r="Q199" s="48">
        <v>0.97499999999999998</v>
      </c>
      <c r="R199" s="48">
        <v>1</v>
      </c>
      <c r="S199" s="48" t="s">
        <v>16</v>
      </c>
    </row>
    <row r="200" spans="2:19" x14ac:dyDescent="0.25">
      <c r="B200" s="1">
        <v>198</v>
      </c>
      <c r="C200" s="47">
        <v>2.5493775933609901E-5</v>
      </c>
      <c r="D200" s="47">
        <v>2.1239565190789001E-2</v>
      </c>
      <c r="E200" s="47">
        <v>0.73401813634359703</v>
      </c>
      <c r="F200" s="47">
        <v>0.55312885976075199</v>
      </c>
      <c r="G200" s="47">
        <v>154.38101994354</v>
      </c>
      <c r="H200" s="47">
        <v>7.8317845263381793E-3</v>
      </c>
      <c r="I200" s="47">
        <v>3.9697059664086298E-3</v>
      </c>
      <c r="J200" s="48"/>
      <c r="K200" s="48">
        <v>5.2017735447700497</v>
      </c>
      <c r="L200" s="48">
        <v>0.71015440444893196</v>
      </c>
      <c r="M200" s="48">
        <v>5.6973400515757996E-3</v>
      </c>
      <c r="N200" s="48">
        <v>0.506871193028685</v>
      </c>
      <c r="O200" s="48">
        <v>-4.22001001509286E-2</v>
      </c>
      <c r="P200" s="48">
        <v>0.219508708431216</v>
      </c>
      <c r="Q200" s="48">
        <v>0.84210526315789402</v>
      </c>
      <c r="R200" s="48">
        <v>0.88735245676640095</v>
      </c>
      <c r="S200" s="48" t="s">
        <v>16</v>
      </c>
    </row>
    <row r="201" spans="2:19" x14ac:dyDescent="0.25">
      <c r="B201" s="1">
        <v>199</v>
      </c>
      <c r="C201" s="47">
        <v>5.5608298755186695E-4</v>
      </c>
      <c r="D201" s="47">
        <v>0.128509426568685</v>
      </c>
      <c r="E201" s="47">
        <v>0.59147606075055004</v>
      </c>
      <c r="F201" s="47">
        <v>0.56253945252786597</v>
      </c>
      <c r="G201" s="47">
        <v>178.91143125189799</v>
      </c>
      <c r="H201" s="47">
        <v>5.6806892431477601E-2</v>
      </c>
      <c r="I201" s="47">
        <v>1.14783866269649E-2</v>
      </c>
      <c r="J201" s="48"/>
      <c r="K201" s="48">
        <v>25.136091014490201</v>
      </c>
      <c r="L201" s="48">
        <v>0.42313553732846698</v>
      </c>
      <c r="M201" s="48">
        <v>2.66087739271374E-2</v>
      </c>
      <c r="N201" s="48">
        <v>0.202059752534617</v>
      </c>
      <c r="O201" s="48">
        <v>-7.9058266657637502E-2</v>
      </c>
      <c r="P201" s="48">
        <v>0.172579433288441</v>
      </c>
      <c r="Q201" s="48">
        <v>0.90414507772020702</v>
      </c>
      <c r="R201" s="48">
        <v>0.95863555164884995</v>
      </c>
      <c r="S201" s="48" t="s">
        <v>16</v>
      </c>
    </row>
    <row r="202" spans="2:19" x14ac:dyDescent="0.25">
      <c r="B202" s="1">
        <v>200</v>
      </c>
      <c r="C202" s="47">
        <v>6.4265560165975097E-5</v>
      </c>
      <c r="D202" s="47">
        <v>2.92255367582013E-2</v>
      </c>
      <c r="E202" s="47">
        <v>0.628334868240087</v>
      </c>
      <c r="F202" s="47">
        <v>0.56368424972174402</v>
      </c>
      <c r="G202" s="47">
        <v>16.341091840021299</v>
      </c>
      <c r="H202" s="47">
        <v>1.2009624458364799E-2</v>
      </c>
      <c r="I202" s="47">
        <v>6.5833087210407197E-3</v>
      </c>
      <c r="J202" s="48"/>
      <c r="K202" s="48">
        <v>3.6004886206875901</v>
      </c>
      <c r="L202" s="48">
        <v>0.94550356141080905</v>
      </c>
      <c r="M202" s="48">
        <v>9.0457422342158506E-3</v>
      </c>
      <c r="N202" s="48">
        <v>0.54816940728361896</v>
      </c>
      <c r="O202" s="48">
        <v>-3.3759509394799603E-2</v>
      </c>
      <c r="P202" s="48">
        <v>0.23025560236284501</v>
      </c>
      <c r="Q202" s="48">
        <v>0.93798449612403001</v>
      </c>
      <c r="R202" s="48">
        <v>1.0113460675278001</v>
      </c>
      <c r="S202" s="48" t="s">
        <v>16</v>
      </c>
    </row>
    <row r="203" spans="2:19" x14ac:dyDescent="0.25">
      <c r="B203" s="1">
        <v>201</v>
      </c>
      <c r="C203" s="47">
        <v>1.6517842323651399E-4</v>
      </c>
      <c r="D203" s="47">
        <v>8.37288088527504E-2</v>
      </c>
      <c r="E203" s="47">
        <v>0.58564998291395998</v>
      </c>
      <c r="F203" s="47">
        <v>0.57920850781115996</v>
      </c>
      <c r="G203" s="47">
        <v>165.53879201492401</v>
      </c>
      <c r="H203" s="47">
        <v>3.02295381008796E-2</v>
      </c>
      <c r="I203" s="47">
        <v>9.6530929298113202E-3</v>
      </c>
      <c r="J203" s="48"/>
      <c r="K203" s="48">
        <v>11.9258914494621</v>
      </c>
      <c r="L203" s="48">
        <v>0.296082919467831</v>
      </c>
      <c r="M203" s="48">
        <v>1.45021274439901E-2</v>
      </c>
      <c r="N203" s="48">
        <v>0.319326510964136</v>
      </c>
      <c r="O203" s="48">
        <v>0.38750502209652798</v>
      </c>
      <c r="P203" s="48">
        <v>0.76662626265193501</v>
      </c>
      <c r="Q203" s="48">
        <v>0.758536585365853</v>
      </c>
      <c r="R203" s="48">
        <v>0.79024101524079704</v>
      </c>
      <c r="S203" s="48" t="s">
        <v>16</v>
      </c>
    </row>
    <row r="204" spans="2:19" x14ac:dyDescent="0.25">
      <c r="B204" s="1">
        <v>202</v>
      </c>
      <c r="C204" s="47">
        <v>3.7709543568464702E-5</v>
      </c>
      <c r="D204" s="47">
        <v>2.2192080689840601E-2</v>
      </c>
      <c r="E204" s="47">
        <v>0.44972158255552902</v>
      </c>
      <c r="F204" s="47">
        <v>0.58094485734724299</v>
      </c>
      <c r="G204" s="47">
        <v>138.51305697387301</v>
      </c>
      <c r="H204" s="47">
        <v>8.90195322527953E-3</v>
      </c>
      <c r="I204" s="47">
        <v>4.9134060548316197E-3</v>
      </c>
      <c r="J204" s="48"/>
      <c r="K204" s="48">
        <v>3.1600710458592198</v>
      </c>
      <c r="L204" s="48">
        <v>0.96219942753839105</v>
      </c>
      <c r="M204" s="48">
        <v>6.9291617159135998E-3</v>
      </c>
      <c r="N204" s="48">
        <v>0.55194696382796704</v>
      </c>
      <c r="O204" s="48">
        <v>-8.9024766121469701E-2</v>
      </c>
      <c r="P204" s="48">
        <v>0.159889692048508</v>
      </c>
      <c r="Q204" s="48">
        <v>0.94666666666666599</v>
      </c>
      <c r="R204" s="48">
        <v>0.99674887524219202</v>
      </c>
      <c r="S204" s="48" t="s">
        <v>16</v>
      </c>
    </row>
    <row r="205" spans="2:19" x14ac:dyDescent="0.25">
      <c r="B205" s="1">
        <v>203</v>
      </c>
      <c r="C205" s="47">
        <v>1.75269709543568E-5</v>
      </c>
      <c r="D205" s="47">
        <v>1.35006500535055E-2</v>
      </c>
      <c r="E205" s="47">
        <v>0.55623583674419397</v>
      </c>
      <c r="F205" s="47">
        <v>0.59543536865434399</v>
      </c>
      <c r="G205" s="47">
        <v>165.96375653207301</v>
      </c>
      <c r="H205" s="47">
        <v>5.4794087218805101E-3</v>
      </c>
      <c r="I205" s="47">
        <v>3.1815921610919202E-3</v>
      </c>
      <c r="J205" s="48"/>
      <c r="K205" s="48">
        <v>3.0593325092707002</v>
      </c>
      <c r="L205" s="48">
        <v>1.2083906899677099</v>
      </c>
      <c r="M205" s="48">
        <v>4.7239848135352501E-3</v>
      </c>
      <c r="N205" s="48">
        <v>0.58064516129032495</v>
      </c>
      <c r="O205" s="48">
        <v>-0.21880182678115001</v>
      </c>
      <c r="P205" s="48">
        <v>-5.34759358289188E-3</v>
      </c>
      <c r="Q205" s="48">
        <v>0.97058823529411697</v>
      </c>
      <c r="R205" s="48">
        <v>1.0098245614035</v>
      </c>
      <c r="S205" s="48" t="s">
        <v>16</v>
      </c>
    </row>
    <row r="206" spans="2:19" x14ac:dyDescent="0.25">
      <c r="B206" s="1">
        <v>204</v>
      </c>
      <c r="C206" s="47">
        <v>1.22157676348547E-5</v>
      </c>
      <c r="D206" s="47">
        <v>1.1246533421090299E-2</v>
      </c>
      <c r="E206" s="47">
        <v>0.450291000200358</v>
      </c>
      <c r="F206" s="47">
        <v>0.59940573153122001</v>
      </c>
      <c r="G206" s="47">
        <v>16.537738031193999</v>
      </c>
      <c r="H206" s="47">
        <v>4.8141278917501699E-3</v>
      </c>
      <c r="I206" s="47">
        <v>2.5107864021155901E-3</v>
      </c>
      <c r="J206" s="48"/>
      <c r="K206" s="48">
        <v>3.91574283467033</v>
      </c>
      <c r="L206" s="48">
        <v>1.2136494705474401</v>
      </c>
      <c r="M206" s="48">
        <v>3.9438050689648702E-3</v>
      </c>
      <c r="N206" s="48">
        <v>0.52154543015324695</v>
      </c>
      <c r="O206" s="48">
        <v>-0.22286492677088901</v>
      </c>
      <c r="P206" s="48">
        <v>-1.05208931640397E-2</v>
      </c>
      <c r="Q206" s="48">
        <v>0.95833333333333304</v>
      </c>
      <c r="R206" s="48">
        <v>1.0058968377397599</v>
      </c>
      <c r="S206" s="48" t="s">
        <v>16</v>
      </c>
    </row>
    <row r="207" spans="2:19" x14ac:dyDescent="0.25">
      <c r="B207" s="1">
        <v>205</v>
      </c>
      <c r="C207" s="47">
        <v>1.5933609958506201E-5</v>
      </c>
      <c r="D207" s="47">
        <v>1.4814640447377099E-2</v>
      </c>
      <c r="E207" s="47">
        <v>0.65199090739727505</v>
      </c>
      <c r="F207" s="47">
        <v>0.60248245070083895</v>
      </c>
      <c r="G207" s="47">
        <v>159.243594281849</v>
      </c>
      <c r="H207" s="47">
        <v>5.5451822379505196E-3</v>
      </c>
      <c r="I207" s="47">
        <v>2.8908421242895702E-3</v>
      </c>
      <c r="J207" s="48"/>
      <c r="K207" s="48">
        <v>3.7786193018027499</v>
      </c>
      <c r="L207" s="48">
        <v>0.91230869629161804</v>
      </c>
      <c r="M207" s="48">
        <v>4.5041427918701797E-3</v>
      </c>
      <c r="N207" s="48">
        <v>0.52132499893421202</v>
      </c>
      <c r="O207" s="48">
        <v>-0.209838441231191</v>
      </c>
      <c r="P207" s="48">
        <v>6.0649433540243998E-3</v>
      </c>
      <c r="Q207" s="48">
        <v>0.88235294117647001</v>
      </c>
      <c r="R207" s="48">
        <v>0.93531090121999205</v>
      </c>
      <c r="S207" s="48" t="s">
        <v>16</v>
      </c>
    </row>
    <row r="208" spans="2:19" x14ac:dyDescent="0.25">
      <c r="B208" s="1">
        <v>206</v>
      </c>
      <c r="C208" s="47">
        <v>3.6647302904564302E-5</v>
      </c>
      <c r="D208" s="47">
        <v>2.8670935155463501E-2</v>
      </c>
      <c r="E208" s="47">
        <v>0.65163496700587098</v>
      </c>
      <c r="F208" s="47">
        <v>0.60826727421337001</v>
      </c>
      <c r="G208" s="47">
        <v>157.764128038623</v>
      </c>
      <c r="H208" s="47">
        <v>1.29996171181147E-2</v>
      </c>
      <c r="I208" s="47">
        <v>2.7578521973048299E-3</v>
      </c>
      <c r="J208" s="48"/>
      <c r="K208" s="48">
        <v>22.4957344008549</v>
      </c>
      <c r="L208" s="48">
        <v>0.56023232649281396</v>
      </c>
      <c r="M208" s="48">
        <v>6.8308707545948399E-3</v>
      </c>
      <c r="N208" s="48">
        <v>0.21214872501604701</v>
      </c>
      <c r="O208" s="48">
        <v>-0.231667132354821</v>
      </c>
      <c r="P208" s="48">
        <v>-2.17282093943915E-2</v>
      </c>
      <c r="Q208" s="48">
        <v>0.86250000000000004</v>
      </c>
      <c r="R208" s="48">
        <v>1</v>
      </c>
      <c r="S208" s="48" t="s">
        <v>16</v>
      </c>
    </row>
    <row r="209" spans="2:19" x14ac:dyDescent="0.25">
      <c r="B209" s="1">
        <v>207</v>
      </c>
      <c r="C209" s="47">
        <v>3.2929460580912801E-5</v>
      </c>
      <c r="D209" s="47">
        <v>1.9787106591240399E-2</v>
      </c>
      <c r="E209" s="47">
        <v>0.43293060129786498</v>
      </c>
      <c r="F209" s="47">
        <v>0.61202241638228505</v>
      </c>
      <c r="G209" s="47">
        <v>91.255887286840803</v>
      </c>
      <c r="H209" s="47">
        <v>8.0306277065450207E-3</v>
      </c>
      <c r="I209" s="47">
        <v>4.3876028938707604E-3</v>
      </c>
      <c r="J209" s="48"/>
      <c r="K209" s="48">
        <v>3.3074219422162501</v>
      </c>
      <c r="L209" s="48">
        <v>1.0568902562226199</v>
      </c>
      <c r="M209" s="48">
        <v>6.4751132344087999E-3</v>
      </c>
      <c r="N209" s="48">
        <v>0.546358647692612</v>
      </c>
      <c r="O209" s="48">
        <v>-0.159607685875225</v>
      </c>
      <c r="P209" s="48">
        <v>7.0020727435157401E-2</v>
      </c>
      <c r="Q209" s="48">
        <v>0.939393939393939</v>
      </c>
      <c r="R209" s="48">
        <v>1.0067032521822299</v>
      </c>
      <c r="S209" s="48" t="s">
        <v>16</v>
      </c>
    </row>
    <row r="210" spans="2:19" x14ac:dyDescent="0.25">
      <c r="B210" s="1">
        <v>208</v>
      </c>
      <c r="C210" s="47">
        <v>1.85892116182572E-5</v>
      </c>
      <c r="D210" s="47">
        <v>1.45435342762621E-2</v>
      </c>
      <c r="E210" s="47">
        <v>0.42696098607616201</v>
      </c>
      <c r="F210" s="47">
        <v>0.62429379588078404</v>
      </c>
      <c r="G210" s="47">
        <v>154.313299544335</v>
      </c>
      <c r="H210" s="47">
        <v>6.2017511704269201E-3</v>
      </c>
      <c r="I210" s="47">
        <v>2.96791176252667E-3</v>
      </c>
      <c r="J210" s="48"/>
      <c r="K210" s="48">
        <v>4.2590402902168103</v>
      </c>
      <c r="L210" s="48">
        <v>1.1044114939783001</v>
      </c>
      <c r="M210" s="48">
        <v>4.8650302504522399E-3</v>
      </c>
      <c r="N210" s="48">
        <v>0.47856027772916399</v>
      </c>
      <c r="O210" s="48">
        <v>-0.22233199363824299</v>
      </c>
      <c r="P210" s="48">
        <v>-9.8423416248556699E-3</v>
      </c>
      <c r="Q210" s="48">
        <v>0.94594594594594605</v>
      </c>
      <c r="R210" s="48">
        <v>1.0045600320705499</v>
      </c>
      <c r="S210" s="48" t="s">
        <v>16</v>
      </c>
    </row>
    <row r="211" spans="2:19" x14ac:dyDescent="0.25">
      <c r="B211" s="1">
        <v>209</v>
      </c>
      <c r="C211" s="47">
        <v>2.9848962655601598E-4</v>
      </c>
      <c r="D211" s="47">
        <v>7.0927787627928507E-2</v>
      </c>
      <c r="E211" s="47">
        <v>0.70231182847340301</v>
      </c>
      <c r="F211" s="47">
        <v>0.62983452482579005</v>
      </c>
      <c r="G211" s="47">
        <v>12.928056964154299</v>
      </c>
      <c r="H211" s="47">
        <v>3.1300315528427797E-2</v>
      </c>
      <c r="I211" s="47">
        <v>1.5021375065895201E-2</v>
      </c>
      <c r="J211" s="48"/>
      <c r="K211" s="48">
        <v>4.6355977202479997</v>
      </c>
      <c r="L211" s="48">
        <v>0.74560065261715802</v>
      </c>
      <c r="M211" s="48">
        <v>1.94948402461869E-2</v>
      </c>
      <c r="N211" s="48">
        <v>0.47991129841015301</v>
      </c>
      <c r="O211" s="48">
        <v>0.23714055643482901</v>
      </c>
      <c r="P211" s="48">
        <v>0.57517627884848799</v>
      </c>
      <c r="Q211" s="48">
        <v>0.95741056218057896</v>
      </c>
      <c r="R211" s="48">
        <v>0.99592084172454798</v>
      </c>
      <c r="S211" s="48" t="s">
        <v>16</v>
      </c>
    </row>
    <row r="212" spans="2:19" x14ac:dyDescent="0.25">
      <c r="B212" s="1">
        <v>210</v>
      </c>
      <c r="C212" s="47">
        <v>5.8423236514522803E-5</v>
      </c>
      <c r="D212" s="47">
        <v>4.1882259537107197E-2</v>
      </c>
      <c r="E212" s="47">
        <v>0.54494857997840396</v>
      </c>
      <c r="F212" s="47">
        <v>0.62957981726633405</v>
      </c>
      <c r="G212" s="47">
        <v>164.070799042137</v>
      </c>
      <c r="H212" s="47">
        <v>1.9820801934693402E-2</v>
      </c>
      <c r="I212" s="47">
        <v>3.2047101029953301E-3</v>
      </c>
      <c r="J212" s="48"/>
      <c r="K212" s="48">
        <v>43.528687765478701</v>
      </c>
      <c r="L212" s="48">
        <v>0.41853836056546201</v>
      </c>
      <c r="M212" s="48">
        <v>8.6247768122836507E-3</v>
      </c>
      <c r="N212" s="48">
        <v>0.161684179759949</v>
      </c>
      <c r="O212" s="48">
        <v>-0.146085790694782</v>
      </c>
      <c r="P212" s="48">
        <v>8.7237339098662006E-2</v>
      </c>
      <c r="Q212" s="48">
        <v>0.84615384615384603</v>
      </c>
      <c r="R212" s="48">
        <v>1.0015834623884099</v>
      </c>
      <c r="S212" s="48" t="s">
        <v>16</v>
      </c>
    </row>
    <row r="213" spans="2:19" x14ac:dyDescent="0.25">
      <c r="B213" s="1">
        <v>211</v>
      </c>
      <c r="C213" s="47">
        <v>4.0896265560165901E-5</v>
      </c>
      <c r="D213" s="47">
        <v>3.0057803552323001E-2</v>
      </c>
      <c r="E213" s="47">
        <v>0.411050866203093</v>
      </c>
      <c r="F213" s="47">
        <v>0.64218771178323797</v>
      </c>
      <c r="G213" s="47">
        <v>125.867980125944</v>
      </c>
      <c r="H213" s="47">
        <v>1.4146365658615099E-2</v>
      </c>
      <c r="I213" s="47">
        <v>3.0166212416669401E-3</v>
      </c>
      <c r="J213" s="48"/>
      <c r="K213" s="48">
        <v>22.433784119116901</v>
      </c>
      <c r="L213" s="48">
        <v>0.56882546802401401</v>
      </c>
      <c r="M213" s="48">
        <v>7.2160059966157198E-3</v>
      </c>
      <c r="N213" s="48">
        <v>0.213243550638027</v>
      </c>
      <c r="O213" s="48">
        <v>-0.18045671995618701</v>
      </c>
      <c r="P213" s="48">
        <v>4.3474912773745399E-2</v>
      </c>
      <c r="Q213" s="48">
        <v>0.875</v>
      </c>
      <c r="R213" s="48">
        <v>1.00441276306856</v>
      </c>
      <c r="S213" s="48" t="s">
        <v>16</v>
      </c>
    </row>
    <row r="214" spans="2:19" x14ac:dyDescent="0.25">
      <c r="B214" s="1">
        <v>212</v>
      </c>
      <c r="C214" s="47">
        <v>8.8165975103734405E-5</v>
      </c>
      <c r="D214" s="47">
        <v>5.1834479625132698E-2</v>
      </c>
      <c r="E214" s="47">
        <v>0.40896852351405799</v>
      </c>
      <c r="F214" s="47">
        <v>0.65119568838475295</v>
      </c>
      <c r="G214" s="47">
        <v>134.82085783497701</v>
      </c>
      <c r="H214" s="47">
        <v>2.31911364264746E-2</v>
      </c>
      <c r="I214" s="47">
        <v>4.6105142310921199E-3</v>
      </c>
      <c r="J214" s="48"/>
      <c r="K214" s="48">
        <v>29.259961841330799</v>
      </c>
      <c r="L214" s="48">
        <v>0.41235702078678899</v>
      </c>
      <c r="M214" s="48">
        <v>1.05951123638312E-2</v>
      </c>
      <c r="N214" s="48">
        <v>0.19880501525698499</v>
      </c>
      <c r="O214" s="48">
        <v>-4.7510352973933599E-2</v>
      </c>
      <c r="P214" s="48">
        <v>0.21274748454442399</v>
      </c>
      <c r="Q214" s="48">
        <v>0.84263959390862897</v>
      </c>
      <c r="R214" s="48">
        <v>0.96186994727592201</v>
      </c>
      <c r="S214" s="48" t="s">
        <v>16</v>
      </c>
    </row>
    <row r="215" spans="2:19" x14ac:dyDescent="0.25">
      <c r="B215" s="1">
        <v>213</v>
      </c>
      <c r="C215" s="47">
        <v>9.8257261410788298E-5</v>
      </c>
      <c r="D215" s="47">
        <v>4.80360781094041E-2</v>
      </c>
      <c r="E215" s="47">
        <v>0.50436305289431305</v>
      </c>
      <c r="F215" s="47">
        <v>0.67310123559609902</v>
      </c>
      <c r="G215" s="47">
        <v>19.524586678876702</v>
      </c>
      <c r="H215" s="47">
        <v>2.07815183442083E-2</v>
      </c>
      <c r="I215" s="47">
        <v>6.6445600820348397E-3</v>
      </c>
      <c r="J215" s="48"/>
      <c r="K215" s="48">
        <v>12.256093085159501</v>
      </c>
      <c r="L215" s="48">
        <v>0.53510552462983896</v>
      </c>
      <c r="M215" s="48">
        <v>1.11850360207554E-2</v>
      </c>
      <c r="N215" s="48">
        <v>0.31973410084767001</v>
      </c>
      <c r="O215" s="48">
        <v>0.103744960269815</v>
      </c>
      <c r="P215" s="48">
        <v>0.40533173071766898</v>
      </c>
      <c r="Q215" s="48">
        <v>0.86448598130841103</v>
      </c>
      <c r="R215" s="48">
        <v>0.96273876170103001</v>
      </c>
      <c r="S215" s="48" t="s">
        <v>16</v>
      </c>
    </row>
    <row r="216" spans="2:19" x14ac:dyDescent="0.25">
      <c r="B216" s="1">
        <v>214</v>
      </c>
      <c r="C216" s="47">
        <v>3.3991701244813201E-5</v>
      </c>
      <c r="D216" s="47">
        <v>3.7500833997475599E-2</v>
      </c>
      <c r="E216" s="47">
        <v>0.71866820696427403</v>
      </c>
      <c r="F216" s="47">
        <v>0.67387100950265899</v>
      </c>
      <c r="G216" s="47">
        <v>157.699366234411</v>
      </c>
      <c r="H216" s="47">
        <v>1.7720620304246201E-2</v>
      </c>
      <c r="I216" s="47">
        <v>2.0228139218294999E-3</v>
      </c>
      <c r="J216" s="48"/>
      <c r="K216" s="48">
        <v>76.2893303607825</v>
      </c>
      <c r="L216" s="48">
        <v>0.30373924736797397</v>
      </c>
      <c r="M216" s="48">
        <v>6.5787216248842503E-3</v>
      </c>
      <c r="N216" s="48">
        <v>0.11415028859598</v>
      </c>
      <c r="O216" s="48">
        <v>-0.171768327441607</v>
      </c>
      <c r="P216" s="48">
        <v>5.4537317703489997E-2</v>
      </c>
      <c r="Q216" s="48">
        <v>0.8</v>
      </c>
      <c r="R216" s="48">
        <v>0.97621314884272303</v>
      </c>
      <c r="S216" s="48" t="s">
        <v>16</v>
      </c>
    </row>
    <row r="217" spans="2:19" x14ac:dyDescent="0.25">
      <c r="B217" s="1">
        <v>215</v>
      </c>
      <c r="C217" s="47">
        <v>2.9211618257261402E-5</v>
      </c>
      <c r="D217" s="47">
        <v>2.23786483774896E-2</v>
      </c>
      <c r="E217" s="47">
        <v>0.73280819586217305</v>
      </c>
      <c r="F217" s="47">
        <v>0.67695714448145805</v>
      </c>
      <c r="G217" s="47">
        <v>0.78262548992150205</v>
      </c>
      <c r="H217" s="47">
        <v>8.7644532855710097E-3</v>
      </c>
      <c r="I217" s="47">
        <v>3.7132408929979599E-3</v>
      </c>
      <c r="J217" s="48"/>
      <c r="K217" s="48">
        <v>5.6670466841323002</v>
      </c>
      <c r="L217" s="48">
        <v>0.73298953725785199</v>
      </c>
      <c r="M217" s="48">
        <v>6.09863817018626E-3</v>
      </c>
      <c r="N217" s="48">
        <v>0.42367056700628403</v>
      </c>
      <c r="O217" s="48">
        <v>-0.124991604549165</v>
      </c>
      <c r="P217" s="48">
        <v>0.11409529106326501</v>
      </c>
      <c r="Q217" s="48">
        <v>0.88709677419354804</v>
      </c>
      <c r="R217" s="48">
        <v>0.94128374637704704</v>
      </c>
      <c r="S217" s="48" t="s">
        <v>16</v>
      </c>
    </row>
    <row r="218" spans="2:19" x14ac:dyDescent="0.25">
      <c r="B218" s="1">
        <v>216</v>
      </c>
      <c r="C218" s="47">
        <v>1.91203319502074E-5</v>
      </c>
      <c r="D218" s="47">
        <v>1.6731331925958399E-2</v>
      </c>
      <c r="E218" s="47">
        <v>0.91664332646983304</v>
      </c>
      <c r="F218" s="47">
        <v>0.38028146836872401</v>
      </c>
      <c r="G218" s="47">
        <v>158.22739173358099</v>
      </c>
      <c r="H218" s="47">
        <v>6.2252957300118301E-3</v>
      </c>
      <c r="I218" s="47">
        <v>3.9246000732055201E-3</v>
      </c>
      <c r="J218" s="48"/>
      <c r="K218" s="48">
        <v>2.4003140494019002</v>
      </c>
      <c r="L218" s="48">
        <v>0.85831017640566099</v>
      </c>
      <c r="M218" s="48">
        <v>4.9340412186631901E-3</v>
      </c>
      <c r="N218" s="48">
        <v>0.63042789345496097</v>
      </c>
      <c r="O218" s="48">
        <v>3.57503300262074E-3</v>
      </c>
      <c r="P218" s="48">
        <v>0.27779141812783198</v>
      </c>
      <c r="Q218" s="48">
        <v>0.85714285714285698</v>
      </c>
      <c r="R218" s="48">
        <v>0.92146528443244102</v>
      </c>
      <c r="S218" s="48" t="s">
        <v>16</v>
      </c>
    </row>
    <row r="219" spans="2:19" x14ac:dyDescent="0.25">
      <c r="B219" s="1">
        <v>217</v>
      </c>
      <c r="C219" s="47">
        <v>3.0804979253112001E-5</v>
      </c>
      <c r="D219" s="47">
        <v>3.9869369094581802E-2</v>
      </c>
      <c r="E219" s="47">
        <v>0.84710626335072303</v>
      </c>
      <c r="F219" s="47">
        <v>0.40223631580140501</v>
      </c>
      <c r="G219" s="47">
        <v>114.613396909888</v>
      </c>
      <c r="H219" s="47">
        <v>1.8936812527067502E-2</v>
      </c>
      <c r="I219" s="47">
        <v>2.4837545064693499E-3</v>
      </c>
      <c r="J219" s="48"/>
      <c r="K219" s="48">
        <v>99.719602477130607</v>
      </c>
      <c r="L219" s="48">
        <v>0.24352976969350501</v>
      </c>
      <c r="M219" s="48">
        <v>6.2627564027198501E-3</v>
      </c>
      <c r="N219" s="48">
        <v>0.13116011487779</v>
      </c>
      <c r="O219" s="48">
        <v>0.199180364005383</v>
      </c>
      <c r="P219" s="48">
        <v>0.52684386072156097</v>
      </c>
      <c r="Q219" s="48">
        <v>0.67441860465116199</v>
      </c>
      <c r="R219" s="48">
        <v>0.96583618184144604</v>
      </c>
      <c r="S219" s="48" t="s">
        <v>16</v>
      </c>
    </row>
    <row r="220" spans="2:19" x14ac:dyDescent="0.25">
      <c r="B220" s="1">
        <v>218</v>
      </c>
      <c r="C220" s="47">
        <v>4.5145228215767602E-5</v>
      </c>
      <c r="D220" s="47">
        <v>2.28487114967614E-2</v>
      </c>
      <c r="E220" s="47">
        <v>0.903258542914542</v>
      </c>
      <c r="F220" s="47">
        <v>0.40250092356073203</v>
      </c>
      <c r="G220" s="47">
        <v>2.4840197566673901</v>
      </c>
      <c r="H220" s="47">
        <v>8.8003145040390605E-3</v>
      </c>
      <c r="I220" s="47">
        <v>5.2861818235347101E-3</v>
      </c>
      <c r="J220" s="48"/>
      <c r="K220" s="48">
        <v>2.37417425513366</v>
      </c>
      <c r="L220" s="48">
        <v>1.08667152946137</v>
      </c>
      <c r="M220" s="48">
        <v>7.5816020615968099E-3</v>
      </c>
      <c r="N220" s="48">
        <v>0.60068101215115899</v>
      </c>
      <c r="O220" s="48">
        <v>-0.19068364144574201</v>
      </c>
      <c r="P220" s="48">
        <v>3.04535919123422E-2</v>
      </c>
      <c r="Q220" s="48">
        <v>0.96590909090909005</v>
      </c>
      <c r="R220" s="48">
        <v>1.01161010461852</v>
      </c>
      <c r="S220" s="48" t="s">
        <v>16</v>
      </c>
    </row>
    <row r="221" spans="2:19" x14ac:dyDescent="0.25">
      <c r="B221" s="1">
        <v>219</v>
      </c>
      <c r="C221" s="47">
        <v>1.00912863070539E-5</v>
      </c>
      <c r="D221" s="47">
        <v>1.30969059169526E-2</v>
      </c>
      <c r="E221" s="47">
        <v>0.844732768316934</v>
      </c>
      <c r="F221" s="47">
        <v>0.413755272752793</v>
      </c>
      <c r="G221" s="47">
        <v>90.343072098917602</v>
      </c>
      <c r="H221" s="47">
        <v>5.8344994411162398E-3</v>
      </c>
      <c r="I221" s="47">
        <v>1.47935251879746E-3</v>
      </c>
      <c r="J221" s="48"/>
      <c r="K221" s="48">
        <v>9.9820300161831099</v>
      </c>
      <c r="L221" s="48">
        <v>0.73929705571037596</v>
      </c>
      <c r="M221" s="48">
        <v>3.5844978425695201E-3</v>
      </c>
      <c r="N221" s="48">
        <v>0.25355260270869601</v>
      </c>
      <c r="O221" s="48">
        <v>-0.32823305298021099</v>
      </c>
      <c r="P221" s="48">
        <v>-0.14467975820839399</v>
      </c>
      <c r="Q221" s="48">
        <v>0.86363636363636298</v>
      </c>
      <c r="R221" s="48">
        <v>0.96271771186912203</v>
      </c>
      <c r="S221" s="48" t="s">
        <v>16</v>
      </c>
    </row>
    <row r="222" spans="2:19" x14ac:dyDescent="0.25">
      <c r="B222" s="1">
        <v>220</v>
      </c>
      <c r="C222" s="47">
        <v>7.2232365145228204E-5</v>
      </c>
      <c r="D222" s="47">
        <v>4.1581273384767199E-2</v>
      </c>
      <c r="E222" s="47">
        <v>0.80189365347789099</v>
      </c>
      <c r="F222" s="47">
        <v>0.42445135258981198</v>
      </c>
      <c r="G222" s="47">
        <v>1.2745430687892001</v>
      </c>
      <c r="H222" s="47">
        <v>1.3843394736767E-2</v>
      </c>
      <c r="I222" s="47">
        <v>8.8242484513427703E-3</v>
      </c>
      <c r="J222" s="48"/>
      <c r="K222" s="48">
        <v>1.57616283018878</v>
      </c>
      <c r="L222" s="48">
        <v>0.52498407475209896</v>
      </c>
      <c r="M222" s="48">
        <v>9.5900523310696404E-3</v>
      </c>
      <c r="N222" s="48">
        <v>0.63743385341069703</v>
      </c>
      <c r="O222" s="48">
        <v>0.32824556982645597</v>
      </c>
      <c r="P222" s="48">
        <v>0.69117478462233395</v>
      </c>
      <c r="Q222" s="48">
        <v>0.80473372781065</v>
      </c>
      <c r="R222" s="48">
        <v>0.83404024116657205</v>
      </c>
      <c r="S222" s="48" t="s">
        <v>16</v>
      </c>
    </row>
    <row r="223" spans="2:19" x14ac:dyDescent="0.25">
      <c r="B223" s="1">
        <v>221</v>
      </c>
      <c r="C223" s="47">
        <v>2.8574273858921102E-4</v>
      </c>
      <c r="D223" s="47">
        <v>9.7458295835637906E-2</v>
      </c>
      <c r="E223" s="47">
        <v>0.82010146043852095</v>
      </c>
      <c r="F223" s="47">
        <v>0.42936136531264202</v>
      </c>
      <c r="G223" s="47">
        <v>15.5542558048495</v>
      </c>
      <c r="H223" s="47">
        <v>4.36525574491601E-2</v>
      </c>
      <c r="I223" s="47">
        <v>9.0837861593624208E-3</v>
      </c>
      <c r="J223" s="48"/>
      <c r="K223" s="48">
        <v>32.0294634131645</v>
      </c>
      <c r="L223" s="48">
        <v>0.37804843169228702</v>
      </c>
      <c r="M223" s="48">
        <v>1.9074038754094701E-2</v>
      </c>
      <c r="N223" s="48">
        <v>0.20809287451123101</v>
      </c>
      <c r="O223" s="48">
        <v>8.9911595835763997E-2</v>
      </c>
      <c r="P223" s="48">
        <v>0.38771854408350298</v>
      </c>
      <c r="Q223" s="48">
        <v>0.836702954898911</v>
      </c>
      <c r="R223" s="48">
        <v>0.96815177075855396</v>
      </c>
      <c r="S223" s="48" t="s">
        <v>16</v>
      </c>
    </row>
    <row r="224" spans="2:19" x14ac:dyDescent="0.25">
      <c r="B224" s="1">
        <v>222</v>
      </c>
      <c r="C224" s="47">
        <v>1.06224066390041E-5</v>
      </c>
      <c r="D224" s="47">
        <v>1.11321149563993E-2</v>
      </c>
      <c r="E224" s="47">
        <v>0.79348802516334804</v>
      </c>
      <c r="F224" s="47">
        <v>0.427371952258424</v>
      </c>
      <c r="G224" s="47">
        <v>7.7135887918928203</v>
      </c>
      <c r="H224" s="47">
        <v>4.4309312602589697E-3</v>
      </c>
      <c r="I224" s="47">
        <v>2.4600099779066601E-3</v>
      </c>
      <c r="J224" s="48"/>
      <c r="K224" s="48">
        <v>3.2313133046767502</v>
      </c>
      <c r="L224" s="48">
        <v>1.0771530657516999</v>
      </c>
      <c r="M224" s="48">
        <v>3.67761718957226E-3</v>
      </c>
      <c r="N224" s="48">
        <v>0.55519028245156798</v>
      </c>
      <c r="O224" s="48">
        <v>-0.19406718379207499</v>
      </c>
      <c r="P224" s="48">
        <v>2.6145531995705899E-2</v>
      </c>
      <c r="Q224" s="48">
        <v>0.86956521739130399</v>
      </c>
      <c r="R224" s="48">
        <v>0.96805237315875603</v>
      </c>
      <c r="S224" s="48" t="s">
        <v>16</v>
      </c>
    </row>
    <row r="225" spans="2:19" x14ac:dyDescent="0.25">
      <c r="B225" s="1">
        <v>223</v>
      </c>
      <c r="C225" s="47">
        <v>6.6390041493775897E-5</v>
      </c>
      <c r="D225" s="47">
        <v>3.7060650859428799E-2</v>
      </c>
      <c r="E225" s="47">
        <v>0.81615201010095695</v>
      </c>
      <c r="F225" s="47">
        <v>0.44392615228027898</v>
      </c>
      <c r="G225" s="47">
        <v>18.757251126260702</v>
      </c>
      <c r="H225" s="47">
        <v>1.7056398529621299E-2</v>
      </c>
      <c r="I225" s="47">
        <v>4.1534085726014497E-3</v>
      </c>
      <c r="J225" s="48"/>
      <c r="K225" s="48">
        <v>17.195093786017701</v>
      </c>
      <c r="L225" s="48">
        <v>0.60741668856440101</v>
      </c>
      <c r="M225" s="48">
        <v>9.1940429739306596E-3</v>
      </c>
      <c r="N225" s="48">
        <v>0.243510291190039</v>
      </c>
      <c r="O225" s="48">
        <v>-0.16193263124464799</v>
      </c>
      <c r="P225" s="48">
        <v>6.7060515051459504E-2</v>
      </c>
      <c r="Q225" s="48">
        <v>0.90579710144927505</v>
      </c>
      <c r="R225" s="48">
        <v>1.0053684148427799</v>
      </c>
      <c r="S225" s="48" t="s">
        <v>16</v>
      </c>
    </row>
    <row r="226" spans="2:19" x14ac:dyDescent="0.25">
      <c r="B226" s="1">
        <v>224</v>
      </c>
      <c r="C226" s="47">
        <v>3.2982572614107799E-4</v>
      </c>
      <c r="D226" s="47">
        <v>0.106589909610019</v>
      </c>
      <c r="E226" s="47">
        <v>0.79949751107122502</v>
      </c>
      <c r="F226" s="47">
        <v>0.45784285123460999</v>
      </c>
      <c r="G226" s="47">
        <v>22.524673573195301</v>
      </c>
      <c r="H226" s="47">
        <v>4.7321096314062901E-2</v>
      </c>
      <c r="I226" s="47">
        <v>1.09172582151289E-2</v>
      </c>
      <c r="J226" s="48"/>
      <c r="K226" s="48">
        <v>27.919022912993199</v>
      </c>
      <c r="L226" s="48">
        <v>0.36480619389820002</v>
      </c>
      <c r="M226" s="48">
        <v>2.0492612263784502E-2</v>
      </c>
      <c r="N226" s="48">
        <v>0.23070594439893599</v>
      </c>
      <c r="O226" s="48">
        <v>0.23019436704781701</v>
      </c>
      <c r="P226" s="48">
        <v>0.56633211583572496</v>
      </c>
      <c r="Q226" s="48">
        <v>0.79922779922779896</v>
      </c>
      <c r="R226" s="48">
        <v>0.95092234270945797</v>
      </c>
      <c r="S226" s="48" t="s">
        <v>16</v>
      </c>
    </row>
    <row r="227" spans="2:19" x14ac:dyDescent="0.25">
      <c r="B227" s="1">
        <v>225</v>
      </c>
      <c r="C227" s="47">
        <v>1.3187717842323601E-3</v>
      </c>
      <c r="D227" s="47">
        <v>0.17570886520378901</v>
      </c>
      <c r="E227" s="47">
        <v>0.873108707104994</v>
      </c>
      <c r="F227" s="47">
        <v>0.46148740645953001</v>
      </c>
      <c r="G227" s="47">
        <v>176.57637465184399</v>
      </c>
      <c r="H227" s="47">
        <v>6.9284625043686696E-2</v>
      </c>
      <c r="I227" s="47">
        <v>2.8751004529378999E-2</v>
      </c>
      <c r="J227" s="48"/>
      <c r="K227" s="48">
        <v>8.0614884677365701</v>
      </c>
      <c r="L227" s="48">
        <v>0.53677485442265305</v>
      </c>
      <c r="M227" s="48">
        <v>4.0976973853196999E-2</v>
      </c>
      <c r="N227" s="48">
        <v>0.41496947571341197</v>
      </c>
      <c r="O227" s="48">
        <v>0.18634260866617</v>
      </c>
      <c r="P227" s="48">
        <v>0.51049832295803999</v>
      </c>
      <c r="Q227" s="48">
        <v>0.86305179005908905</v>
      </c>
      <c r="R227" s="48">
        <v>0.94048527581916197</v>
      </c>
      <c r="S227" s="48" t="s">
        <v>16</v>
      </c>
    </row>
    <row r="228" spans="2:19" x14ac:dyDescent="0.25">
      <c r="B228" s="1">
        <v>226</v>
      </c>
      <c r="C228" s="47">
        <v>2.6449792531120302E-4</v>
      </c>
      <c r="D228" s="47">
        <v>7.2542035394110096E-2</v>
      </c>
      <c r="E228" s="47">
        <v>0.87960237413461195</v>
      </c>
      <c r="F228" s="47">
        <v>0.48308018426336402</v>
      </c>
      <c r="G228" s="47">
        <v>2.6967060254700801</v>
      </c>
      <c r="H228" s="47">
        <v>3.2133675643837498E-2</v>
      </c>
      <c r="I228" s="47">
        <v>1.07824409250601E-2</v>
      </c>
      <c r="J228" s="48"/>
      <c r="K228" s="48">
        <v>9.7098765543167698</v>
      </c>
      <c r="L228" s="48">
        <v>0.63161532675568799</v>
      </c>
      <c r="M228" s="48">
        <v>1.83512729260569E-2</v>
      </c>
      <c r="N228" s="48">
        <v>0.33554956627341198</v>
      </c>
      <c r="O228" s="48">
        <v>2.88335180559788E-2</v>
      </c>
      <c r="P228" s="48">
        <v>0.30995152013786997</v>
      </c>
      <c r="Q228" s="48">
        <v>0.94139886578449905</v>
      </c>
      <c r="R228" s="48">
        <v>1.00182842905795</v>
      </c>
      <c r="S228" s="48" t="s">
        <v>16</v>
      </c>
    </row>
    <row r="229" spans="2:19" x14ac:dyDescent="0.25">
      <c r="B229" s="1">
        <v>227</v>
      </c>
      <c r="C229" s="47">
        <v>1.96514522821576E-5</v>
      </c>
      <c r="D229" s="47">
        <v>2.65137462670221E-2</v>
      </c>
      <c r="E229" s="47">
        <v>0.89533581184250499</v>
      </c>
      <c r="F229" s="47">
        <v>0.52294891333198001</v>
      </c>
      <c r="G229" s="47">
        <v>57.660754046081102</v>
      </c>
      <c r="H229" s="47">
        <v>1.27447704263054E-2</v>
      </c>
      <c r="I229" s="47">
        <v>1.6613954455889199E-3</v>
      </c>
      <c r="J229" s="48"/>
      <c r="K229" s="48">
        <v>65.652066209940898</v>
      </c>
      <c r="L229" s="48">
        <v>0.35128719838290501</v>
      </c>
      <c r="M229" s="48">
        <v>5.0021001746385699E-3</v>
      </c>
      <c r="N229" s="48">
        <v>0.13035899353351699</v>
      </c>
      <c r="O229" s="48">
        <v>-0.153746919353376</v>
      </c>
      <c r="P229" s="48">
        <v>7.7482887133236006E-2</v>
      </c>
      <c r="Q229" s="48">
        <v>0.77083333333333304</v>
      </c>
      <c r="R229" s="48">
        <v>0.99749869437343597</v>
      </c>
      <c r="S229" s="48" t="s">
        <v>16</v>
      </c>
    </row>
    <row r="230" spans="2:19" x14ac:dyDescent="0.25">
      <c r="B230" s="1">
        <v>228</v>
      </c>
      <c r="C230" s="47">
        <v>3.9834024896265501E-5</v>
      </c>
      <c r="D230" s="47">
        <v>3.6710836445086902E-2</v>
      </c>
      <c r="E230" s="47">
        <v>0.78525562366092005</v>
      </c>
      <c r="F230" s="47">
        <v>0.53819919353199297</v>
      </c>
      <c r="G230" s="47">
        <v>5.2490331457580401</v>
      </c>
      <c r="H230" s="47">
        <v>1.7617389799205602E-2</v>
      </c>
      <c r="I230" s="47">
        <v>2.51053313994318E-3</v>
      </c>
      <c r="J230" s="48"/>
      <c r="K230" s="48">
        <v>46.688403962521498</v>
      </c>
      <c r="L230" s="48">
        <v>0.371428731158712</v>
      </c>
      <c r="M230" s="48">
        <v>7.1216750644697499E-3</v>
      </c>
      <c r="N230" s="48">
        <v>0.142503127225827</v>
      </c>
      <c r="O230" s="48">
        <v>-0.12794633216518</v>
      </c>
      <c r="P230" s="48">
        <v>0.110333215018633</v>
      </c>
      <c r="Q230" s="48">
        <v>0.85227272727272696</v>
      </c>
      <c r="R230" s="48">
        <v>1</v>
      </c>
      <c r="S230" s="48" t="s">
        <v>16</v>
      </c>
    </row>
    <row r="231" spans="2:19" x14ac:dyDescent="0.25">
      <c r="B231" s="1">
        <v>229</v>
      </c>
      <c r="C231" s="47">
        <v>8.2854771784232297E-5</v>
      </c>
      <c r="D231" s="47">
        <v>4.9403998225486703E-2</v>
      </c>
      <c r="E231" s="47">
        <v>0.80613816138373895</v>
      </c>
      <c r="F231" s="47">
        <v>0.55111653926158399</v>
      </c>
      <c r="G231" s="47">
        <v>174.10333179784101</v>
      </c>
      <c r="H231" s="47">
        <v>2.34221779017851E-2</v>
      </c>
      <c r="I231" s="47">
        <v>4.2473734932626604E-3</v>
      </c>
      <c r="J231" s="48"/>
      <c r="K231" s="48">
        <v>32.516638681457998</v>
      </c>
      <c r="L231" s="48">
        <v>0.42658265662153599</v>
      </c>
      <c r="M231" s="48">
        <v>1.02710258448556E-2</v>
      </c>
      <c r="N231" s="48">
        <v>0.18133981865703999</v>
      </c>
      <c r="O231" s="48">
        <v>-5.6981780310069403E-2</v>
      </c>
      <c r="P231" s="48">
        <v>0.20068808871496999</v>
      </c>
      <c r="Q231" s="48">
        <v>0.86666666666666603</v>
      </c>
      <c r="R231" s="48">
        <v>0.99865761911786299</v>
      </c>
      <c r="S231" s="48" t="s">
        <v>16</v>
      </c>
    </row>
    <row r="232" spans="2:19" x14ac:dyDescent="0.25">
      <c r="B232" s="1">
        <v>230</v>
      </c>
      <c r="C232" s="47">
        <v>1.8058091286307E-5</v>
      </c>
      <c r="D232" s="47">
        <v>1.35006500535055E-2</v>
      </c>
      <c r="E232" s="47">
        <v>0.76835499392559703</v>
      </c>
      <c r="F232" s="47">
        <v>0.55135521896833894</v>
      </c>
      <c r="G232" s="47">
        <v>77.560894490781706</v>
      </c>
      <c r="H232" s="47">
        <v>4.5839948238152704E-3</v>
      </c>
      <c r="I232" s="47">
        <v>4.0293031333911104E-3</v>
      </c>
      <c r="J232" s="48"/>
      <c r="K232" s="48">
        <v>1.25830019397983</v>
      </c>
      <c r="L232" s="48">
        <v>1.2450085896637</v>
      </c>
      <c r="M232" s="48">
        <v>4.7950261655348202E-3</v>
      </c>
      <c r="N232" s="48">
        <v>0.87899382269317505</v>
      </c>
      <c r="O232" s="48">
        <v>-0.196673493100219</v>
      </c>
      <c r="P232" s="48">
        <v>2.2827075918764799E-2</v>
      </c>
      <c r="Q232" s="48">
        <v>1</v>
      </c>
      <c r="R232" s="48">
        <v>1</v>
      </c>
      <c r="S232" s="48" t="s">
        <v>16</v>
      </c>
    </row>
    <row r="233" spans="2:19" x14ac:dyDescent="0.25">
      <c r="B233" s="1">
        <v>231</v>
      </c>
      <c r="C233" s="47">
        <v>8.9759336099585004E-5</v>
      </c>
      <c r="D233" s="47">
        <v>3.5138129140608397E-2</v>
      </c>
      <c r="E233" s="47">
        <v>0.86228476919848196</v>
      </c>
      <c r="F233" s="47">
        <v>0.56801288021071705</v>
      </c>
      <c r="G233" s="47">
        <v>90.175435277142398</v>
      </c>
      <c r="H233" s="47">
        <v>1.3124673439606299E-2</v>
      </c>
      <c r="I233" s="47">
        <v>8.0343944694932692E-3</v>
      </c>
      <c r="J233" s="48"/>
      <c r="K233" s="48">
        <v>2.6203851537151599</v>
      </c>
      <c r="L233" s="48">
        <v>0.91354979910318901</v>
      </c>
      <c r="M233" s="48">
        <v>1.0690422640436899E-2</v>
      </c>
      <c r="N233" s="48">
        <v>0.61215957154772904</v>
      </c>
      <c r="O233" s="48">
        <v>-7.7318300747478294E-2</v>
      </c>
      <c r="P233" s="48">
        <v>0.17479482669174601</v>
      </c>
      <c r="Q233" s="48">
        <v>0.938888888888888</v>
      </c>
      <c r="R233" s="48">
        <v>0.97067302706626502</v>
      </c>
      <c r="S233" s="48" t="s">
        <v>16</v>
      </c>
    </row>
    <row r="234" spans="2:19" x14ac:dyDescent="0.25">
      <c r="B234" s="1">
        <v>232</v>
      </c>
      <c r="C234" s="47">
        <v>7.3294605809128596E-4</v>
      </c>
      <c r="D234" s="47">
        <v>0.235882774710825</v>
      </c>
      <c r="E234" s="47">
        <v>0.80862858081239197</v>
      </c>
      <c r="F234" s="47">
        <v>0.63964747811408196</v>
      </c>
      <c r="G234" s="47">
        <v>13.5413984283751</v>
      </c>
      <c r="H234" s="47">
        <v>0.102015958266476</v>
      </c>
      <c r="I234" s="47">
        <v>1.3332135314143999E-2</v>
      </c>
      <c r="J234" s="48"/>
      <c r="K234" s="48">
        <v>108.540215496211</v>
      </c>
      <c r="L234" s="48">
        <v>0.165534843258863</v>
      </c>
      <c r="M234" s="48">
        <v>3.05485827055786E-2</v>
      </c>
      <c r="N234" s="48">
        <v>0.13068676254865</v>
      </c>
      <c r="O234" s="48">
        <v>0.45742325228047398</v>
      </c>
      <c r="P234" s="48">
        <v>0.85564891822003097</v>
      </c>
      <c r="Q234" s="48">
        <v>0.676802354095144</v>
      </c>
      <c r="R234" s="48">
        <v>0.90837215912601799</v>
      </c>
      <c r="S234" s="48" t="s">
        <v>16</v>
      </c>
    </row>
    <row r="235" spans="2:19" ht="15.75" thickBot="1" x14ac:dyDescent="0.3">
      <c r="B235" s="26">
        <v>233</v>
      </c>
      <c r="C235" s="49">
        <v>1.11535269709543E-4</v>
      </c>
      <c r="D235" s="49">
        <v>8.8731154977838705E-2</v>
      </c>
      <c r="E235" s="49">
        <v>0.76647183894795801</v>
      </c>
      <c r="F235" s="49">
        <v>0.67157079753335402</v>
      </c>
      <c r="G235" s="49">
        <v>19.814514802987599</v>
      </c>
      <c r="H235" s="49">
        <v>4.2211979691590698E-2</v>
      </c>
      <c r="I235" s="49">
        <v>3.3119077874508998E-3</v>
      </c>
      <c r="J235" s="50"/>
      <c r="K235" s="50">
        <v>232.42568149194099</v>
      </c>
      <c r="L235" s="50">
        <v>0.17802041808147501</v>
      </c>
      <c r="M235" s="50">
        <v>1.19168416968126E-2</v>
      </c>
      <c r="N235" s="50">
        <v>7.8458954345386606E-2</v>
      </c>
      <c r="O235" s="50">
        <v>-1.5554639836614601E-2</v>
      </c>
      <c r="P235" s="50">
        <v>0.25343476219107203</v>
      </c>
      <c r="Q235" s="50">
        <v>0.74468085106382897</v>
      </c>
      <c r="R235" s="50">
        <v>0.97765147470698799</v>
      </c>
      <c r="S235" s="50" t="s">
        <v>16</v>
      </c>
    </row>
    <row r="237" spans="2:19" ht="15.75" thickBot="1" x14ac:dyDescent="0.3"/>
    <row r="238" spans="2:19" ht="60.75" thickBot="1" x14ac:dyDescent="0.3">
      <c r="B238" s="40" t="s">
        <v>36</v>
      </c>
      <c r="C238" s="40" t="s">
        <v>28</v>
      </c>
      <c r="D238" s="40" t="s">
        <v>35</v>
      </c>
      <c r="E238" s="40" t="s">
        <v>37</v>
      </c>
      <c r="F238" s="40" t="s">
        <v>38</v>
      </c>
      <c r="G238" s="92" t="s">
        <v>45</v>
      </c>
      <c r="H238" s="16"/>
      <c r="I238" s="16"/>
      <c r="J238" s="16"/>
      <c r="K238" s="16"/>
    </row>
    <row r="239" spans="2:19" x14ac:dyDescent="0.25">
      <c r="B239" s="37">
        <v>0.15631400168281939</v>
      </c>
      <c r="C239" s="38">
        <v>0.65</v>
      </c>
      <c r="D239" s="39">
        <f>C239-B239</f>
        <v>0.49368599831718063</v>
      </c>
      <c r="E239" s="31">
        <f>233/D239</f>
        <v>471.95991134896127</v>
      </c>
      <c r="F239" s="31">
        <f>SUM(C3:C235)</f>
        <v>3.7831170124481256E-2</v>
      </c>
      <c r="G239" s="38">
        <f>(F239/(D239))</f>
        <v>7.663002445569804E-2</v>
      </c>
      <c r="I239" s="17"/>
      <c r="J239" s="17"/>
      <c r="K239" s="18"/>
    </row>
    <row r="240" spans="2:19" ht="18" customHeight="1" thickBot="1" x14ac:dyDescent="0.3">
      <c r="I240" s="15" t="s">
        <v>43</v>
      </c>
    </row>
    <row r="241" spans="2:13" ht="18.75" customHeight="1" thickBot="1" x14ac:dyDescent="0.3">
      <c r="I241" s="72" t="s">
        <v>18</v>
      </c>
      <c r="J241" s="76" t="s">
        <v>19</v>
      </c>
      <c r="K241" s="76" t="s">
        <v>20</v>
      </c>
      <c r="L241" s="77" t="s">
        <v>21</v>
      </c>
      <c r="M241" s="73" t="s">
        <v>39</v>
      </c>
    </row>
    <row r="242" spans="2:13" x14ac:dyDescent="0.25">
      <c r="I242" s="78" t="s">
        <v>22</v>
      </c>
      <c r="J242" s="79">
        <v>1</v>
      </c>
      <c r="K242" s="79">
        <v>4</v>
      </c>
      <c r="L242" s="80">
        <v>5</v>
      </c>
      <c r="M242" s="81">
        <v>0.70009362255364282</v>
      </c>
    </row>
    <row r="243" spans="2:13" x14ac:dyDescent="0.25">
      <c r="B243" s="15"/>
      <c r="I243" s="82" t="s">
        <v>23</v>
      </c>
      <c r="J243" s="83">
        <v>1</v>
      </c>
      <c r="K243" s="83">
        <v>3.8</v>
      </c>
      <c r="L243" s="84">
        <v>5</v>
      </c>
      <c r="M243" s="85">
        <v>0.66851622653756382</v>
      </c>
    </row>
    <row r="244" spans="2:13" x14ac:dyDescent="0.25">
      <c r="I244" s="82" t="s">
        <v>24</v>
      </c>
      <c r="J244" s="83">
        <v>1</v>
      </c>
      <c r="K244" s="83">
        <v>4</v>
      </c>
      <c r="L244" s="84">
        <v>7</v>
      </c>
      <c r="M244" s="85">
        <v>0.66565225680853968</v>
      </c>
    </row>
    <row r="245" spans="2:13" x14ac:dyDescent="0.25">
      <c r="B245" s="15"/>
      <c r="I245" s="82" t="s">
        <v>25</v>
      </c>
      <c r="J245" s="83">
        <v>1</v>
      </c>
      <c r="K245" s="83">
        <v>4</v>
      </c>
      <c r="L245" s="84">
        <v>5.5</v>
      </c>
      <c r="M245" s="85">
        <v>0.65109374125556707</v>
      </c>
    </row>
    <row r="246" spans="2:13" ht="15.75" thickBot="1" x14ac:dyDescent="0.3">
      <c r="I246" s="86" t="s">
        <v>26</v>
      </c>
      <c r="J246" s="87">
        <v>1</v>
      </c>
      <c r="K246" s="87">
        <v>3.8</v>
      </c>
      <c r="L246" s="88">
        <v>7</v>
      </c>
      <c r="M246" s="89">
        <v>0.65043235752132122</v>
      </c>
    </row>
    <row r="247" spans="2:13" x14ac:dyDescent="0.25">
      <c r="I247"/>
      <c r="M247"/>
    </row>
    <row r="248" spans="2:13" x14ac:dyDescent="0.25">
      <c r="I248" s="74" t="s">
        <v>27</v>
      </c>
      <c r="J248" s="74"/>
      <c r="K248" s="74" t="s">
        <v>40</v>
      </c>
      <c r="L248" s="75"/>
      <c r="M24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92"/>
  <sheetViews>
    <sheetView topLeftCell="A70" workbookViewId="0">
      <selection activeCell="E92" sqref="E92"/>
    </sheetView>
  </sheetViews>
  <sheetFormatPr defaultRowHeight="15" x14ac:dyDescent="0.25"/>
  <cols>
    <col min="3" max="6" width="12.140625" style="1" bestFit="1" customWidth="1"/>
    <col min="7" max="7" width="12.5703125" style="1" bestFit="1" customWidth="1"/>
    <col min="8" max="9" width="12.140625" style="1" bestFit="1" customWidth="1"/>
    <col min="10" max="10" width="7.140625" style="1" customWidth="1"/>
    <col min="11" max="11" width="16.28515625" style="1" customWidth="1"/>
    <col min="12" max="12" width="12.140625" style="1" bestFit="1" customWidth="1"/>
    <col min="13" max="13" width="12.85546875" style="1" bestFit="1" customWidth="1"/>
    <col min="14" max="14" width="14" style="1" bestFit="1" customWidth="1"/>
    <col min="15" max="16" width="12.140625" style="1" bestFit="1" customWidth="1"/>
    <col min="17" max="17" width="7.28515625" style="1" bestFit="1" customWidth="1"/>
  </cols>
  <sheetData>
    <row r="1" spans="2:17" ht="15.75" thickBot="1" x14ac:dyDescent="0.3">
      <c r="B1" s="25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2:17" ht="21.75" customHeight="1" thickBot="1" x14ac:dyDescent="0.3">
      <c r="B2" s="51"/>
      <c r="C2" s="52" t="s">
        <v>0</v>
      </c>
      <c r="D2" s="52" t="s">
        <v>1</v>
      </c>
      <c r="E2" s="52" t="s">
        <v>2</v>
      </c>
      <c r="F2" s="52" t="s">
        <v>3</v>
      </c>
      <c r="G2" s="52" t="s">
        <v>4</v>
      </c>
      <c r="H2" s="52" t="s">
        <v>5</v>
      </c>
      <c r="I2" s="52" t="s">
        <v>6</v>
      </c>
      <c r="J2" s="52"/>
      <c r="K2" s="52" t="s">
        <v>9</v>
      </c>
      <c r="L2" s="52" t="s">
        <v>10</v>
      </c>
      <c r="M2" s="52" t="s">
        <v>11</v>
      </c>
      <c r="N2" s="52" t="s">
        <v>12</v>
      </c>
      <c r="O2" s="52" t="s">
        <v>13</v>
      </c>
      <c r="P2" s="52" t="s">
        <v>14</v>
      </c>
      <c r="Q2" s="52" t="s">
        <v>15</v>
      </c>
    </row>
    <row r="3" spans="2:17" x14ac:dyDescent="0.25">
      <c r="B3" s="1">
        <v>1</v>
      </c>
      <c r="C3" s="12">
        <v>1.35091910607491E-2</v>
      </c>
      <c r="D3" s="12">
        <v>0.96953116097738301</v>
      </c>
      <c r="E3" s="12">
        <v>0.69819693586191101</v>
      </c>
      <c r="F3" s="12">
        <v>9.9821039044235699E-2</v>
      </c>
      <c r="G3" s="12">
        <v>25.722230819214399</v>
      </c>
      <c r="H3" s="12">
        <v>0.28646769280810003</v>
      </c>
      <c r="I3" s="12">
        <v>9.7832884321112298E-2</v>
      </c>
      <c r="J3" s="12"/>
      <c r="K3" s="12">
        <v>0.13115043376187699</v>
      </c>
      <c r="L3" s="12">
        <v>0.341514546935834</v>
      </c>
      <c r="M3" s="12">
        <v>0.62937498808982095</v>
      </c>
      <c r="N3" s="12">
        <v>1.07458466803834</v>
      </c>
      <c r="O3" s="12">
        <v>0.677943425076452</v>
      </c>
      <c r="P3" s="12">
        <v>0.673540903106429</v>
      </c>
      <c r="Q3" s="1" t="s">
        <v>41</v>
      </c>
    </row>
    <row r="4" spans="2:17" x14ac:dyDescent="0.25">
      <c r="B4" s="1">
        <v>2</v>
      </c>
      <c r="C4" s="12">
        <v>1.09516997167138E-2</v>
      </c>
      <c r="D4" s="12">
        <v>0.57256950739341805</v>
      </c>
      <c r="E4" s="12">
        <v>0.752863890878949</v>
      </c>
      <c r="F4" s="12">
        <v>0.16192024309338099</v>
      </c>
      <c r="G4" s="12">
        <v>17.762345601195399</v>
      </c>
      <c r="H4" s="12">
        <v>0.22075424099509999</v>
      </c>
      <c r="I4" s="12">
        <v>7.3605547036419597E-2</v>
      </c>
      <c r="J4" s="12"/>
      <c r="K4" s="12">
        <v>0.118085296126931</v>
      </c>
      <c r="L4" s="12">
        <v>0.33342755593109202</v>
      </c>
      <c r="M4" s="12">
        <v>0.16527372622603001</v>
      </c>
      <c r="N4" s="12">
        <v>0.48367258867187701</v>
      </c>
      <c r="O4" s="12">
        <v>0.90197616060225805</v>
      </c>
      <c r="P4" s="12">
        <v>0.85136232722364802</v>
      </c>
      <c r="Q4" s="1" t="s">
        <v>41</v>
      </c>
    </row>
    <row r="5" spans="2:17" x14ac:dyDescent="0.25">
      <c r="B5" s="1">
        <v>3</v>
      </c>
      <c r="C5" s="12">
        <v>1.46441611583254E-3</v>
      </c>
      <c r="D5" s="12">
        <v>0.193009252862828</v>
      </c>
      <c r="E5" s="12">
        <v>0.71823212304780704</v>
      </c>
      <c r="F5" s="12">
        <v>0.37303702983258102</v>
      </c>
      <c r="G5" s="12">
        <v>7.6555976808247701</v>
      </c>
      <c r="H5" s="12">
        <v>8.8001463959085105E-2</v>
      </c>
      <c r="I5" s="12">
        <v>2.4698837668969499E-2</v>
      </c>
      <c r="J5" s="12"/>
      <c r="K5" s="12">
        <v>4.3180464432720798E-2</v>
      </c>
      <c r="L5" s="12">
        <v>0.28066394077776702</v>
      </c>
      <c r="M5" s="12">
        <v>0.16571341536497</v>
      </c>
      <c r="N5" s="12">
        <v>0.48423241827096603</v>
      </c>
      <c r="O5" s="12">
        <v>0.90470588235294103</v>
      </c>
      <c r="P5" s="12">
        <v>0.97669895971114995</v>
      </c>
      <c r="Q5" s="1" t="s">
        <v>41</v>
      </c>
    </row>
    <row r="6" spans="2:17" x14ac:dyDescent="0.25">
      <c r="B6" s="1">
        <v>4</v>
      </c>
      <c r="C6" s="12">
        <v>2.4125731822474E-2</v>
      </c>
      <c r="D6" s="12">
        <v>2.07547079895929</v>
      </c>
      <c r="E6" s="12">
        <v>0.54033067023085901</v>
      </c>
      <c r="F6" s="12">
        <v>0.46732369651616601</v>
      </c>
      <c r="G6" s="12">
        <v>178.86231993662901</v>
      </c>
      <c r="H6" s="12">
        <v>0.46423549491163202</v>
      </c>
      <c r="I6" s="12">
        <v>0.126290322703946</v>
      </c>
      <c r="J6" s="12"/>
      <c r="K6" s="12">
        <v>0.175265044438557</v>
      </c>
      <c r="L6" s="12">
        <v>0.27203935090742198</v>
      </c>
      <c r="M6" s="12">
        <v>0.90861266532014595</v>
      </c>
      <c r="N6" s="12">
        <v>1.4301211210679801</v>
      </c>
      <c r="O6" s="12">
        <v>0.54773022049286602</v>
      </c>
      <c r="P6" s="12">
        <v>0.48982811823678002</v>
      </c>
      <c r="Q6" s="1" t="s">
        <v>41</v>
      </c>
    </row>
    <row r="7" spans="2:17" x14ac:dyDescent="0.25">
      <c r="B7" s="1">
        <v>5</v>
      </c>
      <c r="C7" s="12">
        <v>1.77672332389046E-3</v>
      </c>
      <c r="D7" s="12">
        <v>0.25560599056783501</v>
      </c>
      <c r="E7" s="12">
        <v>0.73369596892758204</v>
      </c>
      <c r="F7" s="12">
        <v>0.47760565853943898</v>
      </c>
      <c r="G7" s="12">
        <v>7.5430208918219401</v>
      </c>
      <c r="H7" s="12">
        <v>0.112259360925358</v>
      </c>
      <c r="I7" s="12">
        <v>2.4505684524209401E-2</v>
      </c>
      <c r="J7" s="12"/>
      <c r="K7" s="12">
        <v>4.7562531430009401E-2</v>
      </c>
      <c r="L7" s="12">
        <v>0.218295243463066</v>
      </c>
      <c r="M7" s="12">
        <v>0.21607253936852</v>
      </c>
      <c r="N7" s="12">
        <v>0.54835164639050804</v>
      </c>
      <c r="O7" s="12">
        <v>0.830071174377224</v>
      </c>
      <c r="P7" s="12">
        <v>0.92355824776219297</v>
      </c>
      <c r="Q7" s="1" t="s">
        <v>41</v>
      </c>
    </row>
    <row r="8" spans="2:17" x14ac:dyDescent="0.25">
      <c r="B8" s="1">
        <v>6</v>
      </c>
      <c r="C8" s="12">
        <v>3.4277620396600497E-5</v>
      </c>
      <c r="D8" s="12">
        <v>1.9355434030343701E-2</v>
      </c>
      <c r="E8" s="12">
        <v>8.2644762443995198E-2</v>
      </c>
      <c r="F8" s="12">
        <v>1.14997350339511E-3</v>
      </c>
      <c r="G8" s="12">
        <v>2.60001291920543</v>
      </c>
      <c r="H8" s="12">
        <v>8.3338854461099902E-3</v>
      </c>
      <c r="I8" s="12">
        <v>3.00749438639879E-3</v>
      </c>
      <c r="J8" s="12"/>
      <c r="K8" s="12">
        <v>6.6063319465776496E-3</v>
      </c>
      <c r="L8" s="12">
        <v>0.36087541709642701</v>
      </c>
      <c r="M8" s="12">
        <v>-0.42570958437862699</v>
      </c>
      <c r="N8" s="12">
        <v>-0.26879073266847597</v>
      </c>
      <c r="O8" s="12">
        <v>1</v>
      </c>
      <c r="P8" s="12">
        <v>1</v>
      </c>
      <c r="Q8" s="1" t="s">
        <v>41</v>
      </c>
    </row>
    <row r="9" spans="2:17" x14ac:dyDescent="0.25">
      <c r="B9" s="1">
        <v>7</v>
      </c>
      <c r="C9" s="12">
        <v>3.1230720805791601E-4</v>
      </c>
      <c r="D9" s="12">
        <v>0.107517462684027</v>
      </c>
      <c r="E9" s="12">
        <v>0.51537605202034398</v>
      </c>
      <c r="F9" s="12">
        <v>3.6602815169039398E-3</v>
      </c>
      <c r="G9" s="12">
        <v>179.17111034147399</v>
      </c>
      <c r="H9" s="12">
        <v>4.0014890197674201E-2</v>
      </c>
      <c r="I9" s="12">
        <v>1.13380369252256E-2</v>
      </c>
      <c r="J9" s="12"/>
      <c r="K9" s="12">
        <v>1.9940960042213799E-2</v>
      </c>
      <c r="L9" s="12">
        <v>0.28334544638797199</v>
      </c>
      <c r="M9" s="12">
        <v>0.140951989692678</v>
      </c>
      <c r="N9" s="12">
        <v>0.45270519192098402</v>
      </c>
      <c r="O9" s="12">
        <v>0.88172043010752599</v>
      </c>
      <c r="P9" s="12">
        <v>0.80310089458755196</v>
      </c>
      <c r="Q9" s="1" t="s">
        <v>41</v>
      </c>
    </row>
    <row r="10" spans="2:17" x14ac:dyDescent="0.25">
      <c r="B10" s="1">
        <v>8</v>
      </c>
      <c r="C10" s="12">
        <v>3.99905571293673E-4</v>
      </c>
      <c r="D10" s="12">
        <v>8.8413182866825493E-2</v>
      </c>
      <c r="E10" s="12">
        <v>0.59421430867432101</v>
      </c>
      <c r="F10" s="12">
        <v>1.15983041913849E-2</v>
      </c>
      <c r="G10" s="12">
        <v>174.947202049087</v>
      </c>
      <c r="H10" s="12">
        <v>3.5094373265168698E-2</v>
      </c>
      <c r="I10" s="12">
        <v>1.74675783436577E-2</v>
      </c>
      <c r="J10" s="12"/>
      <c r="K10" s="12">
        <v>2.25649194000557E-2</v>
      </c>
      <c r="L10" s="12">
        <v>0.49773159394170802</v>
      </c>
      <c r="M10" s="12">
        <v>0.203933828413498</v>
      </c>
      <c r="N10" s="12">
        <v>0.53289615958046299</v>
      </c>
      <c r="O10" s="12">
        <v>0.82352941176470495</v>
      </c>
      <c r="P10" s="12">
        <v>0.94655761756855905</v>
      </c>
      <c r="Q10" s="1" t="s">
        <v>41</v>
      </c>
    </row>
    <row r="11" spans="2:17" x14ac:dyDescent="0.25">
      <c r="B11" s="1">
        <v>9</v>
      </c>
      <c r="C11" s="12">
        <v>1.10450110166824E-4</v>
      </c>
      <c r="D11" s="12">
        <v>4.3481418142171803E-2</v>
      </c>
      <c r="E11" s="12">
        <v>0.656674524697345</v>
      </c>
      <c r="F11" s="12">
        <v>1.4846554471418199E-2</v>
      </c>
      <c r="G11" s="12">
        <v>174.186549598884</v>
      </c>
      <c r="H11" s="12">
        <v>1.9639523878601E-2</v>
      </c>
      <c r="I11" s="12">
        <v>6.0505909486948603E-3</v>
      </c>
      <c r="J11" s="12"/>
      <c r="K11" s="12">
        <v>1.1858728767652701E-2</v>
      </c>
      <c r="L11" s="12">
        <v>0.30808236422103402</v>
      </c>
      <c r="M11" s="12">
        <v>-0.15500823533473901</v>
      </c>
      <c r="N11" s="12">
        <v>7.5876929747358005E-2</v>
      </c>
      <c r="O11" s="12">
        <v>0.93548387096774099</v>
      </c>
      <c r="P11" s="12">
        <v>0.99711193627217598</v>
      </c>
      <c r="Q11" s="1" t="s">
        <v>41</v>
      </c>
    </row>
    <row r="12" spans="2:17" x14ac:dyDescent="0.25">
      <c r="B12" s="1">
        <v>10</v>
      </c>
      <c r="C12" s="12">
        <v>4.3799181617878497E-5</v>
      </c>
      <c r="D12" s="12">
        <v>2.4000407005257299E-2</v>
      </c>
      <c r="E12" s="12">
        <v>0.63244542778893098</v>
      </c>
      <c r="F12" s="12">
        <v>2.0579525825975099E-2</v>
      </c>
      <c r="G12" s="12">
        <v>0.20944469053029599</v>
      </c>
      <c r="H12" s="12">
        <v>1.1044716334179E-2</v>
      </c>
      <c r="I12" s="12">
        <v>2.7901847387636798E-3</v>
      </c>
      <c r="J12" s="12"/>
      <c r="K12" s="12">
        <v>7.4677205399586496E-3</v>
      </c>
      <c r="L12" s="12">
        <v>0.25262620191784901</v>
      </c>
      <c r="M12" s="12">
        <v>-0.44739932549838302</v>
      </c>
      <c r="N12" s="12">
        <v>-0.29640696877721701</v>
      </c>
      <c r="O12" s="12">
        <v>1</v>
      </c>
      <c r="P12" s="12">
        <v>1</v>
      </c>
      <c r="Q12" s="1" t="s">
        <v>41</v>
      </c>
    </row>
    <row r="13" spans="2:17" x14ac:dyDescent="0.25">
      <c r="B13" s="1">
        <v>11</v>
      </c>
      <c r="C13" s="12">
        <v>2.0947434686811398E-5</v>
      </c>
      <c r="D13" s="12">
        <v>1.2256877588586399E-2</v>
      </c>
      <c r="E13" s="12">
        <v>0.17475415529775101</v>
      </c>
      <c r="F13" s="12">
        <v>6.4733053936568405E-2</v>
      </c>
      <c r="G13" s="12">
        <v>164.92930722396201</v>
      </c>
      <c r="H13" s="12">
        <v>4.71512851587161E-3</v>
      </c>
      <c r="I13" s="12">
        <v>3.38262327686092E-3</v>
      </c>
      <c r="J13" s="12"/>
      <c r="K13" s="12">
        <v>5.1644072461421303E-3</v>
      </c>
      <c r="L13" s="12">
        <v>0.71739789604348303</v>
      </c>
      <c r="M13" s="12">
        <v>-0.40199308790535099</v>
      </c>
      <c r="N13" s="12">
        <v>-0.238593951496128</v>
      </c>
      <c r="O13" s="12">
        <v>1</v>
      </c>
      <c r="P13" s="12">
        <v>1</v>
      </c>
      <c r="Q13" s="1" t="s">
        <v>41</v>
      </c>
    </row>
    <row r="14" spans="2:17" x14ac:dyDescent="0.25">
      <c r="B14" s="1">
        <v>12</v>
      </c>
      <c r="C14" s="12">
        <v>8.9502675480012498E-5</v>
      </c>
      <c r="D14" s="12">
        <v>3.0882308438974999E-2</v>
      </c>
      <c r="E14" s="12">
        <v>9.3426783518380602E-2</v>
      </c>
      <c r="F14" s="12">
        <v>7.3050231739073199E-2</v>
      </c>
      <c r="G14" s="12">
        <v>178.39853042966899</v>
      </c>
      <c r="H14" s="12">
        <v>1.11125662008172E-2</v>
      </c>
      <c r="I14" s="12">
        <v>8.3537078278212197E-3</v>
      </c>
      <c r="J14" s="12"/>
      <c r="K14" s="12">
        <v>1.0675127436276801E-2</v>
      </c>
      <c r="L14" s="12">
        <v>0.75173525870260705</v>
      </c>
      <c r="M14" s="12">
        <v>-0.18539418396305099</v>
      </c>
      <c r="N14" s="12">
        <v>3.7188338349499701E-2</v>
      </c>
      <c r="O14" s="12">
        <v>0.94</v>
      </c>
      <c r="P14" s="12">
        <v>1.0040663121676501</v>
      </c>
      <c r="Q14" s="1" t="s">
        <v>41</v>
      </c>
    </row>
    <row r="15" spans="2:17" x14ac:dyDescent="0.25">
      <c r="B15" s="1">
        <v>13</v>
      </c>
      <c r="C15" s="12">
        <v>1.5996222851746901E-4</v>
      </c>
      <c r="D15" s="12">
        <v>4.1096833085531699E-2</v>
      </c>
      <c r="E15" s="12">
        <v>0.29278325396439497</v>
      </c>
      <c r="F15" s="12">
        <v>0.13039056709209901</v>
      </c>
      <c r="G15" s="12">
        <v>22.974616307293399</v>
      </c>
      <c r="H15" s="12">
        <v>1.4320962991304999E-2</v>
      </c>
      <c r="I15" s="12">
        <v>1.30504568068045E-2</v>
      </c>
      <c r="J15" s="12"/>
      <c r="K15" s="12">
        <v>1.42713081044592E-2</v>
      </c>
      <c r="L15" s="12">
        <v>0.91128346709143204</v>
      </c>
      <c r="M15" s="12">
        <v>-8.2364151352353296E-2</v>
      </c>
      <c r="N15" s="12">
        <v>0.16837025016479401</v>
      </c>
      <c r="O15" s="12">
        <v>0.96551724137931005</v>
      </c>
      <c r="P15" s="12">
        <v>1.0122225580067801</v>
      </c>
      <c r="Q15" s="1" t="s">
        <v>41</v>
      </c>
    </row>
    <row r="16" spans="2:17" x14ac:dyDescent="0.25">
      <c r="B16" s="1">
        <v>14</v>
      </c>
      <c r="C16" s="12">
        <v>3.04689959080893E-5</v>
      </c>
      <c r="D16" s="12">
        <v>1.5886193965301401E-2</v>
      </c>
      <c r="E16" s="12">
        <v>0.35016693178381098</v>
      </c>
      <c r="F16" s="12">
        <v>0.15955882359607099</v>
      </c>
      <c r="G16" s="12">
        <v>14.8724406484711</v>
      </c>
      <c r="H16" s="12">
        <v>5.6891487276982903E-3</v>
      </c>
      <c r="I16" s="12">
        <v>4.7096035326762596E-3</v>
      </c>
      <c r="J16" s="12"/>
      <c r="K16" s="12">
        <v>6.22850949092584E-3</v>
      </c>
      <c r="L16" s="12">
        <v>0.82782218537318397</v>
      </c>
      <c r="M16" s="12">
        <v>-0.30934147811363999</v>
      </c>
      <c r="N16" s="12">
        <v>-0.12062625802595001</v>
      </c>
      <c r="O16" s="12">
        <v>1</v>
      </c>
      <c r="P16" s="12">
        <v>1</v>
      </c>
      <c r="Q16" s="1" t="s">
        <v>41</v>
      </c>
    </row>
    <row r="17" spans="2:17" x14ac:dyDescent="0.25">
      <c r="B17" s="1">
        <v>15</v>
      </c>
      <c r="C17" s="12">
        <v>2.4756059175322599E-5</v>
      </c>
      <c r="D17" s="12">
        <v>1.5760616858730599E-2</v>
      </c>
      <c r="E17" s="12">
        <v>0.64402054570136602</v>
      </c>
      <c r="F17" s="12">
        <v>0.15859019206821101</v>
      </c>
      <c r="G17" s="12">
        <v>12.9579175012228</v>
      </c>
      <c r="H17" s="12">
        <v>7.0335743712665504E-3</v>
      </c>
      <c r="I17" s="12">
        <v>2.9990923323292098E-3</v>
      </c>
      <c r="J17" s="12"/>
      <c r="K17" s="12">
        <v>5.6143025848118004E-3</v>
      </c>
      <c r="L17" s="12">
        <v>0.42639661913309101</v>
      </c>
      <c r="M17" s="12">
        <v>-0.33077171271732198</v>
      </c>
      <c r="N17" s="12">
        <v>-0.14791208017631</v>
      </c>
      <c r="O17" s="12">
        <v>0.92857142857142805</v>
      </c>
      <c r="P17" s="12">
        <v>1.0079677786533501</v>
      </c>
      <c r="Q17" s="1" t="s">
        <v>41</v>
      </c>
    </row>
    <row r="18" spans="2:17" x14ac:dyDescent="0.25">
      <c r="B18" s="1">
        <v>16</v>
      </c>
      <c r="C18" s="12">
        <v>3.6181932640856103E-5</v>
      </c>
      <c r="D18" s="12">
        <v>2.0565666145316699E-2</v>
      </c>
      <c r="E18" s="12">
        <v>0.547484227490042</v>
      </c>
      <c r="F18" s="12">
        <v>0.169445569479207</v>
      </c>
      <c r="G18" s="12">
        <v>150.93170792170699</v>
      </c>
      <c r="H18" s="12">
        <v>9.2482745626603306E-3</v>
      </c>
      <c r="I18" s="12">
        <v>3.7532181596332801E-3</v>
      </c>
      <c r="J18" s="12"/>
      <c r="K18" s="12">
        <v>6.7873608599574196E-3</v>
      </c>
      <c r="L18" s="12">
        <v>0.40582901536972099</v>
      </c>
      <c r="M18" s="12">
        <v>-0.24653576181074499</v>
      </c>
      <c r="N18" s="12">
        <v>-4.0659536393687301E-2</v>
      </c>
      <c r="O18" s="12">
        <v>0.94999999999999896</v>
      </c>
      <c r="P18" s="12">
        <v>1.01221230624706</v>
      </c>
      <c r="Q18" s="1" t="s">
        <v>41</v>
      </c>
    </row>
    <row r="19" spans="2:17" x14ac:dyDescent="0.25">
      <c r="B19" s="1">
        <v>17</v>
      </c>
      <c r="C19" s="12">
        <v>1.6377085300597999E-4</v>
      </c>
      <c r="D19" s="12">
        <v>4.5044922117387802E-2</v>
      </c>
      <c r="E19" s="12">
        <v>0.362931637671496</v>
      </c>
      <c r="F19" s="12">
        <v>0.180567234888909</v>
      </c>
      <c r="G19" s="12">
        <v>152.06952104935601</v>
      </c>
      <c r="H19" s="12">
        <v>1.55711907714385E-2</v>
      </c>
      <c r="I19" s="12">
        <v>1.37055890416684E-2</v>
      </c>
      <c r="J19" s="12"/>
      <c r="K19" s="12">
        <v>1.4440205203605099E-2</v>
      </c>
      <c r="L19" s="12">
        <v>0.88018888489940705</v>
      </c>
      <c r="M19" s="12">
        <v>2.3464542466748901E-2</v>
      </c>
      <c r="N19" s="12">
        <v>0.30311552810294501</v>
      </c>
      <c r="O19" s="12">
        <v>0.91489361702127603</v>
      </c>
      <c r="P19" s="12">
        <v>1.00278781937381</v>
      </c>
      <c r="Q19" s="1" t="s">
        <v>41</v>
      </c>
    </row>
    <row r="20" spans="2:17" x14ac:dyDescent="0.25">
      <c r="B20" s="1">
        <v>18</v>
      </c>
      <c r="C20" s="12">
        <v>1.8852691218130299E-4</v>
      </c>
      <c r="D20" s="12">
        <v>5.6469678878917497E-2</v>
      </c>
      <c r="E20" s="12">
        <v>0.50916645008504902</v>
      </c>
      <c r="F20" s="12">
        <v>0.18515270358299701</v>
      </c>
      <c r="G20" s="12">
        <v>158.68284947874801</v>
      </c>
      <c r="H20" s="12">
        <v>2.02238239917262E-2</v>
      </c>
      <c r="I20" s="12">
        <v>1.2792733211471201E-2</v>
      </c>
      <c r="J20" s="12"/>
      <c r="K20" s="12">
        <v>1.54932217384264E-2</v>
      </c>
      <c r="L20" s="12">
        <v>0.63255758241887405</v>
      </c>
      <c r="M20" s="12">
        <v>7.7812328126980704E-2</v>
      </c>
      <c r="N20" s="12">
        <v>0.37231327797434199</v>
      </c>
      <c r="O20" s="12">
        <v>0.860869565217391</v>
      </c>
      <c r="P20" s="12">
        <v>0.89853620390508504</v>
      </c>
      <c r="Q20" s="1" t="s">
        <v>41</v>
      </c>
    </row>
    <row r="21" spans="2:17" x14ac:dyDescent="0.25">
      <c r="B21" s="1">
        <v>19</v>
      </c>
      <c r="C21" s="12">
        <v>1.65675165250236E-4</v>
      </c>
      <c r="D21" s="12">
        <v>4.6894079510847099E-2</v>
      </c>
      <c r="E21" s="12">
        <v>0.53288979062154596</v>
      </c>
      <c r="F21" s="12">
        <v>0.184233686095644</v>
      </c>
      <c r="G21" s="12">
        <v>16.484674597765899</v>
      </c>
      <c r="H21" s="12">
        <v>2.0483328567995899E-2</v>
      </c>
      <c r="I21" s="12">
        <v>9.2627187361477795E-3</v>
      </c>
      <c r="J21" s="12"/>
      <c r="K21" s="12">
        <v>1.4523917239406599E-2</v>
      </c>
      <c r="L21" s="12">
        <v>0.45220769199690702</v>
      </c>
      <c r="M21" s="12">
        <v>-0.10056149204247999</v>
      </c>
      <c r="N21" s="12">
        <v>0.145200676389106</v>
      </c>
      <c r="O21" s="12">
        <v>0.95604395604395598</v>
      </c>
      <c r="P21" s="12">
        <v>1.0053557765876</v>
      </c>
      <c r="Q21" s="1" t="s">
        <v>41</v>
      </c>
    </row>
    <row r="22" spans="2:17" x14ac:dyDescent="0.25">
      <c r="B22" s="1">
        <v>20</v>
      </c>
      <c r="C22" s="12">
        <v>1.1140226628895101E-3</v>
      </c>
      <c r="D22" s="12">
        <v>0.14552316699243301</v>
      </c>
      <c r="E22" s="12">
        <v>0.34369593504908102</v>
      </c>
      <c r="F22" s="12">
        <v>0.21128606924566201</v>
      </c>
      <c r="G22" s="12">
        <v>63.386964898388101</v>
      </c>
      <c r="H22" s="12">
        <v>5.9864678967381603E-2</v>
      </c>
      <c r="I22" s="12">
        <v>2.7786819898123601E-2</v>
      </c>
      <c r="J22" s="12"/>
      <c r="K22" s="12">
        <v>3.76618866776759E-2</v>
      </c>
      <c r="L22" s="12">
        <v>0.464160509626448</v>
      </c>
      <c r="M22" s="12">
        <v>0.17274977829198401</v>
      </c>
      <c r="N22" s="12">
        <v>0.493191393800749</v>
      </c>
      <c r="O22" s="12">
        <v>0.86666666666666603</v>
      </c>
      <c r="P22" s="12">
        <v>0.99043184706127796</v>
      </c>
      <c r="Q22" s="1" t="s">
        <v>41</v>
      </c>
    </row>
    <row r="23" spans="2:17" x14ac:dyDescent="0.25">
      <c r="B23" s="1">
        <v>21</v>
      </c>
      <c r="C23" s="12">
        <v>1.6712244255587001E-2</v>
      </c>
      <c r="D23" s="12">
        <v>0.82684106870791396</v>
      </c>
      <c r="E23" s="12">
        <v>0.49831107580817202</v>
      </c>
      <c r="F23" s="12">
        <v>0.24976162952702699</v>
      </c>
      <c r="G23" s="12">
        <v>14.036171274428</v>
      </c>
      <c r="H23" s="12">
        <v>0.316283418575042</v>
      </c>
      <c r="I23" s="12">
        <v>0.102750359771071</v>
      </c>
      <c r="J23" s="12"/>
      <c r="K23" s="12">
        <v>0.14587217098366101</v>
      </c>
      <c r="L23" s="12">
        <v>0.32486799413637901</v>
      </c>
      <c r="M23" s="12">
        <v>0.52726669920407099</v>
      </c>
      <c r="N23" s="12">
        <v>0.94457635678376595</v>
      </c>
      <c r="O23" s="12">
        <v>0.74816709292412598</v>
      </c>
      <c r="P23" s="12">
        <v>0.84498159132405604</v>
      </c>
      <c r="Q23" s="1" t="s">
        <v>41</v>
      </c>
    </row>
    <row r="24" spans="2:17" x14ac:dyDescent="0.25">
      <c r="B24" s="1">
        <v>22</v>
      </c>
      <c r="C24" s="12">
        <v>1.92335536669814E-4</v>
      </c>
      <c r="D24" s="12">
        <v>4.9598817190832402E-2</v>
      </c>
      <c r="E24" s="12">
        <v>0.64219074780091401</v>
      </c>
      <c r="F24" s="12">
        <v>0.24353023039027</v>
      </c>
      <c r="G24" s="12">
        <v>7.67327392138154</v>
      </c>
      <c r="H24" s="12">
        <v>2.1066947349262202E-2</v>
      </c>
      <c r="I24" s="12">
        <v>1.0310314878453001E-2</v>
      </c>
      <c r="J24" s="12"/>
      <c r="K24" s="12">
        <v>1.56489364221939E-2</v>
      </c>
      <c r="L24" s="12">
        <v>0.48940716030289599</v>
      </c>
      <c r="M24" s="12">
        <v>-0.113040302256081</v>
      </c>
      <c r="N24" s="12">
        <v>0.129312161753904</v>
      </c>
      <c r="O24" s="12">
        <v>0.96190476190476104</v>
      </c>
      <c r="P24" s="12">
        <v>1.0101274275221099</v>
      </c>
      <c r="Q24" s="1" t="s">
        <v>41</v>
      </c>
    </row>
    <row r="25" spans="2:17" x14ac:dyDescent="0.25">
      <c r="B25" s="1">
        <v>23</v>
      </c>
      <c r="C25" s="12">
        <v>1.9804847340258101E-4</v>
      </c>
      <c r="D25" s="12">
        <v>5.3262632772649199E-2</v>
      </c>
      <c r="E25" s="12">
        <v>0.6772261606994</v>
      </c>
      <c r="F25" s="12">
        <v>0.26931026539509401</v>
      </c>
      <c r="G25" s="12">
        <v>1.02923892572007</v>
      </c>
      <c r="H25" s="12">
        <v>1.94155893145227E-2</v>
      </c>
      <c r="I25" s="12">
        <v>1.25664372727374E-2</v>
      </c>
      <c r="J25" s="12"/>
      <c r="K25" s="12">
        <v>1.5879645717414299E-2</v>
      </c>
      <c r="L25" s="12">
        <v>0.647234398563314</v>
      </c>
      <c r="M25" s="12">
        <v>-3.2432823502136103E-2</v>
      </c>
      <c r="N25" s="12">
        <v>0.23194479130482701</v>
      </c>
      <c r="O25" s="12">
        <v>0.91228070175438503</v>
      </c>
      <c r="P25" s="12">
        <v>0.95800191724745398</v>
      </c>
      <c r="Q25" s="1" t="s">
        <v>41</v>
      </c>
    </row>
    <row r="26" spans="2:17" x14ac:dyDescent="0.25">
      <c r="B26" s="1">
        <v>24</v>
      </c>
      <c r="C26" s="12">
        <v>5.3701605288007496E-4</v>
      </c>
      <c r="D26" s="12">
        <v>9.19624610877042E-2</v>
      </c>
      <c r="E26" s="12">
        <v>0.11761537512383601</v>
      </c>
      <c r="F26" s="12">
        <v>0.28492428610714998</v>
      </c>
      <c r="G26" s="12">
        <v>8.2360352705224606</v>
      </c>
      <c r="H26" s="12">
        <v>3.5131803669552403E-2</v>
      </c>
      <c r="I26" s="12">
        <v>1.95337052060418E-2</v>
      </c>
      <c r="J26" s="12"/>
      <c r="K26" s="12">
        <v>2.6148615158063299E-2</v>
      </c>
      <c r="L26" s="12">
        <v>0.55601202231956803</v>
      </c>
      <c r="M26" s="12">
        <v>3.66248084759974E-3</v>
      </c>
      <c r="N26" s="12">
        <v>0.27790276018216098</v>
      </c>
      <c r="O26" s="12">
        <v>0.91558441558441495</v>
      </c>
      <c r="P26" s="12">
        <v>0.97579568133731398</v>
      </c>
      <c r="Q26" s="1" t="s">
        <v>41</v>
      </c>
    </row>
    <row r="27" spans="2:17" x14ac:dyDescent="0.25">
      <c r="B27" s="1">
        <v>25</v>
      </c>
      <c r="C27" s="12">
        <v>1.51964117091595E-3</v>
      </c>
      <c r="D27" s="12">
        <v>0.200084349845116</v>
      </c>
      <c r="E27" s="12">
        <v>3.1497991234124702E-2</v>
      </c>
      <c r="F27" s="12">
        <v>0.29486188531581498</v>
      </c>
      <c r="G27" s="12">
        <v>6.2111161030071598</v>
      </c>
      <c r="H27" s="12">
        <v>7.5097821754785604E-2</v>
      </c>
      <c r="I27" s="12">
        <v>3.1403657094027398E-2</v>
      </c>
      <c r="J27" s="12"/>
      <c r="K27" s="12">
        <v>4.3987125759906598E-2</v>
      </c>
      <c r="L27" s="12">
        <v>0.41817001292752198</v>
      </c>
      <c r="M27" s="12">
        <v>0.218867218969271</v>
      </c>
      <c r="N27" s="12">
        <v>0.55190994297304896</v>
      </c>
      <c r="O27" s="12">
        <v>0.779296875</v>
      </c>
      <c r="P27" s="12">
        <v>0.91380903774001299</v>
      </c>
      <c r="Q27" s="1" t="s">
        <v>41</v>
      </c>
    </row>
    <row r="28" spans="2:17" x14ac:dyDescent="0.25">
      <c r="B28" s="1">
        <v>26</v>
      </c>
      <c r="C28" s="12">
        <v>8.4361032420522501E-4</v>
      </c>
      <c r="D28" s="12">
        <v>0.11190024170016701</v>
      </c>
      <c r="E28" s="12">
        <v>0.56686027227356295</v>
      </c>
      <c r="F28" s="12">
        <v>0.293391879396804</v>
      </c>
      <c r="G28" s="12">
        <v>164.351438293901</v>
      </c>
      <c r="H28" s="12">
        <v>3.7154876782154497E-2</v>
      </c>
      <c r="I28" s="12">
        <v>3.0935057506570499E-2</v>
      </c>
      <c r="J28" s="12"/>
      <c r="K28" s="12">
        <v>3.2773739870892701E-2</v>
      </c>
      <c r="L28" s="12">
        <v>0.83259749959468599</v>
      </c>
      <c r="M28" s="12">
        <v>7.0076307277122898E-2</v>
      </c>
      <c r="N28" s="12">
        <v>0.36246347030940801</v>
      </c>
      <c r="O28" s="12">
        <v>0.917184265010351</v>
      </c>
      <c r="P28" s="12">
        <v>0.954112148380174</v>
      </c>
      <c r="Q28" s="1" t="s">
        <v>41</v>
      </c>
    </row>
    <row r="29" spans="2:17" x14ac:dyDescent="0.25">
      <c r="B29" s="1">
        <v>27</v>
      </c>
      <c r="C29" s="12">
        <v>1.21875983632357E-4</v>
      </c>
      <c r="D29" s="12">
        <v>3.8483173307015298E-2</v>
      </c>
      <c r="E29" s="12">
        <v>0.59666375223655299</v>
      </c>
      <c r="F29" s="12">
        <v>0.30188960664440501</v>
      </c>
      <c r="G29" s="12">
        <v>14.9924445528682</v>
      </c>
      <c r="H29" s="12">
        <v>1.6090879266321099E-2</v>
      </c>
      <c r="I29" s="12">
        <v>8.7119366402731106E-3</v>
      </c>
      <c r="J29" s="12"/>
      <c r="K29" s="12">
        <v>1.24570189818516E-2</v>
      </c>
      <c r="L29" s="12">
        <v>0.54142079472981597</v>
      </c>
      <c r="M29" s="12">
        <v>-9.6628818404459998E-2</v>
      </c>
      <c r="N29" s="12">
        <v>0.15020791198157099</v>
      </c>
      <c r="O29" s="12">
        <v>0.96969696969696895</v>
      </c>
      <c r="P29" s="12">
        <v>0.99673683078136699</v>
      </c>
      <c r="Q29" s="1" t="s">
        <v>41</v>
      </c>
    </row>
    <row r="30" spans="2:17" x14ac:dyDescent="0.25">
      <c r="B30" s="1">
        <v>28</v>
      </c>
      <c r="C30" s="12">
        <v>3.1040289581366E-4</v>
      </c>
      <c r="D30" s="12">
        <v>6.2130308452029603E-2</v>
      </c>
      <c r="E30" s="12">
        <v>0.32393695332814998</v>
      </c>
      <c r="F30" s="12">
        <v>0.311195529112619</v>
      </c>
      <c r="G30" s="12">
        <v>156.66265986245199</v>
      </c>
      <c r="H30" s="12">
        <v>2.5366866350181101E-2</v>
      </c>
      <c r="I30" s="12">
        <v>1.55777771424883E-2</v>
      </c>
      <c r="J30" s="12"/>
      <c r="K30" s="12">
        <v>1.9880071472463599E-2</v>
      </c>
      <c r="L30" s="12">
        <v>0.61409938963064103</v>
      </c>
      <c r="M30" s="12">
        <v>-1.46377581093836E-4</v>
      </c>
      <c r="N30" s="12">
        <v>0.27305317101045101</v>
      </c>
      <c r="O30" s="12">
        <v>0.97023809523809501</v>
      </c>
      <c r="P30" s="12">
        <v>1.0040423783399499</v>
      </c>
      <c r="Q30" s="1" t="s">
        <v>41</v>
      </c>
    </row>
    <row r="31" spans="2:17" x14ac:dyDescent="0.25">
      <c r="B31" s="1">
        <v>29</v>
      </c>
      <c r="C31" s="12">
        <v>1.90431224425558E-5</v>
      </c>
      <c r="D31" s="12">
        <v>1.14923752035293E-2</v>
      </c>
      <c r="E31" s="12">
        <v>0.64886104955565704</v>
      </c>
      <c r="F31" s="12">
        <v>0.30911287771260498</v>
      </c>
      <c r="G31" s="12">
        <v>180</v>
      </c>
      <c r="H31" s="12">
        <v>4.1399046122223898E-3</v>
      </c>
      <c r="I31" s="12">
        <v>2.7599364081482601E-3</v>
      </c>
      <c r="J31" s="12"/>
      <c r="K31" s="12">
        <v>4.9240691048253703E-3</v>
      </c>
      <c r="L31" s="12">
        <v>0.66666666666666596</v>
      </c>
      <c r="M31" s="12">
        <v>-0.52876110196153103</v>
      </c>
      <c r="N31" s="12">
        <v>-0.4</v>
      </c>
      <c r="O31" s="12">
        <v>1</v>
      </c>
      <c r="P31" s="12">
        <v>1</v>
      </c>
      <c r="Q31" s="1" t="s">
        <v>41</v>
      </c>
    </row>
    <row r="32" spans="2:17" x14ac:dyDescent="0.25">
      <c r="B32" s="1">
        <v>30</v>
      </c>
      <c r="C32" s="12">
        <v>2.6355681460497301E-3</v>
      </c>
      <c r="D32" s="12">
        <v>0.32512188884806897</v>
      </c>
      <c r="E32" s="12">
        <v>0.26234263213808101</v>
      </c>
      <c r="F32" s="12">
        <v>0.334617843196581</v>
      </c>
      <c r="G32" s="12">
        <v>12.872993057607699</v>
      </c>
      <c r="H32" s="12">
        <v>8.8134808617582105E-2</v>
      </c>
      <c r="I32" s="12">
        <v>4.8853195322590498E-2</v>
      </c>
      <c r="J32" s="12"/>
      <c r="K32" s="12">
        <v>5.7928486829839199E-2</v>
      </c>
      <c r="L32" s="12">
        <v>0.55430080451601105</v>
      </c>
      <c r="M32" s="12">
        <v>0.28308690286264698</v>
      </c>
      <c r="N32" s="12">
        <v>0.63367698405648698</v>
      </c>
      <c r="O32" s="12">
        <v>0.82626865671641703</v>
      </c>
      <c r="P32" s="12">
        <v>0.65452608435448001</v>
      </c>
      <c r="Q32" s="1" t="s">
        <v>41</v>
      </c>
    </row>
    <row r="33" spans="2:17" x14ac:dyDescent="0.25">
      <c r="B33" s="1">
        <v>31</v>
      </c>
      <c r="C33" s="12">
        <v>3.8714667925716E-3</v>
      </c>
      <c r="D33" s="12">
        <v>0.32826131651233798</v>
      </c>
      <c r="E33" s="12">
        <v>0.40072206012877198</v>
      </c>
      <c r="F33" s="12">
        <v>0.34270209390989598</v>
      </c>
      <c r="G33" s="12">
        <v>7.4966270245787303</v>
      </c>
      <c r="H33" s="12">
        <v>0.119427567125567</v>
      </c>
      <c r="I33" s="12">
        <v>6.1675667199511799E-2</v>
      </c>
      <c r="J33" s="12"/>
      <c r="K33" s="12">
        <v>7.0209006661760803E-2</v>
      </c>
      <c r="L33" s="12">
        <v>0.51642739347327604</v>
      </c>
      <c r="M33" s="12">
        <v>0.49428275540754102</v>
      </c>
      <c r="N33" s="12">
        <v>0.90257989520070203</v>
      </c>
      <c r="O33" s="12">
        <v>0.808028616852146</v>
      </c>
      <c r="P33" s="12">
        <v>0.86128066723839303</v>
      </c>
      <c r="Q33" s="1" t="s">
        <v>41</v>
      </c>
    </row>
    <row r="34" spans="2:17" x14ac:dyDescent="0.25">
      <c r="B34" s="1">
        <v>32</v>
      </c>
      <c r="C34" s="12">
        <v>2.0433270380862401E-3</v>
      </c>
      <c r="D34" s="12">
        <v>0.229324496121243</v>
      </c>
      <c r="E34" s="12">
        <v>8.8913421983844498E-2</v>
      </c>
      <c r="F34" s="12">
        <v>0.35078585974113702</v>
      </c>
      <c r="G34" s="12">
        <v>163.054435139986</v>
      </c>
      <c r="H34" s="12">
        <v>9.7003370345018602E-2</v>
      </c>
      <c r="I34" s="12">
        <v>3.1464874282939301E-2</v>
      </c>
      <c r="J34" s="12"/>
      <c r="K34" s="12">
        <v>5.1006321056492297E-2</v>
      </c>
      <c r="L34" s="12">
        <v>0.32436887678259002</v>
      </c>
      <c r="M34" s="12">
        <v>0.17318046926945799</v>
      </c>
      <c r="N34" s="12">
        <v>0.49373976658482999</v>
      </c>
      <c r="O34" s="12">
        <v>0.851587301587301</v>
      </c>
      <c r="P34" s="12">
        <v>0.94156973420547396</v>
      </c>
      <c r="Q34" s="1" t="s">
        <v>41</v>
      </c>
    </row>
    <row r="35" spans="2:17" x14ac:dyDescent="0.25">
      <c r="B35" s="1">
        <v>33</v>
      </c>
      <c r="C35" s="12">
        <v>2.3613471828769201E-4</v>
      </c>
      <c r="D35" s="12">
        <v>5.8477532615845401E-2</v>
      </c>
      <c r="E35" s="12">
        <v>7.9904610526227993E-3</v>
      </c>
      <c r="F35" s="12">
        <v>0.34724006373807298</v>
      </c>
      <c r="G35" s="12">
        <v>6.5982718832585903</v>
      </c>
      <c r="H35" s="12">
        <v>2.16723920892938E-2</v>
      </c>
      <c r="I35" s="12">
        <v>1.4183980947463801E-2</v>
      </c>
      <c r="J35" s="12"/>
      <c r="K35" s="12">
        <v>1.7339436588562698E-2</v>
      </c>
      <c r="L35" s="12">
        <v>0.65447233000508198</v>
      </c>
      <c r="M35" s="12">
        <v>2.2433391978217102E-2</v>
      </c>
      <c r="N35" s="12">
        <v>0.30180262652437301</v>
      </c>
      <c r="O35" s="12">
        <v>0.96124031007751898</v>
      </c>
      <c r="P35" s="12">
        <v>1</v>
      </c>
      <c r="Q35" s="1" t="s">
        <v>41</v>
      </c>
    </row>
    <row r="36" spans="2:17" x14ac:dyDescent="0.25">
      <c r="B36" s="1">
        <v>34</v>
      </c>
      <c r="C36" s="12">
        <v>5.16068618193264E-4</v>
      </c>
      <c r="D36" s="12">
        <v>0.16212832439205699</v>
      </c>
      <c r="E36" s="12">
        <v>0.28805047412375501</v>
      </c>
      <c r="F36" s="12">
        <v>0.371099005042276</v>
      </c>
      <c r="G36" s="12">
        <v>36.484042480951601</v>
      </c>
      <c r="H36" s="12">
        <v>5.5729006082467898E-2</v>
      </c>
      <c r="I36" s="12">
        <v>1.93469965026399E-2</v>
      </c>
      <c r="J36" s="12"/>
      <c r="K36" s="12">
        <v>2.5633551694614901E-2</v>
      </c>
      <c r="L36" s="12">
        <v>0.34716205909019998</v>
      </c>
      <c r="M36" s="12">
        <v>0.64088173709608398</v>
      </c>
      <c r="N36" s="12">
        <v>1.08923551590446</v>
      </c>
      <c r="O36" s="12">
        <v>0.60491071428571397</v>
      </c>
      <c r="P36" s="12">
        <v>0.79445385446900496</v>
      </c>
      <c r="Q36" s="1" t="s">
        <v>41</v>
      </c>
    </row>
    <row r="37" spans="2:17" x14ac:dyDescent="0.25">
      <c r="B37" s="1">
        <v>35</v>
      </c>
      <c r="C37" s="12">
        <v>3.8276676109537202E-3</v>
      </c>
      <c r="D37" s="12">
        <v>0.35464492860603097</v>
      </c>
      <c r="E37" s="12">
        <v>0.58312826644792304</v>
      </c>
      <c r="F37" s="12">
        <v>0.387887150275885</v>
      </c>
      <c r="G37" s="12">
        <v>3.9556346657341601</v>
      </c>
      <c r="H37" s="12">
        <v>0.14668973035237101</v>
      </c>
      <c r="I37" s="12">
        <v>3.9308628289847401E-2</v>
      </c>
      <c r="J37" s="12"/>
      <c r="K37" s="12">
        <v>6.9810728160994304E-2</v>
      </c>
      <c r="L37" s="12">
        <v>0.26797123558289898</v>
      </c>
      <c r="M37" s="12">
        <v>0.18315941330157301</v>
      </c>
      <c r="N37" s="12">
        <v>0.50644535274121805</v>
      </c>
      <c r="O37" s="12">
        <v>0.88196577446248303</v>
      </c>
      <c r="P37" s="12">
        <v>0.88910679196093301</v>
      </c>
      <c r="Q37" s="1" t="s">
        <v>41</v>
      </c>
    </row>
    <row r="38" spans="2:17" x14ac:dyDescent="0.25">
      <c r="B38" s="1">
        <v>36</v>
      </c>
      <c r="C38" s="12">
        <v>3.6181932640856103E-5</v>
      </c>
      <c r="D38" s="12">
        <v>1.8876585063529999E-2</v>
      </c>
      <c r="E38" s="12">
        <v>0.430477449765651</v>
      </c>
      <c r="F38" s="12">
        <v>0.37179248613976201</v>
      </c>
      <c r="G38" s="12">
        <v>17.4559151083049</v>
      </c>
      <c r="H38" s="12">
        <v>8.3124594543722598E-3</v>
      </c>
      <c r="I38" s="12">
        <v>4.3632055661111998E-3</v>
      </c>
      <c r="J38" s="12"/>
      <c r="K38" s="12">
        <v>6.7873608599574196E-3</v>
      </c>
      <c r="L38" s="12">
        <v>0.52489947049500496</v>
      </c>
      <c r="M38" s="12">
        <v>-0.21271253788642899</v>
      </c>
      <c r="N38" s="12">
        <v>2.4055298371847599E-3</v>
      </c>
      <c r="O38" s="12">
        <v>1</v>
      </c>
      <c r="P38" s="12">
        <v>1</v>
      </c>
      <c r="Q38" s="1" t="s">
        <v>41</v>
      </c>
    </row>
    <row r="39" spans="2:17" x14ac:dyDescent="0.25">
      <c r="B39" s="1">
        <v>37</v>
      </c>
      <c r="C39" s="12">
        <v>1.6377085300597999E-4</v>
      </c>
      <c r="D39" s="12">
        <v>4.7533004789333498E-2</v>
      </c>
      <c r="E39" s="12">
        <v>0.31724827165987901</v>
      </c>
      <c r="F39" s="12">
        <v>0.37729293467901198</v>
      </c>
      <c r="G39" s="12">
        <v>15.3517556289717</v>
      </c>
      <c r="H39" s="12">
        <v>2.0456900500927098E-2</v>
      </c>
      <c r="I39" s="12">
        <v>8.7150518398963605E-3</v>
      </c>
      <c r="J39" s="12"/>
      <c r="K39" s="12">
        <v>1.4440205203605099E-2</v>
      </c>
      <c r="L39" s="12">
        <v>0.42602015097552798</v>
      </c>
      <c r="M39" s="12">
        <v>-0.145005978607092</v>
      </c>
      <c r="N39" s="12">
        <v>8.8612198549591598E-2</v>
      </c>
      <c r="O39" s="12">
        <v>0.94505494505494503</v>
      </c>
      <c r="P39" s="12">
        <v>1.0026418928726899</v>
      </c>
      <c r="Q39" s="1" t="s">
        <v>41</v>
      </c>
    </row>
    <row r="40" spans="2:17" x14ac:dyDescent="0.25">
      <c r="B40" s="1">
        <v>38</v>
      </c>
      <c r="C40" s="12">
        <v>7.99811142587346E-5</v>
      </c>
      <c r="D40" s="12">
        <v>3.8996521478930901E-2</v>
      </c>
      <c r="E40" s="12">
        <v>0.188595654556798</v>
      </c>
      <c r="F40" s="12">
        <v>0.37857127731766999</v>
      </c>
      <c r="G40" s="12">
        <v>17.264650573979502</v>
      </c>
      <c r="H40" s="12">
        <v>1.6953046760468601E-2</v>
      </c>
      <c r="I40" s="12">
        <v>6.5889623859402696E-3</v>
      </c>
      <c r="J40" s="12"/>
      <c r="K40" s="12">
        <v>1.00913387370656E-2</v>
      </c>
      <c r="L40" s="12">
        <v>0.38865948280780499</v>
      </c>
      <c r="M40" s="12">
        <v>9.6900461915909897E-2</v>
      </c>
      <c r="N40" s="12">
        <v>0.39661704474960202</v>
      </c>
      <c r="O40" s="12">
        <v>0.80769230769230704</v>
      </c>
      <c r="P40" s="12">
        <v>0.99677978697052205</v>
      </c>
      <c r="Q40" s="1" t="s">
        <v>41</v>
      </c>
    </row>
    <row r="41" spans="2:17" x14ac:dyDescent="0.25">
      <c r="B41" s="1">
        <v>39</v>
      </c>
      <c r="C41" s="12">
        <v>4.1894869373622899E-5</v>
      </c>
      <c r="D41" s="12">
        <v>2.08168203584582E-2</v>
      </c>
      <c r="E41" s="12">
        <v>0.25109148731403402</v>
      </c>
      <c r="F41" s="12">
        <v>0.38269027332074002</v>
      </c>
      <c r="G41" s="12">
        <v>16.776058238754501</v>
      </c>
      <c r="H41" s="12">
        <v>8.3257247420743408E-3</v>
      </c>
      <c r="I41" s="12">
        <v>5.2849480753474299E-3</v>
      </c>
      <c r="J41" s="12"/>
      <c r="K41" s="12">
        <v>7.3035747691120902E-3</v>
      </c>
      <c r="L41" s="12">
        <v>0.63477333674505998</v>
      </c>
      <c r="M41" s="12">
        <v>-0.17511802446450001</v>
      </c>
      <c r="N41" s="12">
        <v>5.0272350991060998E-2</v>
      </c>
      <c r="O41" s="12">
        <v>0.91666666666666596</v>
      </c>
      <c r="P41" s="12">
        <v>0.993967517401392</v>
      </c>
      <c r="Q41" s="1" t="s">
        <v>41</v>
      </c>
    </row>
    <row r="42" spans="2:17" x14ac:dyDescent="0.25">
      <c r="B42" s="1">
        <v>40</v>
      </c>
      <c r="C42" s="12">
        <v>4.9512118350645198E-5</v>
      </c>
      <c r="D42" s="12">
        <v>2.1170092218701201E-2</v>
      </c>
      <c r="E42" s="12">
        <v>0.33458921378781997</v>
      </c>
      <c r="F42" s="12">
        <v>0.385223431737309</v>
      </c>
      <c r="G42" s="12">
        <v>17.1078510662187</v>
      </c>
      <c r="H42" s="12">
        <v>7.8123828720032904E-3</v>
      </c>
      <c r="I42" s="12">
        <v>6.0875274858653997E-3</v>
      </c>
      <c r="J42" s="12"/>
      <c r="K42" s="12">
        <v>7.9398228587071792E-3</v>
      </c>
      <c r="L42" s="12">
        <v>0.77921520048394599</v>
      </c>
      <c r="M42" s="12">
        <v>-0.24559800558064601</v>
      </c>
      <c r="N42" s="12">
        <v>-3.9465548078203898E-2</v>
      </c>
      <c r="O42" s="12">
        <v>0.96296296296296202</v>
      </c>
      <c r="P42" s="12">
        <v>1.0059318167003399</v>
      </c>
      <c r="Q42" s="1" t="s">
        <v>41</v>
      </c>
    </row>
    <row r="43" spans="2:17" x14ac:dyDescent="0.25">
      <c r="B43" s="1">
        <v>41</v>
      </c>
      <c r="C43" s="12">
        <v>1.9309726156751599E-3</v>
      </c>
      <c r="D43" s="12">
        <v>0.39901642623983102</v>
      </c>
      <c r="E43" s="12">
        <v>0.15166317882684399</v>
      </c>
      <c r="F43" s="12">
        <v>0.40339741844455101</v>
      </c>
      <c r="G43" s="12">
        <v>179.723542598655</v>
      </c>
      <c r="H43" s="12">
        <v>0.113122783261246</v>
      </c>
      <c r="I43" s="12">
        <v>3.34384568484681E-2</v>
      </c>
      <c r="J43" s="12"/>
      <c r="K43" s="12">
        <v>4.9584177860264103E-2</v>
      </c>
      <c r="L43" s="12">
        <v>0.295594361139835</v>
      </c>
      <c r="M43" s="12">
        <v>0.53854454739887103</v>
      </c>
      <c r="N43" s="12">
        <v>0.95893575908490603</v>
      </c>
      <c r="O43" s="12">
        <v>0.64299302473050002</v>
      </c>
      <c r="P43" s="12">
        <v>0.63672708534354205</v>
      </c>
      <c r="Q43" s="1" t="s">
        <v>41</v>
      </c>
    </row>
    <row r="44" spans="2:17" x14ac:dyDescent="0.25">
      <c r="B44" s="1">
        <v>42</v>
      </c>
      <c r="C44" s="12">
        <v>3.04689959080893E-5</v>
      </c>
      <c r="D44" s="12">
        <v>1.6776273456929201E-2</v>
      </c>
      <c r="E44" s="12">
        <v>0.44227980940575901</v>
      </c>
      <c r="F44" s="12">
        <v>0.39881081097742399</v>
      </c>
      <c r="G44" s="12">
        <v>9.2174744114609997</v>
      </c>
      <c r="H44" s="12">
        <v>7.2528393353143601E-3</v>
      </c>
      <c r="I44" s="12">
        <v>3.3874378189808099E-3</v>
      </c>
      <c r="J44" s="12"/>
      <c r="K44" s="12">
        <v>6.22850949092584E-3</v>
      </c>
      <c r="L44" s="12">
        <v>0.46704989072172698</v>
      </c>
      <c r="M44" s="12">
        <v>-0.366697608739043</v>
      </c>
      <c r="N44" s="12">
        <v>-0.19365435167120901</v>
      </c>
      <c r="O44" s="12">
        <v>1</v>
      </c>
      <c r="P44" s="12">
        <v>1</v>
      </c>
      <c r="Q44" s="1" t="s">
        <v>41</v>
      </c>
    </row>
    <row r="45" spans="2:17" x14ac:dyDescent="0.25">
      <c r="B45" s="1">
        <v>43</v>
      </c>
      <c r="C45" s="12">
        <v>9.1406987724268097E-5</v>
      </c>
      <c r="D45" s="12">
        <v>5.5008292550803001E-2</v>
      </c>
      <c r="E45" s="12">
        <v>0.23370336522747101</v>
      </c>
      <c r="F45" s="12">
        <v>0.404790673195078</v>
      </c>
      <c r="G45" s="12">
        <v>2.5506656291513998</v>
      </c>
      <c r="H45" s="12">
        <v>2.4937643164657599E-2</v>
      </c>
      <c r="I45" s="12">
        <v>4.6271027485473596E-3</v>
      </c>
      <c r="J45" s="12"/>
      <c r="K45" s="12">
        <v>1.0788094893708499E-2</v>
      </c>
      <c r="L45" s="12">
        <v>0.185546914678169</v>
      </c>
      <c r="M45" s="12">
        <v>-8.5403734164071193E-3</v>
      </c>
      <c r="N45" s="12">
        <v>0.26236560357458799</v>
      </c>
      <c r="O45" s="12">
        <v>0.72727272727272696</v>
      </c>
      <c r="P45" s="12">
        <v>0.94252671717425096</v>
      </c>
      <c r="Q45" s="1" t="s">
        <v>41</v>
      </c>
    </row>
    <row r="46" spans="2:17" x14ac:dyDescent="0.25">
      <c r="B46" s="1">
        <v>44</v>
      </c>
      <c r="C46" s="12">
        <v>3.6181932640856103E-5</v>
      </c>
      <c r="D46" s="12">
        <v>1.9389933235445599E-2</v>
      </c>
      <c r="E46" s="12">
        <v>0.29829102179644501</v>
      </c>
      <c r="F46" s="12">
        <v>0.41319153226198602</v>
      </c>
      <c r="G46" s="12">
        <v>20.3202960778275</v>
      </c>
      <c r="H46" s="12">
        <v>8.7229606220801306E-3</v>
      </c>
      <c r="I46" s="12">
        <v>3.8822617040528799E-3</v>
      </c>
      <c r="J46" s="12"/>
      <c r="K46" s="12">
        <v>6.7873608599574196E-3</v>
      </c>
      <c r="L46" s="12">
        <v>0.44506239019649302</v>
      </c>
      <c r="M46" s="12">
        <v>-0.26489929297305498</v>
      </c>
      <c r="N46" s="12">
        <v>-6.4040710450516306E-2</v>
      </c>
      <c r="O46" s="12">
        <v>0.94999999999999896</v>
      </c>
      <c r="P46" s="12">
        <v>1.0129528147462801</v>
      </c>
      <c r="Q46" s="1" t="s">
        <v>41</v>
      </c>
    </row>
    <row r="47" spans="2:17" x14ac:dyDescent="0.25">
      <c r="B47" s="1">
        <v>45</v>
      </c>
      <c r="C47" s="12">
        <v>3.2373308152344899E-5</v>
      </c>
      <c r="D47" s="12">
        <v>1.5886193965301401E-2</v>
      </c>
      <c r="E47" s="12">
        <v>0.233052277288049</v>
      </c>
      <c r="F47" s="12">
        <v>0.41480220722463601</v>
      </c>
      <c r="G47" s="12">
        <v>15.1716244421197</v>
      </c>
      <c r="H47" s="12">
        <v>6.0497907468742996E-3</v>
      </c>
      <c r="I47" s="12">
        <v>4.7179196447773002E-3</v>
      </c>
      <c r="J47" s="12"/>
      <c r="K47" s="12">
        <v>6.4202006303123301E-3</v>
      </c>
      <c r="L47" s="12">
        <v>0.77984840173436898</v>
      </c>
      <c r="M47" s="12">
        <v>-0.30754159154626298</v>
      </c>
      <c r="N47" s="12">
        <v>-0.11833457127232801</v>
      </c>
      <c r="O47" s="12">
        <v>1</v>
      </c>
      <c r="P47" s="12">
        <v>1</v>
      </c>
      <c r="Q47" s="1" t="s">
        <v>41</v>
      </c>
    </row>
    <row r="48" spans="2:17" x14ac:dyDescent="0.25">
      <c r="B48" s="1">
        <v>46</v>
      </c>
      <c r="C48" s="12">
        <v>4.8559962228517399E-4</v>
      </c>
      <c r="D48" s="12">
        <v>0.121543459510237</v>
      </c>
      <c r="E48" s="12">
        <v>0.101138140258593</v>
      </c>
      <c r="F48" s="12">
        <v>0.426794401500041</v>
      </c>
      <c r="G48" s="12">
        <v>8.5219571394355906</v>
      </c>
      <c r="H48" s="12">
        <v>4.6672124264138498E-2</v>
      </c>
      <c r="I48" s="12">
        <v>1.33050661028734E-2</v>
      </c>
      <c r="J48" s="12"/>
      <c r="K48" s="12">
        <v>2.4865330120509999E-2</v>
      </c>
      <c r="L48" s="12">
        <v>0.28507522022297599</v>
      </c>
      <c r="M48" s="12">
        <v>4.3524556670704699E-3</v>
      </c>
      <c r="N48" s="12">
        <v>0.27878126340718301</v>
      </c>
      <c r="O48" s="12">
        <v>0.819935691318328</v>
      </c>
      <c r="P48" s="12">
        <v>0.87708482350670403</v>
      </c>
      <c r="Q48" s="1" t="s">
        <v>41</v>
      </c>
    </row>
    <row r="49" spans="2:17" x14ac:dyDescent="0.25">
      <c r="B49" s="1">
        <v>47</v>
      </c>
      <c r="C49" s="12">
        <v>9.5215612212779294E-5</v>
      </c>
      <c r="D49" s="12">
        <v>3.4637201922260698E-2</v>
      </c>
      <c r="E49" s="12">
        <v>0.27858798103848498</v>
      </c>
      <c r="F49" s="12">
        <v>0.46215135154442699</v>
      </c>
      <c r="G49" s="12">
        <v>22.411591229886302</v>
      </c>
      <c r="H49" s="12">
        <v>1.48618695906341E-2</v>
      </c>
      <c r="I49" s="12">
        <v>6.6813201789449397E-3</v>
      </c>
      <c r="J49" s="12"/>
      <c r="K49" s="12">
        <v>1.1010553244295999E-2</v>
      </c>
      <c r="L49" s="12">
        <v>0.44956121692491902</v>
      </c>
      <c r="M49" s="12">
        <v>-0.180936736123158</v>
      </c>
      <c r="N49" s="12">
        <v>4.2863737207845601E-2</v>
      </c>
      <c r="O49" s="12">
        <v>0.94339622641509402</v>
      </c>
      <c r="P49" s="12">
        <v>0.99637450199203204</v>
      </c>
      <c r="Q49" s="1" t="s">
        <v>41</v>
      </c>
    </row>
    <row r="50" spans="2:17" x14ac:dyDescent="0.25">
      <c r="B50" s="1">
        <v>48</v>
      </c>
      <c r="C50" s="12">
        <v>5.2063896757947696E-3</v>
      </c>
      <c r="D50" s="12">
        <v>0.48685830227017002</v>
      </c>
      <c r="E50" s="12">
        <v>0.270826545663722</v>
      </c>
      <c r="F50" s="12">
        <v>0.491733264840442</v>
      </c>
      <c r="G50" s="12">
        <v>178.864753960949</v>
      </c>
      <c r="H50" s="12">
        <v>0.19345837347403</v>
      </c>
      <c r="I50" s="12">
        <v>4.6690984593762301E-2</v>
      </c>
      <c r="J50" s="12"/>
      <c r="K50" s="12">
        <v>8.1418555750656596E-2</v>
      </c>
      <c r="L50" s="12">
        <v>0.24134899800566101</v>
      </c>
      <c r="M50" s="12">
        <v>0.36261691426211701</v>
      </c>
      <c r="N50" s="12">
        <v>0.73493773956353003</v>
      </c>
      <c r="O50" s="12">
        <v>0.81856287425149699</v>
      </c>
      <c r="P50" s="12">
        <v>0.84744220587068098</v>
      </c>
      <c r="Q50" s="1" t="s">
        <v>41</v>
      </c>
    </row>
    <row r="51" spans="2:17" x14ac:dyDescent="0.25">
      <c r="B51" s="1">
        <v>49</v>
      </c>
      <c r="C51" s="12">
        <v>2.4184765502045899E-4</v>
      </c>
      <c r="D51" s="12">
        <v>7.3142454720541206E-2</v>
      </c>
      <c r="E51" s="12">
        <v>0.162097367467542</v>
      </c>
      <c r="F51" s="12">
        <v>0.49073625197322801</v>
      </c>
      <c r="G51" s="12">
        <v>0.388859531400781</v>
      </c>
      <c r="H51" s="12">
        <v>3.4507776163925002E-2</v>
      </c>
      <c r="I51" s="12">
        <v>7.0214349836093502E-3</v>
      </c>
      <c r="J51" s="12"/>
      <c r="K51" s="12">
        <v>1.7547934299327501E-2</v>
      </c>
      <c r="L51" s="12">
        <v>0.203473992362036</v>
      </c>
      <c r="M51" s="12">
        <v>-0.21315198843532901</v>
      </c>
      <c r="N51" s="12">
        <v>1.8460040203696401E-3</v>
      </c>
      <c r="O51" s="12">
        <v>0.94074074074073999</v>
      </c>
      <c r="P51" s="12">
        <v>1.0017168839499599</v>
      </c>
      <c r="Q51" s="1" t="s">
        <v>41</v>
      </c>
    </row>
    <row r="52" spans="2:17" x14ac:dyDescent="0.25">
      <c r="B52" s="1">
        <v>50</v>
      </c>
      <c r="C52" s="12">
        <v>8.4932326093799097E-4</v>
      </c>
      <c r="D52" s="12">
        <v>0.30802408279959098</v>
      </c>
      <c r="E52" s="12">
        <v>0.23704638286100599</v>
      </c>
      <c r="F52" s="12">
        <v>0.51714978335155803</v>
      </c>
      <c r="G52" s="12">
        <v>161.28735758782</v>
      </c>
      <c r="H52" s="12">
        <v>0.12870012039383699</v>
      </c>
      <c r="I52" s="12">
        <v>1.378789838395E-2</v>
      </c>
      <c r="J52" s="12"/>
      <c r="K52" s="12">
        <v>3.2884524659627802E-2</v>
      </c>
      <c r="L52" s="12">
        <v>0.107131977357577</v>
      </c>
      <c r="M52" s="12">
        <v>0.64094449025063305</v>
      </c>
      <c r="N52" s="12">
        <v>1.0893154157023801</v>
      </c>
      <c r="O52" s="12">
        <v>0.62728551336146199</v>
      </c>
      <c r="P52" s="12">
        <v>0.85179493842149301</v>
      </c>
      <c r="Q52" s="1" t="s">
        <v>41</v>
      </c>
    </row>
    <row r="53" spans="2:17" x14ac:dyDescent="0.25">
      <c r="B53" s="1">
        <v>51</v>
      </c>
      <c r="C53" s="12">
        <v>1.04737173434057E-4</v>
      </c>
      <c r="D53" s="12">
        <v>8.0035395899891504E-2</v>
      </c>
      <c r="E53" s="12">
        <v>0.42816649822772801</v>
      </c>
      <c r="F53" s="12">
        <v>0.53316953339227802</v>
      </c>
      <c r="G53" s="12">
        <v>177.48016561239299</v>
      </c>
      <c r="H53" s="12">
        <v>3.9980381941500699E-2</v>
      </c>
      <c r="I53" s="12">
        <v>3.4246445440211299E-3</v>
      </c>
      <c r="J53" s="12"/>
      <c r="K53" s="12">
        <v>1.1547965665866199E-2</v>
      </c>
      <c r="L53" s="12">
        <v>8.5658124753086901E-2</v>
      </c>
      <c r="M53" s="12">
        <v>2.6718699786466401E-2</v>
      </c>
      <c r="N53" s="12">
        <v>0.30725884988719798</v>
      </c>
      <c r="O53" s="12">
        <v>0.80882352941176405</v>
      </c>
      <c r="P53" s="12">
        <v>1</v>
      </c>
      <c r="Q53" s="1" t="s">
        <v>41</v>
      </c>
    </row>
    <row r="54" spans="2:17" x14ac:dyDescent="0.25">
      <c r="B54" s="1">
        <v>52</v>
      </c>
      <c r="C54" s="12">
        <v>8.7598363235756994E-5</v>
      </c>
      <c r="D54" s="12">
        <v>4.3836069970618799E-2</v>
      </c>
      <c r="E54" s="12">
        <v>0.898119306381986</v>
      </c>
      <c r="F54" s="12">
        <v>5.6638694984607801E-2</v>
      </c>
      <c r="G54" s="12">
        <v>39.2902140759426</v>
      </c>
      <c r="H54" s="12">
        <v>1.8545009097070901E-2</v>
      </c>
      <c r="I54" s="12">
        <v>7.3792266846556204E-3</v>
      </c>
      <c r="J54" s="12"/>
      <c r="K54" s="12">
        <v>1.0560951667621599E-2</v>
      </c>
      <c r="L54" s="12">
        <v>0.39790903558095903</v>
      </c>
      <c r="M54" s="12">
        <v>0.226963920697379</v>
      </c>
      <c r="N54" s="12">
        <v>0.56221898379520097</v>
      </c>
      <c r="O54" s="12">
        <v>0.77966101694915202</v>
      </c>
      <c r="P54" s="12">
        <v>0.94324120128439204</v>
      </c>
      <c r="Q54" s="1" t="s">
        <v>41</v>
      </c>
    </row>
    <row r="55" spans="2:17" x14ac:dyDescent="0.25">
      <c r="B55" s="1">
        <v>53</v>
      </c>
      <c r="C55" s="12">
        <v>6.0937991816178702E-5</v>
      </c>
      <c r="D55" s="12">
        <v>2.9604457882002298E-2</v>
      </c>
      <c r="E55" s="12">
        <v>0.90957154251036199</v>
      </c>
      <c r="F55" s="12">
        <v>6.0977345017525698E-2</v>
      </c>
      <c r="G55" s="12">
        <v>61.653160841619098</v>
      </c>
      <c r="H55" s="12">
        <v>1.16816233020365E-2</v>
      </c>
      <c r="I55" s="12">
        <v>6.6317533854474897E-3</v>
      </c>
      <c r="J55" s="12"/>
      <c r="K55" s="12">
        <v>8.8084425954368592E-3</v>
      </c>
      <c r="L55" s="12">
        <v>0.56770820407222899</v>
      </c>
      <c r="M55" s="12">
        <v>-1.53393646487831E-3</v>
      </c>
      <c r="N55" s="12">
        <v>0.271286476168968</v>
      </c>
      <c r="O55" s="12">
        <v>0.86486486486486402</v>
      </c>
      <c r="P55" s="12">
        <v>0.96993427492658302</v>
      </c>
      <c r="Q55" s="1" t="s">
        <v>41</v>
      </c>
    </row>
    <row r="56" spans="2:17" x14ac:dyDescent="0.25">
      <c r="B56" s="1">
        <v>54</v>
      </c>
      <c r="C56" s="12">
        <v>5.1416430594900797E-5</v>
      </c>
      <c r="D56" s="12">
        <v>2.2094670915430902E-2</v>
      </c>
      <c r="E56" s="12">
        <v>0.886399576416951</v>
      </c>
      <c r="F56" s="12">
        <v>7.8913737299646694E-2</v>
      </c>
      <c r="G56" s="12">
        <v>16.081271041883401</v>
      </c>
      <c r="H56" s="12">
        <v>8.7203222138181498E-3</v>
      </c>
      <c r="I56" s="12">
        <v>6.0683828018135303E-3</v>
      </c>
      <c r="J56" s="12"/>
      <c r="K56" s="12">
        <v>8.0910711702813897E-3</v>
      </c>
      <c r="L56" s="12">
        <v>0.69588974501396506</v>
      </c>
      <c r="M56" s="12">
        <v>-0.191661138097005</v>
      </c>
      <c r="N56" s="12">
        <v>2.9209004521108702E-2</v>
      </c>
      <c r="O56" s="12">
        <v>0.93103448275862</v>
      </c>
      <c r="P56" s="12">
        <v>1.0113671850602699</v>
      </c>
      <c r="Q56" s="1" t="s">
        <v>41</v>
      </c>
    </row>
    <row r="57" spans="2:17" x14ac:dyDescent="0.25">
      <c r="B57" s="1">
        <v>55</v>
      </c>
      <c r="C57" s="12">
        <v>1.90431224425558E-5</v>
      </c>
      <c r="D57" s="12">
        <v>1.3146957080214201E-2</v>
      </c>
      <c r="E57" s="12">
        <v>0.86937996856670297</v>
      </c>
      <c r="F57" s="12">
        <v>8.9007949162781499E-2</v>
      </c>
      <c r="G57" s="12">
        <v>180</v>
      </c>
      <c r="H57" s="12">
        <v>5.5198728162965298E-3</v>
      </c>
      <c r="I57" s="12">
        <v>1.3799682040741301E-3</v>
      </c>
      <c r="J57" s="12"/>
      <c r="K57" s="12">
        <v>4.9240691048253703E-3</v>
      </c>
      <c r="L57" s="12">
        <v>0.25</v>
      </c>
      <c r="M57" s="12">
        <v>-0.68584073464102002</v>
      </c>
      <c r="N57" s="12">
        <v>-0.6</v>
      </c>
      <c r="O57" s="12">
        <v>1</v>
      </c>
      <c r="P57" s="12">
        <v>1</v>
      </c>
      <c r="Q57" s="1" t="s">
        <v>41</v>
      </c>
    </row>
    <row r="58" spans="2:17" x14ac:dyDescent="0.25">
      <c r="B58" s="1">
        <v>56</v>
      </c>
      <c r="C58" s="12">
        <v>2.4756059175322599E-5</v>
      </c>
      <c r="D58" s="12">
        <v>1.5247268686815E-2</v>
      </c>
      <c r="E58" s="12">
        <v>0.90111923726040799</v>
      </c>
      <c r="F58" s="12">
        <v>9.0865598668265907E-2</v>
      </c>
      <c r="G58" s="12">
        <v>90</v>
      </c>
      <c r="H58" s="12">
        <v>5.5198728162965298E-3</v>
      </c>
      <c r="I58" s="12">
        <v>4.1399046122223898E-3</v>
      </c>
      <c r="J58" s="12"/>
      <c r="K58" s="12">
        <v>5.6143025848118004E-3</v>
      </c>
      <c r="L58" s="12">
        <v>0.75</v>
      </c>
      <c r="M58" s="12">
        <v>-0.27501707994081698</v>
      </c>
      <c r="N58" s="12">
        <v>-7.69230769230769E-2</v>
      </c>
      <c r="O58" s="12">
        <v>1</v>
      </c>
      <c r="P58" s="12">
        <v>1</v>
      </c>
      <c r="Q58" s="1" t="s">
        <v>41</v>
      </c>
    </row>
    <row r="59" spans="2:17" x14ac:dyDescent="0.25">
      <c r="B59" s="1">
        <v>57</v>
      </c>
      <c r="C59" s="12">
        <v>1.00928548945546E-4</v>
      </c>
      <c r="D59" s="12">
        <v>3.9635446757417203E-2</v>
      </c>
      <c r="E59" s="12">
        <v>0.84178060448522096</v>
      </c>
      <c r="F59" s="12">
        <v>9.5302293930344104E-2</v>
      </c>
      <c r="G59" s="12">
        <v>10.858970723168801</v>
      </c>
      <c r="H59" s="12">
        <v>1.7303000873683E-2</v>
      </c>
      <c r="I59" s="12">
        <v>6.5163163091487598E-3</v>
      </c>
      <c r="J59" s="12"/>
      <c r="K59" s="12">
        <v>1.1336058385091601E-2</v>
      </c>
      <c r="L59" s="12">
        <v>0.37660035717039803</v>
      </c>
      <c r="M59" s="12">
        <v>-0.122596345572523</v>
      </c>
      <c r="N59" s="12">
        <v>0.117145029512208</v>
      </c>
      <c r="O59" s="12">
        <v>0.929824561403508</v>
      </c>
      <c r="P59" s="12">
        <v>1</v>
      </c>
      <c r="Q59" s="1" t="s">
        <v>41</v>
      </c>
    </row>
    <row r="60" spans="2:17" x14ac:dyDescent="0.25">
      <c r="B60" s="1">
        <v>58</v>
      </c>
      <c r="C60" s="12">
        <v>2.70412338684293E-4</v>
      </c>
      <c r="D60" s="12">
        <v>0.102781411807645</v>
      </c>
      <c r="E60" s="12">
        <v>0.88880642236912699</v>
      </c>
      <c r="F60" s="12">
        <v>0.10551897718195</v>
      </c>
      <c r="G60" s="12">
        <v>151.55183653933199</v>
      </c>
      <c r="H60" s="12">
        <v>2.9627027715274899E-2</v>
      </c>
      <c r="I60" s="12">
        <v>1.8151045169529E-2</v>
      </c>
      <c r="J60" s="12"/>
      <c r="K60" s="12">
        <v>1.8555314144394298E-2</v>
      </c>
      <c r="L60" s="12">
        <v>0.612651574230339</v>
      </c>
      <c r="M60" s="12">
        <v>0.56189954523797803</v>
      </c>
      <c r="N60" s="12">
        <v>0.98867226590086099</v>
      </c>
      <c r="O60" s="12">
        <v>0.76344086021505297</v>
      </c>
      <c r="P60" s="12">
        <v>0.67954243364079403</v>
      </c>
      <c r="Q60" s="1" t="s">
        <v>41</v>
      </c>
    </row>
    <row r="61" spans="2:17" x14ac:dyDescent="0.25">
      <c r="B61" s="1">
        <v>59</v>
      </c>
      <c r="C61" s="12">
        <v>2.5517784073024799E-4</v>
      </c>
      <c r="D61" s="12">
        <v>8.69407567930785E-2</v>
      </c>
      <c r="E61" s="12">
        <v>0.93318805059986198</v>
      </c>
      <c r="F61" s="12">
        <v>0.13900605088501899</v>
      </c>
      <c r="G61" s="12">
        <v>4.3597147168130403</v>
      </c>
      <c r="H61" s="12">
        <v>3.9051817343202601E-2</v>
      </c>
      <c r="I61" s="12">
        <v>8.4534117059869695E-3</v>
      </c>
      <c r="J61" s="12"/>
      <c r="K61" s="12">
        <v>1.8025052503609602E-2</v>
      </c>
      <c r="L61" s="12">
        <v>0.216466538079267</v>
      </c>
      <c r="M61" s="12">
        <v>1.6061962668751099E-2</v>
      </c>
      <c r="N61" s="12">
        <v>0.29369027077107601</v>
      </c>
      <c r="O61" s="12">
        <v>0.76571428571428501</v>
      </c>
      <c r="P61" s="12">
        <v>0.96468366083616297</v>
      </c>
      <c r="Q61" s="1" t="s">
        <v>41</v>
      </c>
    </row>
    <row r="62" spans="2:17" x14ac:dyDescent="0.25">
      <c r="B62" s="1">
        <v>60</v>
      </c>
      <c r="C62" s="12">
        <v>1.01880705067673E-3</v>
      </c>
      <c r="D62" s="12">
        <v>0.18683527511779999</v>
      </c>
      <c r="E62" s="12">
        <v>0.87390261907703704</v>
      </c>
      <c r="F62" s="12">
        <v>0.17096243820322901</v>
      </c>
      <c r="G62" s="12">
        <v>26.936012756186798</v>
      </c>
      <c r="H62" s="12">
        <v>5.7942069047270402E-2</v>
      </c>
      <c r="I62" s="12">
        <v>3.2951497780561702E-2</v>
      </c>
      <c r="J62" s="12"/>
      <c r="K62" s="12">
        <v>3.6016460478184402E-2</v>
      </c>
      <c r="L62" s="12">
        <v>0.56869729235383704</v>
      </c>
      <c r="M62" s="12">
        <v>0.47186201930841898</v>
      </c>
      <c r="N62" s="12">
        <v>0.87403292737722904</v>
      </c>
      <c r="O62" s="12">
        <v>0.70117955439056301</v>
      </c>
      <c r="P62" s="12">
        <v>0.796899350769253</v>
      </c>
      <c r="Q62" s="1" t="s">
        <v>41</v>
      </c>
    </row>
    <row r="63" spans="2:17" x14ac:dyDescent="0.25">
      <c r="B63" s="1">
        <v>61</v>
      </c>
      <c r="C63" s="12">
        <v>3.2658954988983302E-3</v>
      </c>
      <c r="D63" s="12">
        <v>0.40414024818155803</v>
      </c>
      <c r="E63" s="12">
        <v>0.93602403020678404</v>
      </c>
      <c r="F63" s="12">
        <v>0.19064244580405801</v>
      </c>
      <c r="G63" s="12">
        <v>22.282080330303501</v>
      </c>
      <c r="H63" s="12">
        <v>0.12180649622975</v>
      </c>
      <c r="I63" s="12">
        <v>4.9818949128773202E-2</v>
      </c>
      <c r="J63" s="12"/>
      <c r="K63" s="12">
        <v>6.4484628386693194E-2</v>
      </c>
      <c r="L63" s="12">
        <v>0.40900075669860098</v>
      </c>
      <c r="M63" s="12">
        <v>0.45932697541947698</v>
      </c>
      <c r="N63" s="12">
        <v>0.85807281380283695</v>
      </c>
      <c r="O63" s="12">
        <v>0.80102755721625396</v>
      </c>
      <c r="P63" s="12">
        <v>0.68341744575943597</v>
      </c>
      <c r="Q63" s="1" t="s">
        <v>41</v>
      </c>
    </row>
    <row r="64" spans="2:17" x14ac:dyDescent="0.25">
      <c r="B64" s="1">
        <v>62</v>
      </c>
      <c r="C64" s="12">
        <v>3.0830815234497901E-3</v>
      </c>
      <c r="D64" s="12">
        <v>0.32029476007021801</v>
      </c>
      <c r="E64" s="12">
        <v>0.80863576520888703</v>
      </c>
      <c r="F64" s="12">
        <v>0.21833196383494199</v>
      </c>
      <c r="G64" s="12">
        <v>16.419558329331899</v>
      </c>
      <c r="H64" s="12">
        <v>9.7032233870802898E-2</v>
      </c>
      <c r="I64" s="12">
        <v>5.3420801648845898E-2</v>
      </c>
      <c r="J64" s="12"/>
      <c r="K64" s="12">
        <v>6.2653821234611107E-2</v>
      </c>
      <c r="L64" s="12">
        <v>0.55054696277501902</v>
      </c>
      <c r="M64" s="12">
        <v>0.32047840589305399</v>
      </c>
      <c r="N64" s="12">
        <v>0.68128532435188505</v>
      </c>
      <c r="O64" s="12">
        <v>0.81726400807672805</v>
      </c>
      <c r="P64" s="12">
        <v>0.74708642283813598</v>
      </c>
      <c r="Q64" s="1" t="s">
        <v>41</v>
      </c>
    </row>
    <row r="65" spans="2:17" x14ac:dyDescent="0.25">
      <c r="B65" s="1">
        <v>63</v>
      </c>
      <c r="C65" s="12">
        <v>2.85646836638338E-5</v>
      </c>
      <c r="D65" s="12">
        <v>1.4996114473673499E-2</v>
      </c>
      <c r="E65" s="12">
        <v>0.84472453665391201</v>
      </c>
      <c r="F65" s="12">
        <v>0.19107959732413099</v>
      </c>
      <c r="G65" s="12">
        <v>165.96375653207301</v>
      </c>
      <c r="H65" s="12">
        <v>5.6897546653913904E-3</v>
      </c>
      <c r="I65" s="12">
        <v>4.6856803126753997E-3</v>
      </c>
      <c r="J65" s="12"/>
      <c r="K65" s="12">
        <v>6.03072838251265E-3</v>
      </c>
      <c r="L65" s="12">
        <v>0.82352941176473005</v>
      </c>
      <c r="M65" s="12">
        <v>-0.266961714162402</v>
      </c>
      <c r="N65" s="12">
        <v>-6.6666666666692895E-2</v>
      </c>
      <c r="O65" s="12">
        <v>0.9375</v>
      </c>
      <c r="P65" s="12">
        <v>1</v>
      </c>
      <c r="Q65" s="1" t="s">
        <v>41</v>
      </c>
    </row>
    <row r="66" spans="2:17" x14ac:dyDescent="0.25">
      <c r="B66" s="1">
        <v>64</v>
      </c>
      <c r="C66" s="12">
        <v>2.2851746931067E-5</v>
      </c>
      <c r="D66" s="12">
        <v>1.31814562853161E-2</v>
      </c>
      <c r="E66" s="12">
        <v>0.85638526797833803</v>
      </c>
      <c r="F66" s="12">
        <v>0.19561049292750801</v>
      </c>
      <c r="G66" s="12">
        <v>147.93317839704699</v>
      </c>
      <c r="H66" s="12">
        <v>4.9735494538366704E-3</v>
      </c>
      <c r="I66" s="12">
        <v>3.8041236920706599E-3</v>
      </c>
      <c r="J66" s="12"/>
      <c r="K66" s="12">
        <v>5.3940474468542497E-3</v>
      </c>
      <c r="L66" s="12">
        <v>0.76487098949747001</v>
      </c>
      <c r="M66" s="12">
        <v>-0.34973325302487002</v>
      </c>
      <c r="N66" s="12">
        <v>-0.172054663124971</v>
      </c>
      <c r="O66" s="12">
        <v>0.92307692307692302</v>
      </c>
      <c r="P66" s="12">
        <v>1</v>
      </c>
      <c r="Q66" s="1" t="s">
        <v>41</v>
      </c>
    </row>
    <row r="67" spans="2:17" x14ac:dyDescent="0.25">
      <c r="B67" s="1">
        <v>65</v>
      </c>
      <c r="C67" s="12">
        <v>7.23638652817123E-5</v>
      </c>
      <c r="D67" s="12">
        <v>2.85888012838038E-2</v>
      </c>
      <c r="E67" s="12">
        <v>0.86113647429499696</v>
      </c>
      <c r="F67" s="12">
        <v>0.205942096981694</v>
      </c>
      <c r="G67" s="12">
        <v>67.357474361208105</v>
      </c>
      <c r="H67" s="12">
        <v>1.05090297923682E-2</v>
      </c>
      <c r="I67" s="12">
        <v>7.64164072679976E-3</v>
      </c>
      <c r="J67" s="12"/>
      <c r="K67" s="12">
        <v>9.5987777808721007E-3</v>
      </c>
      <c r="L67" s="12">
        <v>0.727149972716718</v>
      </c>
      <c r="M67" s="12">
        <v>-0.128399715059999</v>
      </c>
      <c r="N67" s="12">
        <v>0.109755949988043</v>
      </c>
      <c r="O67" s="12">
        <v>0.92682926829268197</v>
      </c>
      <c r="P67" s="12">
        <v>0.967659410146256</v>
      </c>
      <c r="Q67" s="1" t="s">
        <v>41</v>
      </c>
    </row>
    <row r="68" spans="2:17" x14ac:dyDescent="0.25">
      <c r="B68" s="1">
        <v>66</v>
      </c>
      <c r="C68" s="12">
        <v>3.4277620396600497E-5</v>
      </c>
      <c r="D68" s="12">
        <v>2.1044515112130499E-2</v>
      </c>
      <c r="E68" s="12">
        <v>0.85765023883207303</v>
      </c>
      <c r="F68" s="12">
        <v>0.21734499214167499</v>
      </c>
      <c r="G68" s="12">
        <v>159.514131833242</v>
      </c>
      <c r="H68" s="12">
        <v>8.7220944386210593E-3</v>
      </c>
      <c r="I68" s="12">
        <v>4.0342626730785498E-3</v>
      </c>
      <c r="J68" s="12"/>
      <c r="K68" s="12">
        <v>6.6063319465776496E-3</v>
      </c>
      <c r="L68" s="12">
        <v>0.46253370695174001</v>
      </c>
      <c r="M68" s="12">
        <v>-0.193760311749158</v>
      </c>
      <c r="N68" s="12">
        <v>2.6536253615921601E-2</v>
      </c>
      <c r="O68" s="12">
        <v>0.85714285714285698</v>
      </c>
      <c r="P68" s="12">
        <v>0.96367213114754102</v>
      </c>
      <c r="Q68" s="1" t="s">
        <v>41</v>
      </c>
    </row>
    <row r="69" spans="2:17" x14ac:dyDescent="0.25">
      <c r="B69" s="1">
        <v>67</v>
      </c>
      <c r="C69" s="12">
        <v>2.06998740950582E-3</v>
      </c>
      <c r="D69" s="12">
        <v>0.29042534829303301</v>
      </c>
      <c r="E69" s="12">
        <v>0.93779513254051095</v>
      </c>
      <c r="F69" s="12">
        <v>0.23107351560099099</v>
      </c>
      <c r="G69" s="12">
        <v>172.42395840367001</v>
      </c>
      <c r="H69" s="12">
        <v>9.1913519166265806E-2</v>
      </c>
      <c r="I69" s="12">
        <v>3.9393445307060598E-2</v>
      </c>
      <c r="J69" s="12"/>
      <c r="K69" s="12">
        <v>5.1337995937577298E-2</v>
      </c>
      <c r="L69" s="12">
        <v>0.42859250374039398</v>
      </c>
      <c r="M69" s="12">
        <v>0.37380640694489897</v>
      </c>
      <c r="N69" s="12">
        <v>0.74918464413277297</v>
      </c>
      <c r="O69" s="12">
        <v>0.70722186076772897</v>
      </c>
      <c r="P69" s="12">
        <v>0.78174742704007405</v>
      </c>
      <c r="Q69" s="1" t="s">
        <v>41</v>
      </c>
    </row>
    <row r="70" spans="2:17" x14ac:dyDescent="0.25">
      <c r="B70" s="1">
        <v>68</v>
      </c>
      <c r="C70" s="12">
        <v>2.4756059175322599E-5</v>
      </c>
      <c r="D70" s="12">
        <v>1.41971128835146E-2</v>
      </c>
      <c r="E70" s="12">
        <v>0.75717793843544501</v>
      </c>
      <c r="F70" s="12">
        <v>0.25391414954963998</v>
      </c>
      <c r="G70" s="12">
        <v>9.9631833395242693E-16</v>
      </c>
      <c r="H70" s="12">
        <v>5.5198728162965298E-3</v>
      </c>
      <c r="I70" s="12">
        <v>2.7599364081482601E-3</v>
      </c>
      <c r="J70" s="12"/>
      <c r="K70" s="12">
        <v>5.6143025848118004E-3</v>
      </c>
      <c r="L70" s="12">
        <v>0.5</v>
      </c>
      <c r="M70" s="12">
        <v>-0.51667805329387795</v>
      </c>
      <c r="N70" s="12">
        <v>-0.38461538461538403</v>
      </c>
      <c r="O70" s="12">
        <v>1</v>
      </c>
      <c r="P70" s="12">
        <v>1</v>
      </c>
      <c r="Q70" s="1" t="s">
        <v>41</v>
      </c>
    </row>
    <row r="71" spans="2:17" x14ac:dyDescent="0.25">
      <c r="B71" s="1">
        <v>69</v>
      </c>
      <c r="C71" s="12">
        <v>3.2373308152344899E-5</v>
      </c>
      <c r="D71" s="12">
        <v>1.83397774321452E-2</v>
      </c>
      <c r="E71" s="12">
        <v>0.88861834882350099</v>
      </c>
      <c r="F71" s="12">
        <v>0.272503133004521</v>
      </c>
      <c r="G71" s="12">
        <v>161.67537626616499</v>
      </c>
      <c r="H71" s="12">
        <v>7.4176784340146303E-3</v>
      </c>
      <c r="I71" s="12">
        <v>4.7976971676317896E-3</v>
      </c>
      <c r="J71" s="12"/>
      <c r="K71" s="12">
        <v>6.4202006303123301E-3</v>
      </c>
      <c r="L71" s="12">
        <v>0.64679228282954304</v>
      </c>
      <c r="M71" s="12">
        <v>-0.136616719977569</v>
      </c>
      <c r="N71" s="12">
        <v>9.9293734387710705E-2</v>
      </c>
      <c r="O71" s="12">
        <v>0.94444444444444398</v>
      </c>
      <c r="P71" s="12">
        <v>0.97200902934537203</v>
      </c>
      <c r="Q71" s="1" t="s">
        <v>41</v>
      </c>
    </row>
    <row r="72" spans="2:17" x14ac:dyDescent="0.25">
      <c r="B72" s="1">
        <v>70</v>
      </c>
      <c r="C72" s="12">
        <v>5.8843248347497604E-4</v>
      </c>
      <c r="D72" s="12">
        <v>9.3846117686265398E-2</v>
      </c>
      <c r="E72" s="12">
        <v>0.92114440692729604</v>
      </c>
      <c r="F72" s="12">
        <v>0.28278183392224598</v>
      </c>
      <c r="G72" s="12">
        <v>24.952789002514098</v>
      </c>
      <c r="H72" s="12">
        <v>3.2851772410244798E-2</v>
      </c>
      <c r="I72" s="12">
        <v>2.3511511008908501E-2</v>
      </c>
      <c r="J72" s="12"/>
      <c r="K72" s="12">
        <v>2.7371801317543201E-2</v>
      </c>
      <c r="L72" s="12">
        <v>0.71568470386628102</v>
      </c>
      <c r="M72" s="12">
        <v>3.0938096035985001E-2</v>
      </c>
      <c r="N72" s="12">
        <v>0.31263115204699199</v>
      </c>
      <c r="O72" s="12">
        <v>0.94207317073170704</v>
      </c>
      <c r="P72" s="12">
        <v>0.93093256477369601</v>
      </c>
      <c r="Q72" s="1" t="s">
        <v>41</v>
      </c>
    </row>
    <row r="73" spans="2:17" x14ac:dyDescent="0.25">
      <c r="B73" s="1">
        <v>71</v>
      </c>
      <c r="C73" s="12">
        <v>1.2378029587661299E-4</v>
      </c>
      <c r="D73" s="12">
        <v>4.2363643896871798E-2</v>
      </c>
      <c r="E73" s="12">
        <v>0.80443654185496805</v>
      </c>
      <c r="F73" s="12">
        <v>0.27561149577369798</v>
      </c>
      <c r="G73" s="12">
        <v>5.9424349623505002</v>
      </c>
      <c r="H73" s="12">
        <v>1.9358606575033899E-2</v>
      </c>
      <c r="I73" s="12">
        <v>7.4342322250577101E-3</v>
      </c>
      <c r="J73" s="12"/>
      <c r="K73" s="12">
        <v>1.2553962225891901E-2</v>
      </c>
      <c r="L73" s="12">
        <v>0.38402723854336501</v>
      </c>
      <c r="M73" s="12">
        <v>-8.6836420559210398E-2</v>
      </c>
      <c r="N73" s="12">
        <v>0.162675980155922</v>
      </c>
      <c r="O73" s="12">
        <v>0.95588235294117596</v>
      </c>
      <c r="P73" s="12">
        <v>1.011857063748</v>
      </c>
      <c r="Q73" s="1" t="s">
        <v>41</v>
      </c>
    </row>
    <row r="74" spans="2:17" x14ac:dyDescent="0.25">
      <c r="B74" s="1">
        <v>72</v>
      </c>
      <c r="C74" s="12">
        <v>4.3799181617878497E-5</v>
      </c>
      <c r="D74" s="12">
        <v>2.0656744046785601E-2</v>
      </c>
      <c r="E74" s="12">
        <v>0.77740208783428399</v>
      </c>
      <c r="F74" s="12">
        <v>0.27827358828242699</v>
      </c>
      <c r="G74" s="12">
        <v>1.58364363057596</v>
      </c>
      <c r="H74" s="12">
        <v>8.3147838940093796E-3</v>
      </c>
      <c r="I74" s="12">
        <v>4.2908720864498701E-3</v>
      </c>
      <c r="J74" s="12"/>
      <c r="K74" s="12">
        <v>7.4677205399586496E-3</v>
      </c>
      <c r="L74" s="12">
        <v>0.51605335041134903</v>
      </c>
      <c r="M74" s="12">
        <v>-0.36023508454550301</v>
      </c>
      <c r="N74" s="12">
        <v>-0.18542601030918601</v>
      </c>
      <c r="O74" s="12">
        <v>1</v>
      </c>
      <c r="P74" s="12">
        <v>1</v>
      </c>
      <c r="Q74" s="1" t="s">
        <v>41</v>
      </c>
    </row>
    <row r="75" spans="2:17" x14ac:dyDescent="0.25">
      <c r="B75" s="1">
        <v>73</v>
      </c>
      <c r="C75" s="12">
        <v>4.76078061063896E-5</v>
      </c>
      <c r="D75" s="12">
        <v>3.0882308438974999E-2</v>
      </c>
      <c r="E75" s="12">
        <v>0.75699535802690598</v>
      </c>
      <c r="F75" s="12">
        <v>0.28189990472826298</v>
      </c>
      <c r="G75" s="12">
        <v>6.3383443292776196</v>
      </c>
      <c r="H75" s="12">
        <v>1.38676764251142E-2</v>
      </c>
      <c r="I75" s="12">
        <v>3.9622508242384601E-3</v>
      </c>
      <c r="J75" s="12"/>
      <c r="K75" s="12">
        <v>7.7856368636572996E-3</v>
      </c>
      <c r="L75" s="12">
        <v>0.28571843636781702</v>
      </c>
      <c r="M75" s="12">
        <v>-9.35217732220716E-2</v>
      </c>
      <c r="N75" s="12">
        <v>0.15416392477506699</v>
      </c>
      <c r="O75" s="12">
        <v>0.75757575757575701</v>
      </c>
      <c r="P75" s="12">
        <v>0.98226015460923199</v>
      </c>
      <c r="Q75" s="1" t="s">
        <v>41</v>
      </c>
    </row>
    <row r="76" spans="2:17" x14ac:dyDescent="0.25">
      <c r="B76" s="1">
        <v>74</v>
      </c>
      <c r="C76" s="12">
        <v>1.04737173434057E-4</v>
      </c>
      <c r="D76" s="12">
        <v>3.9761023863987902E-2</v>
      </c>
      <c r="E76" s="12">
        <v>0.84298494037241201</v>
      </c>
      <c r="F76" s="12">
        <v>0.28407272739140599</v>
      </c>
      <c r="G76" s="12">
        <v>9.6954962122887505</v>
      </c>
      <c r="H76" s="12">
        <v>1.7252704873085001E-2</v>
      </c>
      <c r="I76" s="12">
        <v>6.37064312549939E-3</v>
      </c>
      <c r="J76" s="12"/>
      <c r="K76" s="12">
        <v>1.1547965665866199E-2</v>
      </c>
      <c r="L76" s="12">
        <v>0.36925474424812399</v>
      </c>
      <c r="M76" s="12">
        <v>-0.17580589766940199</v>
      </c>
      <c r="N76" s="12">
        <v>4.9396523624816301E-2</v>
      </c>
      <c r="O76" s="12">
        <v>0.90163934426229497</v>
      </c>
      <c r="P76" s="12">
        <v>1.0031582966022199</v>
      </c>
      <c r="Q76" s="1" t="s">
        <v>41</v>
      </c>
    </row>
    <row r="77" spans="2:17" x14ac:dyDescent="0.25">
      <c r="B77" s="1">
        <v>75</v>
      </c>
      <c r="C77" s="12">
        <v>1.90431224425558E-5</v>
      </c>
      <c r="D77" s="12">
        <v>1.13667980969586E-2</v>
      </c>
      <c r="E77" s="12">
        <v>0.82453100193429396</v>
      </c>
      <c r="F77" s="12">
        <v>0.29669316387593803</v>
      </c>
      <c r="G77" s="12">
        <v>26.565051177077901</v>
      </c>
      <c r="H77" s="12">
        <v>4.9371243377569997E-3</v>
      </c>
      <c r="I77" s="12">
        <v>3.0857027110981101E-3</v>
      </c>
      <c r="J77" s="12"/>
      <c r="K77" s="12">
        <v>4.9240691048253703E-3</v>
      </c>
      <c r="L77" s="12">
        <v>0.624999999999998</v>
      </c>
      <c r="M77" s="12">
        <v>-0.37168146928201701</v>
      </c>
      <c r="N77" s="12">
        <v>-0.19999999999996901</v>
      </c>
      <c r="O77" s="12">
        <v>1</v>
      </c>
      <c r="P77" s="12">
        <v>1</v>
      </c>
      <c r="Q77" s="1" t="s">
        <v>41</v>
      </c>
    </row>
    <row r="78" spans="2:17" x14ac:dyDescent="0.25">
      <c r="B78" s="1">
        <v>76</v>
      </c>
      <c r="C78" s="12">
        <v>2.95549260308467E-3</v>
      </c>
      <c r="D78" s="12">
        <v>0.32766655021638202</v>
      </c>
      <c r="E78" s="12">
        <v>0.79969779834435395</v>
      </c>
      <c r="F78" s="12">
        <v>0.33771343006585802</v>
      </c>
      <c r="G78" s="12">
        <v>12.1949683190229</v>
      </c>
      <c r="H78" s="12">
        <v>0.13743224404521501</v>
      </c>
      <c r="I78" s="12">
        <v>3.5766247786379698E-2</v>
      </c>
      <c r="J78" s="12"/>
      <c r="K78" s="12">
        <v>6.1343704293266001E-2</v>
      </c>
      <c r="L78" s="12">
        <v>0.260246407492353</v>
      </c>
      <c r="M78" s="12">
        <v>0.30623712697464101</v>
      </c>
      <c r="N78" s="12">
        <v>0.66315276486535801</v>
      </c>
      <c r="O78" s="12">
        <v>0.81171548117154801</v>
      </c>
      <c r="P78" s="12">
        <v>0.89529785845143095</v>
      </c>
      <c r="Q78" s="1" t="s">
        <v>41</v>
      </c>
    </row>
    <row r="79" spans="2:17" x14ac:dyDescent="0.25">
      <c r="B79" s="1">
        <v>77</v>
      </c>
      <c r="C79" s="12">
        <v>2.8945546112684898E-4</v>
      </c>
      <c r="D79" s="12">
        <v>6.9742213065702593E-2</v>
      </c>
      <c r="E79" s="12">
        <v>0.73612224949170202</v>
      </c>
      <c r="F79" s="12">
        <v>0.32867755850063002</v>
      </c>
      <c r="G79" s="12">
        <v>10.3036793674921</v>
      </c>
      <c r="H79" s="12">
        <v>3.11038556652052E-2</v>
      </c>
      <c r="I79" s="12">
        <v>1.1478628032033899E-2</v>
      </c>
      <c r="J79" s="12"/>
      <c r="K79" s="12">
        <v>1.9197555561744201E-2</v>
      </c>
      <c r="L79" s="12">
        <v>0.36904196558739399</v>
      </c>
      <c r="M79" s="12">
        <v>-3.12485975771465E-2</v>
      </c>
      <c r="N79" s="12">
        <v>0.23345259458242401</v>
      </c>
      <c r="O79" s="12">
        <v>0.92121212121212104</v>
      </c>
      <c r="P79" s="12">
        <v>1.0036011792872801</v>
      </c>
      <c r="Q79" s="1" t="s">
        <v>41</v>
      </c>
    </row>
    <row r="80" spans="2:17" x14ac:dyDescent="0.25">
      <c r="B80" s="1">
        <v>78</v>
      </c>
      <c r="C80" s="12">
        <v>6.8555240793201103E-5</v>
      </c>
      <c r="D80" s="12">
        <v>2.5815065193614699E-2</v>
      </c>
      <c r="E80" s="12">
        <v>0.85765023883207303</v>
      </c>
      <c r="F80" s="12">
        <v>0.34637201922260702</v>
      </c>
      <c r="G80" s="12">
        <v>180</v>
      </c>
      <c r="H80" s="12">
        <v>9.6597774285189196E-3</v>
      </c>
      <c r="I80" s="12">
        <v>5.5198728162965298E-3</v>
      </c>
      <c r="J80" s="12"/>
      <c r="K80" s="12">
        <v>9.3427642363887592E-3</v>
      </c>
      <c r="L80" s="12">
        <v>0.57142857142857095</v>
      </c>
      <c r="M80" s="12">
        <v>-0.38913476180198397</v>
      </c>
      <c r="N80" s="12">
        <v>-0.22222222222222199</v>
      </c>
      <c r="O80" s="12">
        <v>1</v>
      </c>
      <c r="P80" s="12">
        <v>1</v>
      </c>
      <c r="Q80" s="1" t="s">
        <v>41</v>
      </c>
    </row>
    <row r="81" spans="2:17" x14ac:dyDescent="0.25">
      <c r="B81" s="1">
        <v>79</v>
      </c>
      <c r="C81" s="12">
        <v>2.8945546112684898E-4</v>
      </c>
      <c r="D81" s="12">
        <v>6.3157004795860797E-2</v>
      </c>
      <c r="E81" s="12">
        <v>0.87704242359458895</v>
      </c>
      <c r="F81" s="12">
        <v>0.35555062352733702</v>
      </c>
      <c r="G81" s="12">
        <v>159.051384222162</v>
      </c>
      <c r="H81" s="12">
        <v>2.58558693820789E-2</v>
      </c>
      <c r="I81" s="12">
        <v>1.4861066138615899E-2</v>
      </c>
      <c r="J81" s="12"/>
      <c r="K81" s="12">
        <v>1.9197555561744201E-2</v>
      </c>
      <c r="L81" s="12">
        <v>0.57476567192578598</v>
      </c>
      <c r="M81" s="12">
        <v>4.2598860027578497E-2</v>
      </c>
      <c r="N81" s="12">
        <v>0.32747809788291299</v>
      </c>
      <c r="O81" s="12">
        <v>0.93251533742331205</v>
      </c>
      <c r="P81" s="12">
        <v>0.993860204951165</v>
      </c>
      <c r="Q81" s="1" t="s">
        <v>41</v>
      </c>
    </row>
    <row r="82" spans="2:17" x14ac:dyDescent="0.25">
      <c r="B82" s="1">
        <v>80</v>
      </c>
      <c r="C82" s="12">
        <v>1.8567044381491899E-3</v>
      </c>
      <c r="D82" s="12">
        <v>0.207765252868993</v>
      </c>
      <c r="E82" s="12">
        <v>0.95282478794481795</v>
      </c>
      <c r="F82" s="12">
        <v>0.39266548494633102</v>
      </c>
      <c r="G82" s="12">
        <v>17.030770094460902</v>
      </c>
      <c r="H82" s="12">
        <v>6.8160252604706595E-2</v>
      </c>
      <c r="I82" s="12">
        <v>5.2350386211953301E-2</v>
      </c>
      <c r="J82" s="12"/>
      <c r="K82" s="12">
        <v>4.8621286629796603E-2</v>
      </c>
      <c r="L82" s="12">
        <v>0.76804859447276197</v>
      </c>
      <c r="M82" s="12">
        <v>0.50937859604902502</v>
      </c>
      <c r="N82" s="12">
        <v>0.92180051646646</v>
      </c>
      <c r="O82" s="12">
        <v>0.81317764804003301</v>
      </c>
      <c r="P82" s="12">
        <v>0.89777361548373302</v>
      </c>
      <c r="Q82" s="1" t="s">
        <v>41</v>
      </c>
    </row>
    <row r="83" spans="2:17" x14ac:dyDescent="0.25">
      <c r="B83" s="1">
        <v>81</v>
      </c>
      <c r="C83" s="12">
        <v>1.69864652187598E-3</v>
      </c>
      <c r="D83" s="12">
        <v>0.37881921160500198</v>
      </c>
      <c r="E83" s="12">
        <v>0.88484336508269301</v>
      </c>
      <c r="F83" s="12">
        <v>0.45827813741658702</v>
      </c>
      <c r="G83" s="12">
        <v>14.478208581248699</v>
      </c>
      <c r="H83" s="12">
        <v>0.151548755801729</v>
      </c>
      <c r="I83" s="12">
        <v>3.3064701405255699E-2</v>
      </c>
      <c r="J83" s="12"/>
      <c r="K83" s="12">
        <v>4.6505740765838202E-2</v>
      </c>
      <c r="L83" s="12">
        <v>0.21817863980694099</v>
      </c>
      <c r="M83" s="12">
        <v>1.3168816370889</v>
      </c>
      <c r="N83" s="12">
        <v>1.9499453208123401</v>
      </c>
      <c r="O83" s="12">
        <v>0.43618581907090398</v>
      </c>
      <c r="P83" s="12">
        <v>0.86481514536652104</v>
      </c>
      <c r="Q83" s="1" t="s">
        <v>41</v>
      </c>
    </row>
    <row r="84" spans="2:17" x14ac:dyDescent="0.25">
      <c r="B84" s="1">
        <v>82</v>
      </c>
      <c r="C84" s="12">
        <v>1.0264242996537601E-3</v>
      </c>
      <c r="D84" s="12">
        <v>0.15911309386615499</v>
      </c>
      <c r="E84" s="12">
        <v>0.75945654712003496</v>
      </c>
      <c r="F84" s="12">
        <v>0.44802879908036602</v>
      </c>
      <c r="G84" s="12">
        <v>2.8501180559077599</v>
      </c>
      <c r="H84" s="12">
        <v>7.3185078066897002E-2</v>
      </c>
      <c r="I84" s="12">
        <v>2.0605301516039301E-2</v>
      </c>
      <c r="J84" s="12"/>
      <c r="K84" s="12">
        <v>3.6150850722994898E-2</v>
      </c>
      <c r="L84" s="12">
        <v>0.28155058463153398</v>
      </c>
      <c r="M84" s="12">
        <v>0.153890162261138</v>
      </c>
      <c r="N84" s="12">
        <v>0.46917858487175401</v>
      </c>
      <c r="O84" s="12">
        <v>0.89386401326699805</v>
      </c>
      <c r="P84" s="12">
        <v>0.980347261972905</v>
      </c>
      <c r="Q84" s="1" t="s">
        <v>41</v>
      </c>
    </row>
    <row r="85" spans="2:17" x14ac:dyDescent="0.25">
      <c r="B85" s="1">
        <v>83</v>
      </c>
      <c r="C85" s="12">
        <v>1.14258734655335E-4</v>
      </c>
      <c r="D85" s="12">
        <v>3.8483173307015298E-2</v>
      </c>
      <c r="E85" s="12">
        <v>0.95229305816149101</v>
      </c>
      <c r="F85" s="12">
        <v>0.44789168010232699</v>
      </c>
      <c r="G85" s="12">
        <v>16.031104296890401</v>
      </c>
      <c r="H85" s="12">
        <v>1.6494797051090401E-2</v>
      </c>
      <c r="I85" s="12">
        <v>8.72000504112754E-3</v>
      </c>
      <c r="J85" s="12"/>
      <c r="K85" s="12">
        <v>1.20614567650253E-2</v>
      </c>
      <c r="L85" s="12">
        <v>0.52865185392208702</v>
      </c>
      <c r="M85" s="12">
        <v>-1.1300798073052299E-2</v>
      </c>
      <c r="N85" s="12">
        <v>0.258850921741485</v>
      </c>
      <c r="O85" s="12">
        <v>0.952380952380952</v>
      </c>
      <c r="P85" s="12">
        <v>1.00652633843726</v>
      </c>
      <c r="Q85" s="1" t="s">
        <v>41</v>
      </c>
    </row>
    <row r="86" spans="2:17" ht="15.75" thickBot="1" x14ac:dyDescent="0.3">
      <c r="B86" s="26">
        <v>84</v>
      </c>
      <c r="C86" s="30">
        <v>3.8276676109537199E-4</v>
      </c>
      <c r="D86" s="30">
        <v>9.7588591455714496E-2</v>
      </c>
      <c r="E86" s="30">
        <v>0.92873233236879704</v>
      </c>
      <c r="F86" s="30">
        <v>0.52945466647656103</v>
      </c>
      <c r="G86" s="30">
        <v>178.761742572336</v>
      </c>
      <c r="H86" s="30">
        <v>4.00097325417667E-2</v>
      </c>
      <c r="I86" s="30">
        <v>1.28641299675545E-2</v>
      </c>
      <c r="J86" s="30"/>
      <c r="K86" s="30">
        <v>2.2076090610360002E-2</v>
      </c>
      <c r="L86" s="30">
        <v>0.32152501779724502</v>
      </c>
      <c r="M86" s="30">
        <v>5.6091948104327202E-2</v>
      </c>
      <c r="N86" s="30">
        <v>0.34465803120282401</v>
      </c>
      <c r="O86" s="30">
        <v>0.90950226244343801</v>
      </c>
      <c r="P86" s="30">
        <v>0.91778613648576002</v>
      </c>
      <c r="Q86" s="26" t="s">
        <v>41</v>
      </c>
    </row>
    <row r="89" spans="2:17" ht="15.75" thickBot="1" x14ac:dyDescent="0.3"/>
    <row r="90" spans="2:17" ht="68.25" customHeight="1" thickBot="1" x14ac:dyDescent="0.3">
      <c r="B90" s="40" t="s">
        <v>28</v>
      </c>
      <c r="C90" s="40" t="s">
        <v>30</v>
      </c>
      <c r="D90" s="40" t="s">
        <v>44</v>
      </c>
      <c r="E90" s="40" t="s">
        <v>29</v>
      </c>
      <c r="F90" s="40" t="s">
        <v>32</v>
      </c>
      <c r="G90" s="40" t="s">
        <v>33</v>
      </c>
      <c r="H90" s="40" t="s">
        <v>34</v>
      </c>
      <c r="I90" s="40" t="s">
        <v>31</v>
      </c>
    </row>
    <row r="91" spans="2:17" ht="27.75" customHeight="1" x14ac:dyDescent="0.25">
      <c r="B91" s="44">
        <v>0.52700000000000002</v>
      </c>
      <c r="C91" s="45">
        <f>SUM(C3:C86)</f>
        <v>0.11791501416430562</v>
      </c>
      <c r="D91" s="90">
        <f>(SUM(C3:C86)/B91)</f>
        <v>0.22374765496073173</v>
      </c>
      <c r="E91" s="43">
        <f>AVERAGE(K3:K86)</f>
        <v>2.7570331305543531E-2</v>
      </c>
      <c r="F91" s="43">
        <f>84/B91</f>
        <v>159.39278937381403</v>
      </c>
      <c r="G91" s="43">
        <f>F91/E91</f>
        <v>5781.3157051821545</v>
      </c>
      <c r="H91" s="43">
        <f>G91/10^-9</f>
        <v>5781315705182.1543</v>
      </c>
      <c r="I91" s="32">
        <f>LOG10(H91)</f>
        <v>12.762026685907694</v>
      </c>
    </row>
    <row r="92" spans="2:17" ht="18.7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04"/>
  <sheetViews>
    <sheetView topLeftCell="A76" workbookViewId="0">
      <selection activeCell="F94" sqref="F94"/>
    </sheetView>
  </sheetViews>
  <sheetFormatPr defaultRowHeight="15" x14ac:dyDescent="0.25"/>
  <cols>
    <col min="2" max="2" width="11.28515625" customWidth="1"/>
    <col min="3" max="3" width="11.42578125" style="4" customWidth="1"/>
    <col min="4" max="9" width="12" style="4" bestFit="1" customWidth="1"/>
    <col min="10" max="10" width="7.85546875" style="1" customWidth="1"/>
    <col min="11" max="11" width="12" style="1" bestFit="1" customWidth="1"/>
    <col min="12" max="12" width="12.7109375" style="1" bestFit="1" customWidth="1"/>
    <col min="13" max="13" width="16" style="1" customWidth="1"/>
    <col min="14" max="14" width="12" style="1" bestFit="1" customWidth="1"/>
    <col min="15" max="15" width="12.7109375" style="1" bestFit="1" customWidth="1"/>
    <col min="16" max="16" width="13.85546875" style="1" bestFit="1" customWidth="1"/>
    <col min="17" max="18" width="12" style="1" bestFit="1" customWidth="1"/>
    <col min="19" max="19" width="5.42578125" style="1" bestFit="1" customWidth="1"/>
  </cols>
  <sheetData>
    <row r="1" spans="2:19" ht="15.75" thickBot="1" x14ac:dyDescent="0.3">
      <c r="B1" s="25"/>
      <c r="C1" s="36"/>
      <c r="D1" s="36"/>
      <c r="E1" s="36"/>
      <c r="F1" s="36"/>
      <c r="G1" s="36"/>
      <c r="H1" s="36"/>
      <c r="I1" s="36"/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2:19" ht="22.5" customHeight="1" thickBot="1" x14ac:dyDescent="0.3">
      <c r="B2" s="59"/>
      <c r="C2" s="60" t="s">
        <v>0</v>
      </c>
      <c r="D2" s="60" t="s">
        <v>1</v>
      </c>
      <c r="E2" s="60" t="s">
        <v>2</v>
      </c>
      <c r="F2" s="60" t="s">
        <v>3</v>
      </c>
      <c r="G2" s="60" t="s">
        <v>4</v>
      </c>
      <c r="H2" s="60" t="s">
        <v>5</v>
      </c>
      <c r="I2" s="60" t="s">
        <v>6</v>
      </c>
      <c r="J2" s="60"/>
      <c r="K2" s="60" t="s">
        <v>7</v>
      </c>
      <c r="L2" s="60" t="s">
        <v>8</v>
      </c>
      <c r="M2" s="60" t="s">
        <v>9</v>
      </c>
      <c r="N2" s="60" t="s">
        <v>10</v>
      </c>
      <c r="O2" s="60" t="s">
        <v>11</v>
      </c>
      <c r="P2" s="60" t="s">
        <v>12</v>
      </c>
      <c r="Q2" s="60" t="s">
        <v>13</v>
      </c>
      <c r="R2" s="60" t="s">
        <v>14</v>
      </c>
      <c r="S2" s="60" t="s">
        <v>15</v>
      </c>
    </row>
    <row r="3" spans="2:19" x14ac:dyDescent="0.25">
      <c r="B3" s="1">
        <v>1</v>
      </c>
      <c r="C3" s="47">
        <v>1.4517571884984E-4</v>
      </c>
      <c r="D3" s="47">
        <v>5.51913945970917E-2</v>
      </c>
      <c r="E3" s="47">
        <v>0.74250138561122203</v>
      </c>
      <c r="F3" s="47">
        <v>0.25273686190997902</v>
      </c>
      <c r="G3" s="47">
        <v>28.8625783118515</v>
      </c>
      <c r="H3" s="47">
        <v>2.41784877422032E-2</v>
      </c>
      <c r="I3" s="47">
        <v>7.25751460204837E-3</v>
      </c>
      <c r="J3" s="48"/>
      <c r="K3" s="48">
        <v>13.6782310425976</v>
      </c>
      <c r="L3" s="48">
        <v>0.59890937719205495</v>
      </c>
      <c r="M3" s="48">
        <v>1.3595714993150199E-2</v>
      </c>
      <c r="N3" s="48">
        <v>0.300164124383199</v>
      </c>
      <c r="O3" s="48">
        <v>-5.06793046264103E-2</v>
      </c>
      <c r="P3" s="48">
        <v>0.208712649985137</v>
      </c>
      <c r="Q3" s="48">
        <v>0.83529411764705797</v>
      </c>
      <c r="R3" s="48">
        <v>0.973650801875793</v>
      </c>
      <c r="S3" s="1" t="s">
        <v>16</v>
      </c>
    </row>
    <row r="4" spans="2:19" x14ac:dyDescent="0.25">
      <c r="B4" s="1">
        <v>2</v>
      </c>
      <c r="C4" s="47">
        <v>7.3610223642172498E-5</v>
      </c>
      <c r="D4" s="47">
        <v>4.4701354677816503E-2</v>
      </c>
      <c r="E4" s="47">
        <v>0.72930912606708098</v>
      </c>
      <c r="F4" s="47">
        <v>0.37345266615558498</v>
      </c>
      <c r="G4" s="47">
        <v>14.8537135758313</v>
      </c>
      <c r="H4" s="47">
        <v>2.0816461714242999E-2</v>
      </c>
      <c r="I4" s="47">
        <v>3.3292175396724198E-3</v>
      </c>
      <c r="J4" s="48"/>
      <c r="K4" s="48">
        <v>41.482671323167501</v>
      </c>
      <c r="L4" s="48">
        <v>0.46292073277413298</v>
      </c>
      <c r="M4" s="48">
        <v>9.68108711034113E-3</v>
      </c>
      <c r="N4" s="48">
        <v>0.15993196083821001</v>
      </c>
      <c r="O4" s="48">
        <v>-0.26056359214778602</v>
      </c>
      <c r="P4" s="48">
        <v>-5.8520324705643702E-2</v>
      </c>
      <c r="Q4" s="48">
        <v>0.78260869565217395</v>
      </c>
      <c r="R4" s="48">
        <v>0.99708902466331795</v>
      </c>
      <c r="S4" s="1" t="s">
        <v>16</v>
      </c>
    </row>
    <row r="5" spans="2:19" x14ac:dyDescent="0.25">
      <c r="B5" s="1">
        <v>3</v>
      </c>
      <c r="C5" s="47">
        <v>5.7252396166134098E-5</v>
      </c>
      <c r="D5" s="47">
        <v>3.2225128083531299E-2</v>
      </c>
      <c r="E5" s="47">
        <v>0.65011201205587499</v>
      </c>
      <c r="F5" s="47">
        <v>1.0673480794947199E-2</v>
      </c>
      <c r="G5" s="47">
        <v>171.936750666395</v>
      </c>
      <c r="H5" s="47">
        <v>1.45591782724303E-2</v>
      </c>
      <c r="I5" s="47">
        <v>3.4451212437358299E-3</v>
      </c>
      <c r="J5" s="48"/>
      <c r="K5" s="48">
        <v>17.7275016046509</v>
      </c>
      <c r="L5" s="48">
        <v>0.69281012723754498</v>
      </c>
      <c r="M5" s="48">
        <v>8.5379163049051892E-3</v>
      </c>
      <c r="N5" s="48">
        <v>0.23662882473659899</v>
      </c>
      <c r="O5" s="48">
        <v>-0.31192213353557102</v>
      </c>
      <c r="P5" s="48">
        <v>-0.123912050560488</v>
      </c>
      <c r="Q5" s="48">
        <v>0.82352941176470495</v>
      </c>
      <c r="R5" s="48">
        <v>1</v>
      </c>
      <c r="S5" s="1" t="s">
        <v>16</v>
      </c>
    </row>
    <row r="6" spans="2:19" x14ac:dyDescent="0.25">
      <c r="B6" s="1">
        <v>4</v>
      </c>
      <c r="C6" s="47">
        <v>9.0785942492012698E-4</v>
      </c>
      <c r="D6" s="47">
        <v>0.165715747852344</v>
      </c>
      <c r="E6" s="47">
        <v>0.58635015129479395</v>
      </c>
      <c r="F6" s="47">
        <v>3.5205773038783902E-2</v>
      </c>
      <c r="G6" s="47">
        <v>154.70038930320899</v>
      </c>
      <c r="H6" s="47">
        <v>7.0255978178828296E-2</v>
      </c>
      <c r="I6" s="47">
        <v>1.9649840191467899E-2</v>
      </c>
      <c r="J6" s="48"/>
      <c r="K6" s="48">
        <v>18.379337889581802</v>
      </c>
      <c r="L6" s="48">
        <v>0.41543292019623501</v>
      </c>
      <c r="M6" s="48">
        <v>3.39988605819199E-2</v>
      </c>
      <c r="N6" s="48">
        <v>0.27968922646627398</v>
      </c>
      <c r="O6" s="48">
        <v>0.194300412688208</v>
      </c>
      <c r="P6" s="48">
        <v>0.52063051372815095</v>
      </c>
      <c r="Q6" s="48">
        <v>0.81318681318681296</v>
      </c>
      <c r="R6" s="48">
        <v>0.92927776339632395</v>
      </c>
      <c r="S6" s="1" t="s">
        <v>16</v>
      </c>
    </row>
    <row r="7" spans="2:19" x14ac:dyDescent="0.25">
      <c r="B7" s="1">
        <v>5</v>
      </c>
      <c r="C7" s="47">
        <v>3.2102236421725202E-4</v>
      </c>
      <c r="D7" s="47">
        <v>7.6892164201088395E-2</v>
      </c>
      <c r="E7" s="47">
        <v>0.48935826013129302</v>
      </c>
      <c r="F7" s="47">
        <v>2.7278154983216101E-2</v>
      </c>
      <c r="G7" s="47">
        <v>156.49712371752801</v>
      </c>
      <c r="H7" s="47">
        <v>3.0959076076779599E-2</v>
      </c>
      <c r="I7" s="47">
        <v>1.32839287854897E-2</v>
      </c>
      <c r="J7" s="48"/>
      <c r="K7" s="48">
        <v>5.5069754512449602</v>
      </c>
      <c r="L7" s="48">
        <v>0.68230881712067304</v>
      </c>
      <c r="M7" s="48">
        <v>2.0217278967897202E-2</v>
      </c>
      <c r="N7" s="48">
        <v>0.42908027205156501</v>
      </c>
      <c r="O7" s="48">
        <v>6.1648066211925099E-3</v>
      </c>
      <c r="P7" s="48">
        <v>0.28108882031090998</v>
      </c>
      <c r="Q7" s="48">
        <v>0.88202247191011196</v>
      </c>
      <c r="R7" s="48">
        <v>0.945865025198519</v>
      </c>
      <c r="S7" s="1" t="s">
        <v>16</v>
      </c>
    </row>
    <row r="8" spans="2:19" x14ac:dyDescent="0.25">
      <c r="B8" s="1">
        <v>6</v>
      </c>
      <c r="C8" s="47">
        <v>1.36996805111821E-4</v>
      </c>
      <c r="D8" s="47">
        <v>5.1525028409384298E-2</v>
      </c>
      <c r="E8" s="47">
        <v>0.406508468445195</v>
      </c>
      <c r="F8" s="47">
        <v>5.2544959800077097E-2</v>
      </c>
      <c r="G8" s="47">
        <v>99.296151008096501</v>
      </c>
      <c r="H8" s="47">
        <v>2.2091355801317301E-2</v>
      </c>
      <c r="I8" s="47">
        <v>7.7739930497845999E-3</v>
      </c>
      <c r="J8" s="48"/>
      <c r="K8" s="48">
        <v>10.146323115096299</v>
      </c>
      <c r="L8" s="48">
        <v>0.64846094273777199</v>
      </c>
      <c r="M8" s="48">
        <v>1.3207185535561499E-2</v>
      </c>
      <c r="N8" s="48">
        <v>0.35190203442927698</v>
      </c>
      <c r="O8" s="48">
        <v>-1.5431446267190301E-2</v>
      </c>
      <c r="P8" s="48">
        <v>0.25359161711532002</v>
      </c>
      <c r="Q8" s="48">
        <v>0.81707317073170704</v>
      </c>
      <c r="R8" s="48">
        <v>0.98140593344989302</v>
      </c>
      <c r="S8" s="1" t="s">
        <v>16</v>
      </c>
    </row>
    <row r="9" spans="2:19" x14ac:dyDescent="0.25">
      <c r="B9" s="1">
        <v>7</v>
      </c>
      <c r="C9" s="47">
        <v>9.4057507987220401E-5</v>
      </c>
      <c r="D9" s="47">
        <v>3.8599800651705901E-2</v>
      </c>
      <c r="E9" s="47">
        <v>0.69414261828924395</v>
      </c>
      <c r="F9" s="47">
        <v>4.6752821222885002E-2</v>
      </c>
      <c r="G9" s="47">
        <v>150.398884437856</v>
      </c>
      <c r="H9" s="47">
        <v>1.7914418878073501E-2</v>
      </c>
      <c r="I9" s="47">
        <v>5.3119494563637999E-3</v>
      </c>
      <c r="J9" s="48"/>
      <c r="K9" s="48">
        <v>11.266874363529899</v>
      </c>
      <c r="L9" s="48">
        <v>0.79329224470409498</v>
      </c>
      <c r="M9" s="48">
        <v>1.0943387896285701E-2</v>
      </c>
      <c r="N9" s="48">
        <v>0.29651810044842702</v>
      </c>
      <c r="O9" s="48">
        <v>-0.20539174591711901</v>
      </c>
      <c r="P9" s="48">
        <v>1.17266516712897E-2</v>
      </c>
      <c r="Q9" s="48">
        <v>0.91999999999999904</v>
      </c>
      <c r="R9" s="48">
        <v>1.0067422390160701</v>
      </c>
      <c r="S9" s="1" t="s">
        <v>16</v>
      </c>
    </row>
    <row r="10" spans="2:19" x14ac:dyDescent="0.25">
      <c r="B10" s="1">
        <v>8</v>
      </c>
      <c r="C10" s="47">
        <v>8.6083067092651696E-4</v>
      </c>
      <c r="D10" s="47">
        <v>0.21429652977947899</v>
      </c>
      <c r="E10" s="47">
        <v>0.59949432617637599</v>
      </c>
      <c r="F10" s="47">
        <v>6.2717668104891794E-2</v>
      </c>
      <c r="G10" s="47">
        <v>169.039014160665</v>
      </c>
      <c r="H10" s="47">
        <v>7.2051493641509604E-2</v>
      </c>
      <c r="I10" s="47">
        <v>2.0558428234506699E-2</v>
      </c>
      <c r="J10" s="48"/>
      <c r="K10" s="48">
        <v>11.3062888370232</v>
      </c>
      <c r="L10" s="48">
        <v>0.23555770783330801</v>
      </c>
      <c r="M10" s="48">
        <v>3.3106549979491098E-2</v>
      </c>
      <c r="N10" s="48">
        <v>0.28532966071174898</v>
      </c>
      <c r="O10" s="48">
        <v>0.35146575515545703</v>
      </c>
      <c r="P10" s="48">
        <v>0.72073964281929703</v>
      </c>
      <c r="Q10" s="48">
        <v>0.70875420875420803</v>
      </c>
      <c r="R10" s="48">
        <v>0.75746009715475304</v>
      </c>
      <c r="S10" s="1" t="s">
        <v>16</v>
      </c>
    </row>
    <row r="11" spans="2:19" x14ac:dyDescent="0.25">
      <c r="B11" s="1">
        <v>9</v>
      </c>
      <c r="C11" s="47">
        <v>1.4926517571884899E-4</v>
      </c>
      <c r="D11" s="47">
        <v>7.31185525125706E-2</v>
      </c>
      <c r="E11" s="47">
        <v>0.67252233412347295</v>
      </c>
      <c r="F11" s="47">
        <v>5.7001718238991798E-2</v>
      </c>
      <c r="G11" s="47">
        <v>178.2670332564</v>
      </c>
      <c r="H11" s="47">
        <v>3.4389350493008099E-2</v>
      </c>
      <c r="I11" s="47">
        <v>5.6739006334615601E-3</v>
      </c>
      <c r="J11" s="48"/>
      <c r="K11" s="48">
        <v>45.081419754541699</v>
      </c>
      <c r="L11" s="48">
        <v>0.35084330213468201</v>
      </c>
      <c r="M11" s="48">
        <v>1.37858740882499E-2</v>
      </c>
      <c r="N11" s="48">
        <v>0.16499004930654801</v>
      </c>
      <c r="O11" s="48">
        <v>2.6684685680756E-2</v>
      </c>
      <c r="P11" s="48">
        <v>0.30721554178272897</v>
      </c>
      <c r="Q11" s="48">
        <v>0.77659574468085102</v>
      </c>
      <c r="R11" s="48">
        <v>0.985117534321586</v>
      </c>
      <c r="S11" s="1" t="s">
        <v>16</v>
      </c>
    </row>
    <row r="12" spans="2:19" x14ac:dyDescent="0.25">
      <c r="B12" s="1">
        <v>10</v>
      </c>
      <c r="C12" s="47">
        <v>1.2472843450479201E-4</v>
      </c>
      <c r="D12" s="47">
        <v>4.7800034681233797E-2</v>
      </c>
      <c r="E12" s="47">
        <v>0.61377791730510101</v>
      </c>
      <c r="F12" s="47">
        <v>8.6296879652161707E-2</v>
      </c>
      <c r="G12" s="47">
        <v>34.221322053042101</v>
      </c>
      <c r="H12" s="47">
        <v>1.74530632121997E-2</v>
      </c>
      <c r="I12" s="47">
        <v>1.19193719653241E-2</v>
      </c>
      <c r="J12" s="48"/>
      <c r="K12" s="48">
        <v>2.7084802071330198</v>
      </c>
      <c r="L12" s="48">
        <v>0.68599178047988796</v>
      </c>
      <c r="M12" s="48">
        <v>1.26019512443276E-2</v>
      </c>
      <c r="N12" s="48">
        <v>0.68293868075791597</v>
      </c>
      <c r="O12" s="48">
        <v>0.30993409004962202</v>
      </c>
      <c r="P12" s="48">
        <v>0.66785988444785005</v>
      </c>
      <c r="Q12" s="48">
        <v>0.80263157894736803</v>
      </c>
      <c r="R12" s="48">
        <v>0.89855809501017003</v>
      </c>
      <c r="S12" s="1" t="s">
        <v>16</v>
      </c>
    </row>
    <row r="13" spans="2:19" x14ac:dyDescent="0.25">
      <c r="B13" s="1">
        <v>11</v>
      </c>
      <c r="C13" s="47">
        <v>3.8849840255590997E-5</v>
      </c>
      <c r="D13" s="47">
        <v>1.7549653752626002E-2</v>
      </c>
      <c r="E13" s="47">
        <v>0.65182686492597697</v>
      </c>
      <c r="F13" s="47">
        <v>8.9860440679092199E-2</v>
      </c>
      <c r="G13" s="47">
        <v>45</v>
      </c>
      <c r="H13" s="47">
        <v>6.0667216699867499E-3</v>
      </c>
      <c r="I13" s="47">
        <v>5.0556013916554596E-3</v>
      </c>
      <c r="J13" s="48"/>
      <c r="K13" s="48">
        <v>1.37199124726477</v>
      </c>
      <c r="L13" s="48">
        <v>1.5851194557688</v>
      </c>
      <c r="M13" s="48">
        <v>7.0331467295985297E-3</v>
      </c>
      <c r="N13" s="48">
        <v>0.83333333333330595</v>
      </c>
      <c r="O13" s="48">
        <v>-0.37994881837044497</v>
      </c>
      <c r="P13" s="48">
        <v>-0.210526315789486</v>
      </c>
      <c r="Q13" s="48">
        <v>1</v>
      </c>
      <c r="R13" s="48">
        <v>1</v>
      </c>
      <c r="S13" s="1" t="s">
        <v>16</v>
      </c>
    </row>
    <row r="14" spans="2:19" x14ac:dyDescent="0.25">
      <c r="B14" s="1">
        <v>12</v>
      </c>
      <c r="C14" s="47">
        <v>6.07284345047923E-4</v>
      </c>
      <c r="D14" s="47">
        <v>0.18673300613117599</v>
      </c>
      <c r="E14" s="47">
        <v>0.56205308727784298</v>
      </c>
      <c r="F14" s="47">
        <v>0.11557478100809999</v>
      </c>
      <c r="G14" s="47">
        <v>132.275533184084</v>
      </c>
      <c r="H14" s="47">
        <v>5.3096246765154599E-2</v>
      </c>
      <c r="I14" s="47">
        <v>3.9725548752722703E-2</v>
      </c>
      <c r="J14" s="48"/>
      <c r="K14" s="48">
        <v>3.99583848547474</v>
      </c>
      <c r="L14" s="48">
        <v>0.218856662574692</v>
      </c>
      <c r="M14" s="48">
        <v>2.78068056959732E-2</v>
      </c>
      <c r="N14" s="48">
        <v>0.748179978302974</v>
      </c>
      <c r="O14" s="48">
        <v>1.72791933316394</v>
      </c>
      <c r="P14" s="48">
        <v>2.4732947698319001</v>
      </c>
      <c r="Q14" s="48">
        <v>0.44864048338368501</v>
      </c>
      <c r="R14" s="48">
        <v>0.79936135020063104</v>
      </c>
      <c r="S14" s="1" t="s">
        <v>16</v>
      </c>
    </row>
    <row r="15" spans="2:19" x14ac:dyDescent="0.25">
      <c r="B15" s="1">
        <v>13</v>
      </c>
      <c r="C15" s="47">
        <v>4.1303514376996801E-4</v>
      </c>
      <c r="D15" s="47">
        <v>0.15520568877291799</v>
      </c>
      <c r="E15" s="47">
        <v>0.57945133428001205</v>
      </c>
      <c r="F15" s="47">
        <v>0.13784055391297401</v>
      </c>
      <c r="G15" s="47">
        <v>37.405649863590803</v>
      </c>
      <c r="H15" s="47">
        <v>7.2629754514645206E-2</v>
      </c>
      <c r="I15" s="47">
        <v>6.9486709789365504E-3</v>
      </c>
      <c r="J15" s="48"/>
      <c r="K15" s="48">
        <v>134.52812630377201</v>
      </c>
      <c r="L15" s="48">
        <v>0.215467413807966</v>
      </c>
      <c r="M15" s="48">
        <v>2.2932350041225499E-2</v>
      </c>
      <c r="N15" s="48">
        <v>9.5672510878931902E-2</v>
      </c>
      <c r="O15" s="48">
        <v>-4.0336007479883099E-2</v>
      </c>
      <c r="P15" s="48">
        <v>0.22188214493504199</v>
      </c>
      <c r="Q15" s="48">
        <v>0.80158730158730096</v>
      </c>
      <c r="R15" s="48">
        <v>0.96381057674589998</v>
      </c>
      <c r="S15" s="1" t="s">
        <v>16</v>
      </c>
    </row>
    <row r="16" spans="2:19" x14ac:dyDescent="0.25">
      <c r="B16" s="1">
        <v>14</v>
      </c>
      <c r="C16" s="47">
        <v>2.3514376996805101E-4</v>
      </c>
      <c r="D16" s="47">
        <v>7.38406722180278E-2</v>
      </c>
      <c r="E16" s="47">
        <v>0.60475271622240301</v>
      </c>
      <c r="F16" s="47">
        <v>0.14827856199013401</v>
      </c>
      <c r="G16" s="47">
        <v>65.177519551845407</v>
      </c>
      <c r="H16" s="47">
        <v>3.0661811950067001E-2</v>
      </c>
      <c r="I16" s="47">
        <v>1.1388794884496199E-2</v>
      </c>
      <c r="J16" s="48"/>
      <c r="K16" s="48">
        <v>12.528838699615701</v>
      </c>
      <c r="L16" s="48">
        <v>0.54194106122518604</v>
      </c>
      <c r="M16" s="48">
        <v>1.7303015535490601E-2</v>
      </c>
      <c r="N16" s="48">
        <v>0.37143254622534999</v>
      </c>
      <c r="O16" s="48">
        <v>0.16635831981108501</v>
      </c>
      <c r="P16" s="48">
        <v>0.48505353611433499</v>
      </c>
      <c r="Q16" s="48">
        <v>0.79861111111111105</v>
      </c>
      <c r="R16" s="48">
        <v>0.93241542245202202</v>
      </c>
      <c r="S16" s="1" t="s">
        <v>16</v>
      </c>
    </row>
    <row r="17" spans="2:19" x14ac:dyDescent="0.25">
      <c r="B17" s="1">
        <v>15</v>
      </c>
      <c r="C17" s="47">
        <v>3.12843450479233E-4</v>
      </c>
      <c r="D17" s="47">
        <v>0.124540625241176</v>
      </c>
      <c r="E17" s="47">
        <v>0.52622726998987002</v>
      </c>
      <c r="F17" s="47">
        <v>0.16608799955581099</v>
      </c>
      <c r="G17" s="47">
        <v>55.834754038922803</v>
      </c>
      <c r="H17" s="47">
        <v>5.7091126886272402E-2</v>
      </c>
      <c r="I17" s="47">
        <v>8.7050334757767297E-3</v>
      </c>
      <c r="J17" s="48"/>
      <c r="K17" s="48">
        <v>87.359944466478296</v>
      </c>
      <c r="L17" s="48">
        <v>0.25346316163694799</v>
      </c>
      <c r="M17" s="48">
        <v>1.9958072363371E-2</v>
      </c>
      <c r="N17" s="48">
        <v>0.15247611932967201</v>
      </c>
      <c r="O17" s="48">
        <v>0.247676154723524</v>
      </c>
      <c r="P17" s="48">
        <v>0.58859061921709799</v>
      </c>
      <c r="Q17" s="48">
        <v>0.73913043478260798</v>
      </c>
      <c r="R17" s="48">
        <v>0.95488834031804304</v>
      </c>
      <c r="S17" s="1" t="s">
        <v>16</v>
      </c>
    </row>
    <row r="18" spans="2:19" x14ac:dyDescent="0.25">
      <c r="B18" s="1">
        <v>16</v>
      </c>
      <c r="C18" s="47">
        <v>6.1341853035143696E-5</v>
      </c>
      <c r="D18" s="47">
        <v>3.1894811941035002E-2</v>
      </c>
      <c r="E18" s="47">
        <v>0.58589408709437796</v>
      </c>
      <c r="F18" s="47">
        <v>0.15829435919626</v>
      </c>
      <c r="G18" s="47">
        <v>40.409383425450699</v>
      </c>
      <c r="H18" s="47">
        <v>1.5199074756222499E-2</v>
      </c>
      <c r="I18" s="47">
        <v>4.35520920805413E-3</v>
      </c>
      <c r="J18" s="48"/>
      <c r="K18" s="48">
        <v>13.3403136352809</v>
      </c>
      <c r="L18" s="48">
        <v>0.75775125370994101</v>
      </c>
      <c r="M18" s="48">
        <v>8.8375829858438996E-3</v>
      </c>
      <c r="N18" s="48">
        <v>0.28654436391077598</v>
      </c>
      <c r="O18" s="48">
        <v>-0.152462031641837</v>
      </c>
      <c r="P18" s="48">
        <v>7.9118856978111704E-2</v>
      </c>
      <c r="Q18" s="48">
        <v>0.90909090909090895</v>
      </c>
      <c r="R18" s="48">
        <v>1.00815960546962</v>
      </c>
      <c r="S18" s="1" t="s">
        <v>16</v>
      </c>
    </row>
    <row r="19" spans="2:19" x14ac:dyDescent="0.25">
      <c r="B19" s="1">
        <v>17</v>
      </c>
      <c r="C19" s="47">
        <v>3.0670926517571798E-4</v>
      </c>
      <c r="D19" s="47">
        <v>9.0987082887606402E-2</v>
      </c>
      <c r="E19" s="47">
        <v>0.69462672551609095</v>
      </c>
      <c r="F19" s="47">
        <v>0.26393832719463101</v>
      </c>
      <c r="G19" s="47">
        <v>2.1892358886163201</v>
      </c>
      <c r="H19" s="47">
        <v>4.3030760843743097E-2</v>
      </c>
      <c r="I19" s="47">
        <v>7.4176006618047602E-3</v>
      </c>
      <c r="J19" s="48"/>
      <c r="K19" s="48">
        <v>32.559870520825797</v>
      </c>
      <c r="L19" s="48">
        <v>0.46556173350867402</v>
      </c>
      <c r="M19" s="48">
        <v>1.9761436313142498E-2</v>
      </c>
      <c r="N19" s="48">
        <v>0.17237902645366099</v>
      </c>
      <c r="O19" s="48">
        <v>-0.18265490698900699</v>
      </c>
      <c r="P19" s="48">
        <v>4.0676094116835003E-2</v>
      </c>
      <c r="Q19" s="48">
        <v>0.92592592592592504</v>
      </c>
      <c r="R19" s="48">
        <v>1</v>
      </c>
      <c r="S19" s="1" t="s">
        <v>16</v>
      </c>
    </row>
    <row r="20" spans="2:19" x14ac:dyDescent="0.25">
      <c r="B20" s="1">
        <v>18</v>
      </c>
      <c r="C20" s="47">
        <v>7.5654952076677294E-5</v>
      </c>
      <c r="D20" s="47">
        <v>3.6577865476425699E-2</v>
      </c>
      <c r="E20" s="47">
        <v>0.48216031283296501</v>
      </c>
      <c r="F20" s="47">
        <v>0.27443254099285702</v>
      </c>
      <c r="G20" s="47">
        <v>15.199861518678601</v>
      </c>
      <c r="H20" s="47">
        <v>1.5928905552991601E-2</v>
      </c>
      <c r="I20" s="47">
        <v>6.26948933421634E-3</v>
      </c>
      <c r="J20" s="48"/>
      <c r="K20" s="48">
        <v>7.35078540783093</v>
      </c>
      <c r="L20" s="48">
        <v>0.71057595562663001</v>
      </c>
      <c r="M20" s="48">
        <v>9.8146256545560192E-3</v>
      </c>
      <c r="N20" s="48">
        <v>0.39359197110933097</v>
      </c>
      <c r="O20" s="48">
        <v>3.6741840397651E-2</v>
      </c>
      <c r="P20" s="48">
        <v>0.32002070887579998</v>
      </c>
      <c r="Q20" s="48">
        <v>0.92500000000000004</v>
      </c>
      <c r="R20" s="48">
        <v>0.97025019546520697</v>
      </c>
      <c r="S20" s="1" t="s">
        <v>16</v>
      </c>
    </row>
    <row r="21" spans="2:19" x14ac:dyDescent="0.25">
      <c r="B21" s="1">
        <v>19</v>
      </c>
      <c r="C21" s="47">
        <v>2.04472843450479E-5</v>
      </c>
      <c r="D21" s="47">
        <v>1.3623038482951801E-2</v>
      </c>
      <c r="E21" s="47">
        <v>5.8627540443059303E-2</v>
      </c>
      <c r="F21" s="47">
        <v>0.28527303215586097</v>
      </c>
      <c r="G21" s="47">
        <v>180</v>
      </c>
      <c r="H21" s="47">
        <v>5.7197600432252896E-3</v>
      </c>
      <c r="I21" s="47">
        <v>1.42994001080632E-3</v>
      </c>
      <c r="J21" s="48"/>
      <c r="K21" s="48">
        <v>8</v>
      </c>
      <c r="L21" s="48">
        <v>1.38451458008729</v>
      </c>
      <c r="M21" s="48">
        <v>5.1023809158626298E-3</v>
      </c>
      <c r="N21" s="48">
        <v>0.25</v>
      </c>
      <c r="O21" s="48">
        <v>-0.68584073464102002</v>
      </c>
      <c r="P21" s="48">
        <v>-0.6</v>
      </c>
      <c r="Q21" s="48">
        <v>1</v>
      </c>
      <c r="R21" s="48">
        <v>1</v>
      </c>
      <c r="S21" s="1" t="s">
        <v>16</v>
      </c>
    </row>
    <row r="22" spans="2:19" x14ac:dyDescent="0.25">
      <c r="B22" s="1">
        <v>20</v>
      </c>
      <c r="C22" s="47">
        <v>5.92971246006389E-5</v>
      </c>
      <c r="D22" s="47">
        <v>3.9356238917422397E-2</v>
      </c>
      <c r="E22" s="47">
        <v>1.52362573565225E-2</v>
      </c>
      <c r="F22" s="47">
        <v>0.28874926563040798</v>
      </c>
      <c r="G22" s="47">
        <v>159.960866266143</v>
      </c>
      <c r="H22" s="47">
        <v>1.6247024774795699E-2</v>
      </c>
      <c r="I22" s="47">
        <v>5.01008104946782E-3</v>
      </c>
      <c r="J22" s="48"/>
      <c r="K22" s="48">
        <v>15.3048391438459</v>
      </c>
      <c r="L22" s="48">
        <v>0.48107891371876499</v>
      </c>
      <c r="M22" s="48">
        <v>8.6890416002354202E-3</v>
      </c>
      <c r="N22" s="48">
        <v>0.30836913951408701</v>
      </c>
      <c r="O22" s="48">
        <v>7.8139211319725302E-2</v>
      </c>
      <c r="P22" s="48">
        <v>0.37272947858185401</v>
      </c>
      <c r="Q22" s="48">
        <v>0.74358974358974295</v>
      </c>
      <c r="R22" s="48">
        <v>0.90535188751226203</v>
      </c>
      <c r="S22" s="1" t="s">
        <v>16</v>
      </c>
    </row>
    <row r="23" spans="2:19" x14ac:dyDescent="0.25">
      <c r="B23" s="1">
        <v>21</v>
      </c>
      <c r="C23" s="47">
        <v>2.14696485623003E-4</v>
      </c>
      <c r="D23" s="47">
        <v>9.1424644530913105E-2</v>
      </c>
      <c r="E23" s="47">
        <v>0.68232651772789799</v>
      </c>
      <c r="F23" s="47">
        <v>0.298176538443852</v>
      </c>
      <c r="G23" s="47">
        <v>4.7348595700094203</v>
      </c>
      <c r="H23" s="47">
        <v>4.4530966499963201E-2</v>
      </c>
      <c r="I23" s="47">
        <v>4.8740010985797097E-3</v>
      </c>
      <c r="J23" s="48"/>
      <c r="K23" s="48">
        <v>82.3386188873355</v>
      </c>
      <c r="L23" s="48">
        <v>0.32278120508494901</v>
      </c>
      <c r="M23" s="48">
        <v>1.6533603830105201E-2</v>
      </c>
      <c r="N23" s="48">
        <v>0.1094519495458</v>
      </c>
      <c r="O23" s="48">
        <v>-0.20601428340869399</v>
      </c>
      <c r="P23" s="48">
        <v>1.0934012318936001E-2</v>
      </c>
      <c r="Q23" s="48">
        <v>0.82677165354330695</v>
      </c>
      <c r="R23" s="48">
        <v>1.00142329829829</v>
      </c>
      <c r="S23" s="1" t="s">
        <v>16</v>
      </c>
    </row>
    <row r="24" spans="2:19" x14ac:dyDescent="0.25">
      <c r="B24" s="1">
        <v>22</v>
      </c>
      <c r="C24" s="47">
        <v>4.9073482428115E-4</v>
      </c>
      <c r="D24" s="47">
        <v>0.196427999404443</v>
      </c>
      <c r="E24" s="47">
        <v>0.44565272053454702</v>
      </c>
      <c r="F24" s="47">
        <v>0.31038635359564698</v>
      </c>
      <c r="G24" s="47">
        <v>21.863579823837799</v>
      </c>
      <c r="H24" s="47">
        <v>6.5847007084484405E-2</v>
      </c>
      <c r="I24" s="47">
        <v>1.1927089271744899E-2</v>
      </c>
      <c r="J24" s="48"/>
      <c r="K24" s="48">
        <v>37.925051906789101</v>
      </c>
      <c r="L24" s="48">
        <v>0.15982692919810501</v>
      </c>
      <c r="M24" s="48">
        <v>2.49964594343563E-2</v>
      </c>
      <c r="N24" s="48">
        <v>0.18113335442022299</v>
      </c>
      <c r="O24" s="48">
        <v>0.25693700706651501</v>
      </c>
      <c r="P24" s="48">
        <v>0.60038190263814795</v>
      </c>
      <c r="Q24" s="48">
        <v>0.71005917159763299</v>
      </c>
      <c r="R24" s="48">
        <v>0.70397035699726296</v>
      </c>
      <c r="S24" s="1" t="s">
        <v>16</v>
      </c>
    </row>
    <row r="25" spans="2:19" x14ac:dyDescent="0.25">
      <c r="B25" s="1">
        <v>23</v>
      </c>
      <c r="C25" s="47">
        <v>8.1789137380191694E-5</v>
      </c>
      <c r="D25" s="47">
        <v>5.6136584944234701E-2</v>
      </c>
      <c r="E25" s="47">
        <v>0.24308980183707499</v>
      </c>
      <c r="F25" s="47">
        <v>0.31233464686037099</v>
      </c>
      <c r="G25" s="47">
        <v>171.78510606967899</v>
      </c>
      <c r="H25" s="47">
        <v>2.7503039993672901E-2</v>
      </c>
      <c r="I25" s="47">
        <v>2.84549862422687E-3</v>
      </c>
      <c r="J25" s="48"/>
      <c r="K25" s="48">
        <v>90.334806282327406</v>
      </c>
      <c r="L25" s="48">
        <v>0.32614709453565399</v>
      </c>
      <c r="M25" s="48">
        <v>1.0204761831725201E-2</v>
      </c>
      <c r="N25" s="48">
        <v>0.103461240098602</v>
      </c>
      <c r="O25" s="48">
        <v>-0.24849247447998701</v>
      </c>
      <c r="P25" s="48">
        <v>-4.3150900341850401E-2</v>
      </c>
      <c r="Q25" s="48">
        <v>0.79999999999999905</v>
      </c>
      <c r="R25" s="48">
        <v>1</v>
      </c>
      <c r="S25" s="1" t="s">
        <v>16</v>
      </c>
    </row>
    <row r="26" spans="2:19" x14ac:dyDescent="0.25">
      <c r="B26" s="1">
        <v>24</v>
      </c>
      <c r="C26" s="47">
        <v>1.20638977635782E-4</v>
      </c>
      <c r="D26" s="47">
        <v>4.7954468202400902E-2</v>
      </c>
      <c r="E26" s="47">
        <v>0.11415283815081</v>
      </c>
      <c r="F26" s="47">
        <v>0.32459638245303502</v>
      </c>
      <c r="G26" s="47">
        <v>35.004926682821697</v>
      </c>
      <c r="H26" s="47">
        <v>2.1788725700634198E-2</v>
      </c>
      <c r="I26" s="47">
        <v>6.6766193825246699E-3</v>
      </c>
      <c r="J26" s="48"/>
      <c r="K26" s="48">
        <v>12.8217839732076</v>
      </c>
      <c r="L26" s="48">
        <v>0.65923362919740103</v>
      </c>
      <c r="M26" s="48">
        <v>1.2393640182057001E-2</v>
      </c>
      <c r="N26" s="48">
        <v>0.30642541809273</v>
      </c>
      <c r="O26" s="48">
        <v>-5.29112372108686E-2</v>
      </c>
      <c r="P26" s="48">
        <v>0.20587086515742201</v>
      </c>
      <c r="Q26" s="48">
        <v>0.88059701492537301</v>
      </c>
      <c r="R26" s="48">
        <v>0.983480438931297</v>
      </c>
      <c r="S26" s="1" t="s">
        <v>16</v>
      </c>
    </row>
    <row r="27" spans="2:19" x14ac:dyDescent="0.25">
      <c r="B27" s="1">
        <v>25</v>
      </c>
      <c r="C27" s="47">
        <v>4.8460063897763498E-4</v>
      </c>
      <c r="D27" s="47">
        <v>0.10460011179048199</v>
      </c>
      <c r="E27" s="47">
        <v>0.31401482637306799</v>
      </c>
      <c r="F27" s="47">
        <v>0.32835682043890002</v>
      </c>
      <c r="G27" s="47">
        <v>147.70522519195299</v>
      </c>
      <c r="H27" s="47">
        <v>3.9705583457907603E-2</v>
      </c>
      <c r="I27" s="47">
        <v>2.1187077185147399E-2</v>
      </c>
      <c r="J27" s="48"/>
      <c r="K27" s="48">
        <v>4.5968818098149899</v>
      </c>
      <c r="L27" s="48">
        <v>0.55658250247562402</v>
      </c>
      <c r="M27" s="48">
        <v>2.48397402754186E-2</v>
      </c>
      <c r="N27" s="48">
        <v>0.53360447926947197</v>
      </c>
      <c r="O27" s="48">
        <v>0.36341645084789298</v>
      </c>
      <c r="P27" s="48">
        <v>0.73595574116200202</v>
      </c>
      <c r="Q27" s="48">
        <v>0.83450704225352101</v>
      </c>
      <c r="R27" s="48">
        <v>0.87937115516062803</v>
      </c>
      <c r="S27" s="1" t="s">
        <v>16</v>
      </c>
    </row>
    <row r="28" spans="2:19" x14ac:dyDescent="0.25">
      <c r="B28" s="1">
        <v>26</v>
      </c>
      <c r="C28" s="47">
        <v>9.8146964856230006E-5</v>
      </c>
      <c r="D28" s="47">
        <v>3.6778057077938603E-2</v>
      </c>
      <c r="E28" s="47">
        <v>0.224917647533078</v>
      </c>
      <c r="F28" s="47">
        <v>0.32447722078546798</v>
      </c>
      <c r="G28" s="47">
        <v>8.6428714002800007</v>
      </c>
      <c r="H28" s="47">
        <v>1.6195374399506898E-2</v>
      </c>
      <c r="I28" s="47">
        <v>6.0845765352954802E-3</v>
      </c>
      <c r="J28" s="48"/>
      <c r="K28" s="48">
        <v>7.32181722871095</v>
      </c>
      <c r="L28" s="48">
        <v>0.91182012395912204</v>
      </c>
      <c r="M28" s="48">
        <v>1.11787564984073E-2</v>
      </c>
      <c r="N28" s="48">
        <v>0.37569841765934697</v>
      </c>
      <c r="O28" s="48">
        <v>-0.21144069972626101</v>
      </c>
      <c r="P28" s="48">
        <v>4.0248844772127496E-3</v>
      </c>
      <c r="Q28" s="48">
        <v>0.94117647058823495</v>
      </c>
      <c r="R28" s="48">
        <v>1.00707620528771</v>
      </c>
      <c r="S28" s="1" t="s">
        <v>16</v>
      </c>
    </row>
    <row r="29" spans="2:19" x14ac:dyDescent="0.25">
      <c r="B29" s="1">
        <v>27</v>
      </c>
      <c r="C29" s="47">
        <v>4.2734824281150102E-4</v>
      </c>
      <c r="D29" s="47">
        <v>0.12223127212372401</v>
      </c>
      <c r="E29" s="47">
        <v>0.57441169161366401</v>
      </c>
      <c r="F29" s="47">
        <v>0.33149293523242701</v>
      </c>
      <c r="G29" s="47">
        <v>14.8088802879352</v>
      </c>
      <c r="H29" s="47">
        <v>5.6553177201600503E-2</v>
      </c>
      <c r="I29" s="47">
        <v>1.00900616697691E-2</v>
      </c>
      <c r="J29" s="48"/>
      <c r="K29" s="48">
        <v>37.885954705665199</v>
      </c>
      <c r="L29" s="48">
        <v>0.359440593886107</v>
      </c>
      <c r="M29" s="48">
        <v>2.3326308797593499E-2</v>
      </c>
      <c r="N29" s="48">
        <v>0.178417237882145</v>
      </c>
      <c r="O29" s="48">
        <v>4.8718159791619101E-2</v>
      </c>
      <c r="P29" s="48">
        <v>0.33526943232857798</v>
      </c>
      <c r="Q29" s="48">
        <v>0.842741935483871</v>
      </c>
      <c r="R29" s="48">
        <v>0.97319840898455701</v>
      </c>
      <c r="S29" s="1" t="s">
        <v>16</v>
      </c>
    </row>
    <row r="30" spans="2:19" x14ac:dyDescent="0.25">
      <c r="B30" s="1">
        <v>28</v>
      </c>
      <c r="C30" s="47">
        <v>1.04281150159744E-4</v>
      </c>
      <c r="D30" s="47">
        <v>5.2282896615111603E-2</v>
      </c>
      <c r="E30" s="47">
        <v>2.6327719022492899E-2</v>
      </c>
      <c r="F30" s="47">
        <v>0.33449381037096898</v>
      </c>
      <c r="G30" s="47">
        <v>33.287820250839601</v>
      </c>
      <c r="H30" s="47">
        <v>2.4993159249329499E-2</v>
      </c>
      <c r="I30" s="47">
        <v>4.3345837061240901E-3</v>
      </c>
      <c r="J30" s="48"/>
      <c r="K30" s="48">
        <v>37.984153363595098</v>
      </c>
      <c r="L30" s="48">
        <v>0.47939819575799397</v>
      </c>
      <c r="M30" s="48">
        <v>1.15227984514983E-2</v>
      </c>
      <c r="N30" s="48">
        <v>0.17343080412054501</v>
      </c>
      <c r="O30" s="48">
        <v>-0.184070530077238</v>
      </c>
      <c r="P30" s="48">
        <v>3.8873666820459798E-2</v>
      </c>
      <c r="Q30" s="48">
        <v>0.83606557377049096</v>
      </c>
      <c r="R30" s="48">
        <v>1.00497770970653</v>
      </c>
      <c r="S30" s="1" t="s">
        <v>16</v>
      </c>
    </row>
    <row r="31" spans="2:19" x14ac:dyDescent="0.25">
      <c r="B31" s="1">
        <v>29</v>
      </c>
      <c r="C31" s="47">
        <v>3.0670926517571801E-5</v>
      </c>
      <c r="D31" s="47">
        <v>2.0056338591569502E-2</v>
      </c>
      <c r="E31" s="47">
        <v>0.447761882050487</v>
      </c>
      <c r="F31" s="47">
        <v>0.32926751982166902</v>
      </c>
      <c r="G31" s="47">
        <v>8.9562546929816307</v>
      </c>
      <c r="H31" s="47">
        <v>8.9202597571010796E-3</v>
      </c>
      <c r="I31" s="47">
        <v>2.82501090689082E-3</v>
      </c>
      <c r="J31" s="48"/>
      <c r="K31" s="48">
        <v>10.929336470490799</v>
      </c>
      <c r="L31" s="48">
        <v>0.95814988972623105</v>
      </c>
      <c r="M31" s="48">
        <v>6.2491148585890801E-3</v>
      </c>
      <c r="N31" s="48">
        <v>0.31669603619355702</v>
      </c>
      <c r="O31" s="48">
        <v>-0.35470155890708299</v>
      </c>
      <c r="P31" s="48">
        <v>-0.178380506644544</v>
      </c>
      <c r="Q31" s="48">
        <v>0.88235294117647001</v>
      </c>
      <c r="R31" s="48">
        <v>1</v>
      </c>
      <c r="S31" s="1" t="s">
        <v>16</v>
      </c>
    </row>
    <row r="32" spans="2:19" x14ac:dyDescent="0.25">
      <c r="B32" s="1">
        <v>30</v>
      </c>
      <c r="C32" s="47">
        <v>2.08562300319488E-4</v>
      </c>
      <c r="D32" s="47">
        <v>4.9574590234644403E-2</v>
      </c>
      <c r="E32" s="47">
        <v>0.63560833480341095</v>
      </c>
      <c r="F32" s="47">
        <v>0.34601744457570299</v>
      </c>
      <c r="G32" s="47">
        <v>158.64088379266701</v>
      </c>
      <c r="H32" s="47">
        <v>1.88748423631976E-2</v>
      </c>
      <c r="I32" s="47">
        <v>1.4068740450534399E-2</v>
      </c>
      <c r="J32" s="48"/>
      <c r="K32" s="48">
        <v>1.92792251713013</v>
      </c>
      <c r="L32" s="48">
        <v>1.0664178501606301</v>
      </c>
      <c r="M32" s="48">
        <v>1.62956978466006E-2</v>
      </c>
      <c r="N32" s="48">
        <v>0.74536995752429402</v>
      </c>
      <c r="O32" s="48">
        <v>-1.69838413093956E-5</v>
      </c>
      <c r="P32" s="48">
        <v>0.27321792023678598</v>
      </c>
      <c r="Q32" s="48">
        <v>0.95327102803738295</v>
      </c>
      <c r="R32" s="48">
        <v>1.00524964665839</v>
      </c>
      <c r="S32" s="1" t="s">
        <v>16</v>
      </c>
    </row>
    <row r="33" spans="2:19" x14ac:dyDescent="0.25">
      <c r="B33" s="1">
        <v>31</v>
      </c>
      <c r="C33" s="47">
        <v>5.1118210862619799E-5</v>
      </c>
      <c r="D33" s="47">
        <v>3.08180671128979E-2</v>
      </c>
      <c r="E33" s="47">
        <v>0.52719028318407501</v>
      </c>
      <c r="F33" s="47">
        <v>0.346846249021182</v>
      </c>
      <c r="G33" s="47">
        <v>27.610857120306299</v>
      </c>
      <c r="H33" s="47">
        <v>1.47174598411841E-2</v>
      </c>
      <c r="I33" s="47">
        <v>3.1969104476114998E-3</v>
      </c>
      <c r="J33" s="48"/>
      <c r="K33" s="48">
        <v>22.462861090102301</v>
      </c>
      <c r="L33" s="48">
        <v>0.67635501714801505</v>
      </c>
      <c r="M33" s="48">
        <v>8.0675725919509399E-3</v>
      </c>
      <c r="N33" s="48">
        <v>0.21721890068729999</v>
      </c>
      <c r="O33" s="48">
        <v>-0.27710109548209</v>
      </c>
      <c r="P33" s="48">
        <v>-7.9576527922069207E-2</v>
      </c>
      <c r="Q33" s="48">
        <v>0.89285714285714202</v>
      </c>
      <c r="R33" s="48">
        <v>0.99577765404602803</v>
      </c>
      <c r="S33" s="1" t="s">
        <v>16</v>
      </c>
    </row>
    <row r="34" spans="2:19" x14ac:dyDescent="0.25">
      <c r="B34" s="1">
        <v>32</v>
      </c>
      <c r="C34" s="47">
        <v>1.9833865814696401E-4</v>
      </c>
      <c r="D34" s="47">
        <v>0.123366644492304</v>
      </c>
      <c r="E34" s="47">
        <v>0.65242118616758205</v>
      </c>
      <c r="F34" s="47">
        <v>0.35553910495491597</v>
      </c>
      <c r="G34" s="47">
        <v>22.164039886999799</v>
      </c>
      <c r="H34" s="47">
        <v>5.8414452060265701E-2</v>
      </c>
      <c r="I34" s="47">
        <v>5.64162502328097E-3</v>
      </c>
      <c r="J34" s="48"/>
      <c r="K34" s="48">
        <v>254.48741536934199</v>
      </c>
      <c r="L34" s="48">
        <v>0.16376524154274399</v>
      </c>
      <c r="M34" s="48">
        <v>1.5891275052758499E-2</v>
      </c>
      <c r="N34" s="48">
        <v>9.6579268045868999E-2</v>
      </c>
      <c r="O34" s="48">
        <v>0.30498955266574101</v>
      </c>
      <c r="P34" s="48">
        <v>0.66156430392027199</v>
      </c>
      <c r="Q34" s="48">
        <v>0.57396449704142005</v>
      </c>
      <c r="R34" s="48">
        <v>0.98399285995780805</v>
      </c>
      <c r="S34" s="1" t="s">
        <v>16</v>
      </c>
    </row>
    <row r="35" spans="2:19" x14ac:dyDescent="0.25">
      <c r="B35" s="1">
        <v>33</v>
      </c>
      <c r="C35" s="47">
        <v>1.4517571884984E-4</v>
      </c>
      <c r="D35" s="47">
        <v>5.7343454313355198E-2</v>
      </c>
      <c r="E35" s="47">
        <v>0.67422678509525802</v>
      </c>
      <c r="F35" s="47">
        <v>0.35426260267722798</v>
      </c>
      <c r="G35" s="47">
        <v>23.160867408166101</v>
      </c>
      <c r="H35" s="47">
        <v>2.6849102129986799E-2</v>
      </c>
      <c r="I35" s="47">
        <v>5.8140168633081801E-3</v>
      </c>
      <c r="J35" s="48"/>
      <c r="K35" s="48">
        <v>21.340690807150999</v>
      </c>
      <c r="L35" s="48">
        <v>0.55479961041460701</v>
      </c>
      <c r="M35" s="48">
        <v>1.3595714993150199E-2</v>
      </c>
      <c r="N35" s="48">
        <v>0.21654418219128099</v>
      </c>
      <c r="O35" s="48">
        <v>-0.15549553479664799</v>
      </c>
      <c r="P35" s="48">
        <v>7.5256480802327497E-2</v>
      </c>
      <c r="Q35" s="48">
        <v>0.87654320987654299</v>
      </c>
      <c r="R35" s="48">
        <v>1.00226921350556</v>
      </c>
      <c r="S35" s="1" t="s">
        <v>16</v>
      </c>
    </row>
    <row r="36" spans="2:19" x14ac:dyDescent="0.25">
      <c r="B36" s="1">
        <v>34</v>
      </c>
      <c r="C36" s="47">
        <v>2.0242811501597401E-4</v>
      </c>
      <c r="D36" s="47">
        <v>7.6513230098224805E-2</v>
      </c>
      <c r="E36" s="47">
        <v>0.58149449388941199</v>
      </c>
      <c r="F36" s="47">
        <v>0.36703237994544902</v>
      </c>
      <c r="G36" s="47">
        <v>23.482252255341098</v>
      </c>
      <c r="H36" s="47">
        <v>3.6432492592539702E-2</v>
      </c>
      <c r="I36" s="47">
        <v>6.2675912652214198E-3</v>
      </c>
      <c r="J36" s="48"/>
      <c r="K36" s="48">
        <v>39.111816648266597</v>
      </c>
      <c r="L36" s="48">
        <v>0.43451784984992298</v>
      </c>
      <c r="M36" s="48">
        <v>1.6054266753873701E-2</v>
      </c>
      <c r="N36" s="48">
        <v>0.17203300732996801</v>
      </c>
      <c r="O36" s="48">
        <v>-0.11405124487223001</v>
      </c>
      <c r="P36" s="48">
        <v>0.12802498963756401</v>
      </c>
      <c r="Q36" s="48">
        <v>0.85344827586206895</v>
      </c>
      <c r="R36" s="48">
        <v>1.00340136054421</v>
      </c>
      <c r="S36" s="1" t="s">
        <v>16</v>
      </c>
    </row>
    <row r="37" spans="2:19" x14ac:dyDescent="0.25">
      <c r="B37" s="1">
        <v>35</v>
      </c>
      <c r="C37" s="47">
        <v>1.8811501597443999E-4</v>
      </c>
      <c r="D37" s="47">
        <v>4.86165304274042E-2</v>
      </c>
      <c r="E37" s="47">
        <v>0.47551722489791998</v>
      </c>
      <c r="F37" s="47">
        <v>0.37111606128285402</v>
      </c>
      <c r="G37" s="47">
        <v>48.126389102343502</v>
      </c>
      <c r="H37" s="47">
        <v>1.64847173259553E-2</v>
      </c>
      <c r="I37" s="47">
        <v>1.41346153832354E-2</v>
      </c>
      <c r="J37" s="48"/>
      <c r="K37" s="48">
        <v>1.58187482301797</v>
      </c>
      <c r="L37" s="48">
        <v>1.00015061052111</v>
      </c>
      <c r="M37" s="48">
        <v>1.54762875812368E-2</v>
      </c>
      <c r="N37" s="48">
        <v>0.857437534641878</v>
      </c>
      <c r="O37" s="48">
        <v>-2.7181283927351901E-2</v>
      </c>
      <c r="P37" s="48">
        <v>0.238631259162183</v>
      </c>
      <c r="Q37" s="48">
        <v>0.92929292929292895</v>
      </c>
      <c r="R37" s="48">
        <v>0.994646901379452</v>
      </c>
      <c r="S37" s="1" t="s">
        <v>16</v>
      </c>
    </row>
    <row r="38" spans="2:19" x14ac:dyDescent="0.25">
      <c r="B38" s="1">
        <v>36</v>
      </c>
      <c r="C38" s="47">
        <v>4.7028753993610201E-5</v>
      </c>
      <c r="D38" s="47">
        <v>2.3686956279006698E-2</v>
      </c>
      <c r="E38" s="47">
        <v>0.224003211258051</v>
      </c>
      <c r="F38" s="47">
        <v>0.37110051845664999</v>
      </c>
      <c r="G38" s="47">
        <v>161.35275596742201</v>
      </c>
      <c r="H38" s="47">
        <v>1.08557580700929E-2</v>
      </c>
      <c r="I38" s="47">
        <v>4.5218363115010598E-3</v>
      </c>
      <c r="J38" s="48"/>
      <c r="K38" s="48">
        <v>5.5384884831002301</v>
      </c>
      <c r="L38" s="48">
        <v>1.05330663426713</v>
      </c>
      <c r="M38" s="48">
        <v>7.7381437906184E-3</v>
      </c>
      <c r="N38" s="48">
        <v>0.41653805126318</v>
      </c>
      <c r="O38" s="48">
        <v>-0.18021229217988199</v>
      </c>
      <c r="P38" s="48">
        <v>4.3786127884369697E-2</v>
      </c>
      <c r="Q38" s="48">
        <v>0.91999999999999904</v>
      </c>
      <c r="R38" s="48">
        <v>1.01098702082704</v>
      </c>
      <c r="S38" s="1" t="s">
        <v>16</v>
      </c>
    </row>
    <row r="39" spans="2:19" x14ac:dyDescent="0.25">
      <c r="B39" s="1">
        <v>37</v>
      </c>
      <c r="C39" s="47">
        <v>3.23067092651757E-4</v>
      </c>
      <c r="D39" s="47">
        <v>0.130284694264585</v>
      </c>
      <c r="E39" s="47">
        <v>0.26979709912751398</v>
      </c>
      <c r="F39" s="47">
        <v>0.37859924349405599</v>
      </c>
      <c r="G39" s="47">
        <v>20.086901555001599</v>
      </c>
      <c r="H39" s="47">
        <v>6.2427977011888097E-2</v>
      </c>
      <c r="I39" s="47">
        <v>6.8148400609365101E-3</v>
      </c>
      <c r="J39" s="48"/>
      <c r="K39" s="48">
        <v>107.975854838806</v>
      </c>
      <c r="L39" s="48">
        <v>0.23917500465675201</v>
      </c>
      <c r="M39" s="48">
        <v>2.0281563006011999E-2</v>
      </c>
      <c r="N39" s="48">
        <v>0.109163237175517</v>
      </c>
      <c r="O39" s="48">
        <v>3.4265617466231101E-2</v>
      </c>
      <c r="P39" s="48">
        <v>0.31686788391793502</v>
      </c>
      <c r="Q39" s="48">
        <v>0.75238095238095204</v>
      </c>
      <c r="R39" s="48">
        <v>0.98456844323470005</v>
      </c>
      <c r="S39" s="1" t="s">
        <v>16</v>
      </c>
    </row>
    <row r="40" spans="2:19" x14ac:dyDescent="0.25">
      <c r="B40" s="1">
        <v>38</v>
      </c>
      <c r="C40" s="47">
        <v>3.0670926517571801E-5</v>
      </c>
      <c r="D40" s="47">
        <v>2.38528293202603E-2</v>
      </c>
      <c r="E40" s="47">
        <v>0.50610343449138495</v>
      </c>
      <c r="F40" s="47">
        <v>0.37207039081180499</v>
      </c>
      <c r="G40" s="47">
        <v>25.421732420038701</v>
      </c>
      <c r="H40" s="47">
        <v>1.14957434421368E-2</v>
      </c>
      <c r="I40" s="47">
        <v>2.58296507979228E-3</v>
      </c>
      <c r="J40" s="48"/>
      <c r="K40" s="48">
        <v>19.1444795092685</v>
      </c>
      <c r="L40" s="48">
        <v>0.67741835259032601</v>
      </c>
      <c r="M40" s="48">
        <v>6.2491148585890801E-3</v>
      </c>
      <c r="N40" s="48">
        <v>0.22468882441518301</v>
      </c>
      <c r="O40" s="48">
        <v>-0.23964118796891101</v>
      </c>
      <c r="P40" s="48">
        <v>-3.18810923341677E-2</v>
      </c>
      <c r="Q40" s="48">
        <v>0.88235294117647001</v>
      </c>
      <c r="R40" s="48">
        <v>0.99454469156525405</v>
      </c>
      <c r="S40" s="1" t="s">
        <v>16</v>
      </c>
    </row>
    <row r="41" spans="2:19" x14ac:dyDescent="0.25">
      <c r="B41" s="1">
        <v>39</v>
      </c>
      <c r="C41" s="47">
        <v>2.6581469648562301E-5</v>
      </c>
      <c r="D41" s="47">
        <v>1.6331344863419001E-2</v>
      </c>
      <c r="E41" s="47">
        <v>0.700340619138759</v>
      </c>
      <c r="F41" s="47">
        <v>0.37079444434062397</v>
      </c>
      <c r="G41" s="47">
        <v>31.2439986880742</v>
      </c>
      <c r="H41" s="47">
        <v>7.1152612978984901E-3</v>
      </c>
      <c r="I41" s="47">
        <v>3.1867873543097299E-3</v>
      </c>
      <c r="J41" s="48"/>
      <c r="K41" s="48">
        <v>5.1292516391809002</v>
      </c>
      <c r="L41" s="48">
        <v>1.2524054627600001</v>
      </c>
      <c r="M41" s="48">
        <v>5.8176093297614096E-3</v>
      </c>
      <c r="N41" s="48">
        <v>0.44788057962832001</v>
      </c>
      <c r="O41" s="48">
        <v>-0.33003080976323601</v>
      </c>
      <c r="P41" s="48">
        <v>-0.14696873323635701</v>
      </c>
      <c r="Q41" s="48">
        <v>0.86666666666666603</v>
      </c>
      <c r="R41" s="48">
        <v>1</v>
      </c>
      <c r="S41" s="1" t="s">
        <v>16</v>
      </c>
    </row>
    <row r="42" spans="2:19" x14ac:dyDescent="0.25">
      <c r="B42" s="1">
        <v>40</v>
      </c>
      <c r="C42" s="47">
        <v>2.8626198083067002E-5</v>
      </c>
      <c r="D42" s="47">
        <v>1.4877095872429E-2</v>
      </c>
      <c r="E42" s="47">
        <v>0.58535615728078905</v>
      </c>
      <c r="F42" s="47">
        <v>0.37576780712546198</v>
      </c>
      <c r="G42" s="47">
        <v>65.642355447285595</v>
      </c>
      <c r="H42" s="47">
        <v>5.8003890492966696E-3</v>
      </c>
      <c r="I42" s="47">
        <v>4.4977297203664902E-3</v>
      </c>
      <c r="J42" s="48"/>
      <c r="K42" s="48">
        <v>1.6556418111495701</v>
      </c>
      <c r="L42" s="48">
        <v>1.62531376193616</v>
      </c>
      <c r="M42" s="48">
        <v>6.0372185164016398E-3</v>
      </c>
      <c r="N42" s="48">
        <v>0.77541862832663999</v>
      </c>
      <c r="O42" s="48">
        <v>-0.28422473360975098</v>
      </c>
      <c r="P42" s="48">
        <v>-8.8646625688589803E-2</v>
      </c>
      <c r="Q42" s="48">
        <v>1</v>
      </c>
      <c r="R42" s="48">
        <v>1</v>
      </c>
      <c r="S42" s="1" t="s">
        <v>16</v>
      </c>
    </row>
    <row r="43" spans="2:19" x14ac:dyDescent="0.25">
      <c r="B43" s="1">
        <v>41</v>
      </c>
      <c r="C43" s="47">
        <v>3.0670926517571801E-5</v>
      </c>
      <c r="D43" s="47">
        <v>1.8081591436645901E-2</v>
      </c>
      <c r="E43" s="47">
        <v>0.47407277824932298</v>
      </c>
      <c r="F43" s="47">
        <v>0.38255661755771803</v>
      </c>
      <c r="G43" s="47">
        <v>18.126918868722399</v>
      </c>
      <c r="H43" s="47">
        <v>7.6846324012112199E-3</v>
      </c>
      <c r="I43" s="47">
        <v>3.6077175791111599E-3</v>
      </c>
      <c r="J43" s="48"/>
      <c r="K43" s="48">
        <v>5.1472335694687699</v>
      </c>
      <c r="L43" s="48">
        <v>1.17886332205811</v>
      </c>
      <c r="M43" s="48">
        <v>6.2491148585890801E-3</v>
      </c>
      <c r="N43" s="48">
        <v>0.46947171845754498</v>
      </c>
      <c r="O43" s="48">
        <v>-0.29006495339518601</v>
      </c>
      <c r="P43" s="48">
        <v>-9.6082624469350897E-2</v>
      </c>
      <c r="Q43" s="48">
        <v>0.88235294117647001</v>
      </c>
      <c r="R43" s="48">
        <v>1.0143930407275601</v>
      </c>
      <c r="S43" s="1" t="s">
        <v>16</v>
      </c>
    </row>
    <row r="44" spans="2:19" x14ac:dyDescent="0.25">
      <c r="B44" s="1">
        <v>42</v>
      </c>
      <c r="C44" s="47">
        <v>2.6581469648562301E-5</v>
      </c>
      <c r="D44" s="47">
        <v>1.4711222831175401E-2</v>
      </c>
      <c r="E44" s="47">
        <v>0.16444310124272701</v>
      </c>
      <c r="F44" s="47">
        <v>0.38993364140834003</v>
      </c>
      <c r="G44" s="47">
        <v>90</v>
      </c>
      <c r="H44" s="47">
        <v>5.7197600432252896E-3</v>
      </c>
      <c r="I44" s="47">
        <v>2.85988002161264E-3</v>
      </c>
      <c r="J44" s="48"/>
      <c r="K44" s="48">
        <v>2.59615384615384</v>
      </c>
      <c r="L44" s="48">
        <v>1.5434455223266399</v>
      </c>
      <c r="M44" s="48">
        <v>5.8176093297614096E-3</v>
      </c>
      <c r="N44" s="48">
        <v>0.5</v>
      </c>
      <c r="O44" s="48">
        <v>-0.51667805329387795</v>
      </c>
      <c r="P44" s="48">
        <v>-0.38461538461538403</v>
      </c>
      <c r="Q44" s="48">
        <v>1</v>
      </c>
      <c r="R44" s="48">
        <v>1</v>
      </c>
      <c r="S44" s="1" t="s">
        <v>16</v>
      </c>
    </row>
    <row r="45" spans="2:19" x14ac:dyDescent="0.25">
      <c r="B45" s="1">
        <v>43</v>
      </c>
      <c r="C45" s="47">
        <v>2.0242811501597401E-4</v>
      </c>
      <c r="D45" s="47">
        <v>7.5566609811070995E-2</v>
      </c>
      <c r="E45" s="47">
        <v>0.17318162353098801</v>
      </c>
      <c r="F45" s="47">
        <v>0.39815885189785</v>
      </c>
      <c r="G45" s="47">
        <v>4.8825225669698602</v>
      </c>
      <c r="H45" s="47">
        <v>3.06500139606844E-2</v>
      </c>
      <c r="I45" s="47">
        <v>9.4864324562008995E-3</v>
      </c>
      <c r="J45" s="48"/>
      <c r="K45" s="48">
        <v>15.8795623882498</v>
      </c>
      <c r="L45" s="48">
        <v>0.44547241641985302</v>
      </c>
      <c r="M45" s="48">
        <v>1.6054266753873701E-2</v>
      </c>
      <c r="N45" s="48">
        <v>0.30950825889898098</v>
      </c>
      <c r="O45" s="48">
        <v>0.12811310896730399</v>
      </c>
      <c r="P45" s="48">
        <v>0.43635822127129997</v>
      </c>
      <c r="Q45" s="48">
        <v>0.75572519083969403</v>
      </c>
      <c r="R45" s="48">
        <v>0.92879309692313505</v>
      </c>
      <c r="S45" s="1" t="s">
        <v>16</v>
      </c>
    </row>
    <row r="46" spans="2:19" x14ac:dyDescent="0.25">
      <c r="B46" s="1">
        <v>44</v>
      </c>
      <c r="C46" s="47">
        <v>2.8626198083067002E-5</v>
      </c>
      <c r="D46" s="47">
        <v>2.342670719704E-2</v>
      </c>
      <c r="E46" s="47">
        <v>0.48832451369035901</v>
      </c>
      <c r="F46" s="47">
        <v>0.39823829300956098</v>
      </c>
      <c r="G46" s="47">
        <v>18.434948822921999</v>
      </c>
      <c r="H46" s="47">
        <v>1.08524816437291E-2</v>
      </c>
      <c r="I46" s="47">
        <v>1.8087469406215799E-3</v>
      </c>
      <c r="J46" s="48"/>
      <c r="K46" s="48">
        <v>29.3333333333333</v>
      </c>
      <c r="L46" s="48">
        <v>0.65546731016926696</v>
      </c>
      <c r="M46" s="48">
        <v>6.0372185164016398E-3</v>
      </c>
      <c r="N46" s="48">
        <v>0.16666666666667199</v>
      </c>
      <c r="O46" s="48">
        <v>-0.46144125938458103</v>
      </c>
      <c r="P46" s="48">
        <v>-0.31428571428568097</v>
      </c>
      <c r="Q46" s="48">
        <v>0.77777777777777701</v>
      </c>
      <c r="R46" s="48">
        <v>1</v>
      </c>
      <c r="S46" s="1" t="s">
        <v>16</v>
      </c>
    </row>
    <row r="47" spans="2:19" x14ac:dyDescent="0.25">
      <c r="B47" s="1">
        <v>45</v>
      </c>
      <c r="C47" s="47">
        <v>7.1565495207667702E-5</v>
      </c>
      <c r="D47" s="47">
        <v>3.5985870311951898E-2</v>
      </c>
      <c r="E47" s="47">
        <v>0.22090530395513699</v>
      </c>
      <c r="F47" s="47">
        <v>0.40164972132105597</v>
      </c>
      <c r="G47" s="47">
        <v>12.0777851965697</v>
      </c>
      <c r="H47" s="47">
        <v>1.51796742205222E-2</v>
      </c>
      <c r="I47" s="47">
        <v>5.0924619899257997E-3</v>
      </c>
      <c r="J47" s="48"/>
      <c r="K47" s="48">
        <v>10.615725577031601</v>
      </c>
      <c r="L47" s="48">
        <v>0.69446365839570501</v>
      </c>
      <c r="M47" s="48">
        <v>9.5456806219859098E-3</v>
      </c>
      <c r="N47" s="48">
        <v>0.335479004090946</v>
      </c>
      <c r="O47" s="48">
        <v>-0.15164729739257901</v>
      </c>
      <c r="P47" s="48">
        <v>8.0156208842716695E-2</v>
      </c>
      <c r="Q47" s="48">
        <v>0.85365853658536495</v>
      </c>
      <c r="R47" s="48">
        <v>0.96614479853770896</v>
      </c>
      <c r="S47" s="1" t="s">
        <v>16</v>
      </c>
    </row>
    <row r="48" spans="2:19" x14ac:dyDescent="0.25">
      <c r="B48" s="1">
        <v>46</v>
      </c>
      <c r="C48" s="47">
        <v>1.9833865814696401E-4</v>
      </c>
      <c r="D48" s="47">
        <v>8.0438415427888099E-2</v>
      </c>
      <c r="E48" s="47">
        <v>0.48544252119435299</v>
      </c>
      <c r="F48" s="47">
        <v>0.415581843759186</v>
      </c>
      <c r="G48" s="47">
        <v>1.0549290446702999</v>
      </c>
      <c r="H48" s="47">
        <v>3.7251118331493201E-2</v>
      </c>
      <c r="I48" s="47">
        <v>4.9209300492888504E-3</v>
      </c>
      <c r="J48" s="48"/>
      <c r="K48" s="48">
        <v>52.2306140934392</v>
      </c>
      <c r="L48" s="48">
        <v>0.38520349706927298</v>
      </c>
      <c r="M48" s="48">
        <v>1.5891275052758499E-2</v>
      </c>
      <c r="N48" s="48">
        <v>0.13210153868396801</v>
      </c>
      <c r="O48" s="48">
        <v>-0.27411300158840302</v>
      </c>
      <c r="P48" s="48">
        <v>-7.57719686132447E-2</v>
      </c>
      <c r="Q48" s="48">
        <v>0.91509433962264097</v>
      </c>
      <c r="R48" s="48">
        <v>0.98264981423213005</v>
      </c>
      <c r="S48" s="1" t="s">
        <v>16</v>
      </c>
    </row>
    <row r="49" spans="2:19" x14ac:dyDescent="0.25">
      <c r="B49" s="1">
        <v>47</v>
      </c>
      <c r="C49" s="47">
        <v>2.3309904153354601E-4</v>
      </c>
      <c r="D49" s="47">
        <v>0.145823852362018</v>
      </c>
      <c r="E49" s="47">
        <v>0.23372559291674999</v>
      </c>
      <c r="F49" s="47">
        <v>0.42055421521360498</v>
      </c>
      <c r="G49" s="47">
        <v>176.99068047408301</v>
      </c>
      <c r="H49" s="47">
        <v>5.8621763125678898E-2</v>
      </c>
      <c r="I49" s="47">
        <v>8.7946642004402501E-3</v>
      </c>
      <c r="J49" s="48"/>
      <c r="K49" s="48">
        <v>77.654317266528693</v>
      </c>
      <c r="L49" s="48">
        <v>0.13775051061865201</v>
      </c>
      <c r="M49" s="48">
        <v>1.7227620773640599E-2</v>
      </c>
      <c r="N49" s="48">
        <v>0.15002387733691</v>
      </c>
      <c r="O49" s="48">
        <v>0.73711084502005797</v>
      </c>
      <c r="P49" s="48">
        <v>1.2117582214678499</v>
      </c>
      <c r="Q49" s="48">
        <v>0.55339805825242705</v>
      </c>
      <c r="R49" s="48">
        <v>0.83050431951676296</v>
      </c>
      <c r="S49" s="1" t="s">
        <v>16</v>
      </c>
    </row>
    <row r="50" spans="2:19" x14ac:dyDescent="0.25">
      <c r="B50" s="1">
        <v>48</v>
      </c>
      <c r="C50" s="47">
        <v>6.1341853035143696E-5</v>
      </c>
      <c r="D50" s="47">
        <v>3.6647932536955301E-2</v>
      </c>
      <c r="E50" s="47">
        <v>0.40805721441709802</v>
      </c>
      <c r="F50" s="47">
        <v>0.42626511722136501</v>
      </c>
      <c r="G50" s="47">
        <v>10.247774744647501</v>
      </c>
      <c r="H50" s="47">
        <v>1.6241601353743199E-2</v>
      </c>
      <c r="I50" s="47">
        <v>3.4582053049257802E-3</v>
      </c>
      <c r="J50" s="48"/>
      <c r="K50" s="48">
        <v>23.925168405192402</v>
      </c>
      <c r="L50" s="48">
        <v>0.57394172222385897</v>
      </c>
      <c r="M50" s="48">
        <v>8.8375829858438996E-3</v>
      </c>
      <c r="N50" s="48">
        <v>0.21292268105870901</v>
      </c>
      <c r="O50" s="48">
        <v>-0.28086138471213101</v>
      </c>
      <c r="P50" s="48">
        <v>-8.4364276869399596E-2</v>
      </c>
      <c r="Q50" s="48">
        <v>0.81081081081080997</v>
      </c>
      <c r="R50" s="48">
        <v>0.99644933473799202</v>
      </c>
      <c r="S50" s="1" t="s">
        <v>16</v>
      </c>
    </row>
    <row r="51" spans="2:19" x14ac:dyDescent="0.25">
      <c r="B51" s="1">
        <v>49</v>
      </c>
      <c r="C51" s="47">
        <v>8.3424920127795504E-4</v>
      </c>
      <c r="D51" s="47">
        <v>0.23572275090140099</v>
      </c>
      <c r="E51" s="47">
        <v>0.50547149703861605</v>
      </c>
      <c r="F51" s="47">
        <v>0.43246374906673501</v>
      </c>
      <c r="G51" s="47">
        <v>6.3789496740559102</v>
      </c>
      <c r="H51" s="47">
        <v>0.11227463011508899</v>
      </c>
      <c r="I51" s="47">
        <v>1.0380428380272999E-2</v>
      </c>
      <c r="J51" s="48"/>
      <c r="K51" s="48">
        <v>194.58544504294301</v>
      </c>
      <c r="L51" s="48">
        <v>0.18866991863167301</v>
      </c>
      <c r="M51" s="48">
        <v>3.25913956932012E-2</v>
      </c>
      <c r="N51" s="48">
        <v>9.2455689852928805E-2</v>
      </c>
      <c r="O51" s="48">
        <v>9.7213117769388194E-2</v>
      </c>
      <c r="P51" s="48">
        <v>0.39701513054614401</v>
      </c>
      <c r="Q51" s="48">
        <v>0.71830985915492895</v>
      </c>
      <c r="R51" s="48">
        <v>0.98203799864117203</v>
      </c>
      <c r="S51" s="1" t="s">
        <v>16</v>
      </c>
    </row>
    <row r="52" spans="2:19" x14ac:dyDescent="0.25">
      <c r="B52" s="1">
        <v>50</v>
      </c>
      <c r="C52" s="47">
        <v>9.4057507987220401E-5</v>
      </c>
      <c r="D52" s="47">
        <v>5.9353949968548897E-2</v>
      </c>
      <c r="E52" s="47">
        <v>7.1590257497542706E-2</v>
      </c>
      <c r="F52" s="47">
        <v>0.43535456198570799</v>
      </c>
      <c r="G52" s="47">
        <v>25.340936431664499</v>
      </c>
      <c r="H52" s="47">
        <v>2.7478073277867301E-2</v>
      </c>
      <c r="I52" s="47">
        <v>4.2158296593656601E-3</v>
      </c>
      <c r="J52" s="48"/>
      <c r="K52" s="48">
        <v>64.589243198134</v>
      </c>
      <c r="L52" s="48">
        <v>0.33550892661383602</v>
      </c>
      <c r="M52" s="48">
        <v>1.0943387896285701E-2</v>
      </c>
      <c r="N52" s="48">
        <v>0.15342522806216399</v>
      </c>
      <c r="O52" s="48">
        <v>-3.2689848570071699E-2</v>
      </c>
      <c r="P52" s="48">
        <v>0.231617536824343</v>
      </c>
      <c r="Q52" s="48">
        <v>0.70769230769230695</v>
      </c>
      <c r="R52" s="48">
        <v>0.95954996627156197</v>
      </c>
      <c r="S52" s="1" t="s">
        <v>16</v>
      </c>
    </row>
    <row r="53" spans="2:19" x14ac:dyDescent="0.25">
      <c r="B53" s="1">
        <v>51</v>
      </c>
      <c r="C53" s="47">
        <v>3.4760383386581399E-5</v>
      </c>
      <c r="D53" s="47">
        <v>2.55315788929469E-2</v>
      </c>
      <c r="E53" s="47">
        <v>0.68914697109036505</v>
      </c>
      <c r="F53" s="47">
        <v>0.433440051510881</v>
      </c>
      <c r="G53" s="47">
        <v>9.3808636460616501</v>
      </c>
      <c r="H53" s="47">
        <v>1.17526857297298E-2</v>
      </c>
      <c r="I53" s="47">
        <v>2.3554835846514798E-3</v>
      </c>
      <c r="J53" s="48"/>
      <c r="K53" s="48">
        <v>26.276547523079799</v>
      </c>
      <c r="L53" s="48">
        <v>0.67009916434272998</v>
      </c>
      <c r="M53" s="48">
        <v>6.6526907877903496E-3</v>
      </c>
      <c r="N53" s="48">
        <v>0.20042087730577099</v>
      </c>
      <c r="O53" s="48">
        <v>-0.37450689213476501</v>
      </c>
      <c r="P53" s="48">
        <v>-0.20359744010668601</v>
      </c>
      <c r="Q53" s="48">
        <v>0.80952380952380898</v>
      </c>
      <c r="R53" s="48">
        <v>1</v>
      </c>
      <c r="S53" s="1" t="s">
        <v>16</v>
      </c>
    </row>
    <row r="54" spans="2:19" x14ac:dyDescent="0.25">
      <c r="B54" s="1">
        <v>52</v>
      </c>
      <c r="C54" s="47">
        <v>3.3124600638977602E-4</v>
      </c>
      <c r="D54" s="47">
        <v>9.9892749274908196E-2</v>
      </c>
      <c r="E54" s="47">
        <v>0.26885520240215899</v>
      </c>
      <c r="F54" s="47">
        <v>0.44600888151871998</v>
      </c>
      <c r="G54" s="47">
        <v>18.590863445636501</v>
      </c>
      <c r="H54" s="47">
        <v>4.6117954215408798E-2</v>
      </c>
      <c r="I54" s="47">
        <v>9.08061620823317E-3</v>
      </c>
      <c r="J54" s="48"/>
      <c r="K54" s="48">
        <v>36.997096293588598</v>
      </c>
      <c r="L54" s="48">
        <v>0.417150321735346</v>
      </c>
      <c r="M54" s="48">
        <v>2.0536687034939601E-2</v>
      </c>
      <c r="N54" s="48">
        <v>0.196899805351712</v>
      </c>
      <c r="O54" s="48">
        <v>-7.0563910385406702E-3</v>
      </c>
      <c r="P54" s="48">
        <v>0.264255068621777</v>
      </c>
      <c r="Q54" s="48">
        <v>0.80999999999999905</v>
      </c>
      <c r="R54" s="48">
        <v>0.99739471499327204</v>
      </c>
      <c r="S54" s="1" t="s">
        <v>16</v>
      </c>
    </row>
    <row r="55" spans="2:19" x14ac:dyDescent="0.25">
      <c r="B55" s="1">
        <v>53</v>
      </c>
      <c r="C55" s="47">
        <v>4.4984025559105398E-5</v>
      </c>
      <c r="D55" s="47">
        <v>3.1492998797998398E-2</v>
      </c>
      <c r="E55" s="47">
        <v>0.36924950915412402</v>
      </c>
      <c r="F55" s="47">
        <v>0.44724623701628702</v>
      </c>
      <c r="G55" s="47">
        <v>50.010552991042601</v>
      </c>
      <c r="H55" s="47">
        <v>1.5197156642501901E-2</v>
      </c>
      <c r="I55" s="47">
        <v>3.2867006201959701E-3</v>
      </c>
      <c r="J55" s="48"/>
      <c r="K55" s="48">
        <v>25.5650562811966</v>
      </c>
      <c r="L55" s="48">
        <v>0.56995444901648296</v>
      </c>
      <c r="M55" s="48">
        <v>7.5680539257612497E-3</v>
      </c>
      <c r="N55" s="48">
        <v>0.21627076021602801</v>
      </c>
      <c r="O55" s="48">
        <v>-0.12792456998230101</v>
      </c>
      <c r="P55" s="48">
        <v>0.110360923490455</v>
      </c>
      <c r="Q55" s="48">
        <v>0.87999999999999901</v>
      </c>
      <c r="R55" s="48">
        <v>1</v>
      </c>
      <c r="S55" s="1" t="s">
        <v>16</v>
      </c>
    </row>
    <row r="56" spans="2:19" x14ac:dyDescent="0.25">
      <c r="B56" s="1">
        <v>54</v>
      </c>
      <c r="C56" s="47">
        <v>1.5130990415335399E-4</v>
      </c>
      <c r="D56" s="47">
        <v>6.75846846707501E-2</v>
      </c>
      <c r="E56" s="47">
        <v>0.23731207125287099</v>
      </c>
      <c r="F56" s="47">
        <v>0.44703016499991199</v>
      </c>
      <c r="G56" s="47">
        <v>27.726994921527002</v>
      </c>
      <c r="H56" s="47">
        <v>2.2977952899814202E-2</v>
      </c>
      <c r="I56" s="47">
        <v>1.0255649432696501E-2</v>
      </c>
      <c r="J56" s="48"/>
      <c r="K56" s="48">
        <v>6.4007506587485796</v>
      </c>
      <c r="L56" s="48">
        <v>0.41627529426759802</v>
      </c>
      <c r="M56" s="48">
        <v>1.3879976710288001E-2</v>
      </c>
      <c r="N56" s="48">
        <v>0.44632563559565402</v>
      </c>
      <c r="O56" s="48">
        <v>0.223198745765677</v>
      </c>
      <c r="P56" s="48">
        <v>0.55742501417931301</v>
      </c>
      <c r="Q56" s="48">
        <v>0.80434782608695599</v>
      </c>
      <c r="R56" s="48">
        <v>0.76273696682464398</v>
      </c>
      <c r="S56" s="1" t="s">
        <v>16</v>
      </c>
    </row>
    <row r="57" spans="2:19" x14ac:dyDescent="0.25">
      <c r="B57" s="1">
        <v>55</v>
      </c>
      <c r="C57" s="47">
        <v>1.9424920127795501E-4</v>
      </c>
      <c r="D57" s="47">
        <v>0.10832367557862201</v>
      </c>
      <c r="E57" s="47">
        <v>0.52299679595238402</v>
      </c>
      <c r="F57" s="47">
        <v>0.45070203940603898</v>
      </c>
      <c r="G57" s="47">
        <v>11.2141104498027</v>
      </c>
      <c r="H57" s="47">
        <v>5.2719700245470097E-2</v>
      </c>
      <c r="I57" s="47">
        <v>3.9298268340276204E-3</v>
      </c>
      <c r="J57" s="48"/>
      <c r="K57" s="48">
        <v>223.37983281806299</v>
      </c>
      <c r="L57" s="48">
        <v>0.208028256909363</v>
      </c>
      <c r="M57" s="48">
        <v>1.5726594183112601E-2</v>
      </c>
      <c r="N57" s="48">
        <v>7.4541903989017499E-2</v>
      </c>
      <c r="O57" s="48">
        <v>-0.16232223908677501</v>
      </c>
      <c r="P57" s="48">
        <v>6.6564450939924094E-2</v>
      </c>
      <c r="Q57" s="48">
        <v>0.7421875</v>
      </c>
      <c r="R57" s="48">
        <v>1.00120125669931</v>
      </c>
      <c r="S57" s="1" t="s">
        <v>16</v>
      </c>
    </row>
    <row r="58" spans="2:19" x14ac:dyDescent="0.25">
      <c r="B58" s="1">
        <v>56</v>
      </c>
      <c r="C58" s="47">
        <v>2.12651757188498E-4</v>
      </c>
      <c r="D58" s="47">
        <v>9.7940881160157603E-2</v>
      </c>
      <c r="E58" s="47">
        <v>9.1791149155221394E-2</v>
      </c>
      <c r="F58" s="47">
        <v>0.45671458979763102</v>
      </c>
      <c r="G58" s="47">
        <v>163.734000129544</v>
      </c>
      <c r="H58" s="47">
        <v>4.65589795740321E-2</v>
      </c>
      <c r="I58" s="47">
        <v>5.6073086515882296E-3</v>
      </c>
      <c r="J58" s="48"/>
      <c r="K58" s="48">
        <v>95.016302293599296</v>
      </c>
      <c r="L58" s="48">
        <v>0.278580572009475</v>
      </c>
      <c r="M58" s="48">
        <v>1.6454684029473601E-2</v>
      </c>
      <c r="N58" s="48">
        <v>0.12043452633389801</v>
      </c>
      <c r="O58" s="48">
        <v>-3.5774036853994502E-2</v>
      </c>
      <c r="P58" s="48">
        <v>0.22769062633784301</v>
      </c>
      <c r="Q58" s="48">
        <v>0.72222222222222199</v>
      </c>
      <c r="R58" s="48">
        <v>0.99867139707707298</v>
      </c>
      <c r="S58" s="1" t="s">
        <v>16</v>
      </c>
    </row>
    <row r="59" spans="2:19" x14ac:dyDescent="0.25">
      <c r="B59" s="1">
        <v>57</v>
      </c>
      <c r="C59" s="47">
        <v>4.9073482428115003E-5</v>
      </c>
      <c r="D59" s="47">
        <v>3.1504438318084901E-2</v>
      </c>
      <c r="E59" s="47">
        <v>0.20096615235207199</v>
      </c>
      <c r="F59" s="47">
        <v>0.45329098342560498</v>
      </c>
      <c r="G59" s="47">
        <v>150.477258383839</v>
      </c>
      <c r="H59" s="47">
        <v>1.47216420696105E-2</v>
      </c>
      <c r="I59" s="47">
        <v>3.35816709178027E-3</v>
      </c>
      <c r="J59" s="48"/>
      <c r="K59" s="48">
        <v>22.717224752295099</v>
      </c>
      <c r="L59" s="48">
        <v>0.62131703333273802</v>
      </c>
      <c r="M59" s="48">
        <v>7.9045745252570108E-3</v>
      </c>
      <c r="N59" s="48">
        <v>0.22811090474155901</v>
      </c>
      <c r="O59" s="48">
        <v>-0.20877216137934601</v>
      </c>
      <c r="P59" s="48">
        <v>7.4225730271479896E-3</v>
      </c>
      <c r="Q59" s="48">
        <v>0.82758620689655105</v>
      </c>
      <c r="R59" s="48">
        <v>0.99586964415395796</v>
      </c>
      <c r="S59" s="1" t="s">
        <v>16</v>
      </c>
    </row>
    <row r="60" spans="2:19" x14ac:dyDescent="0.25">
      <c r="B60" s="1">
        <v>58</v>
      </c>
      <c r="C60" s="47">
        <v>1.08370607028754E-4</v>
      </c>
      <c r="D60" s="47">
        <v>4.6771907813463999E-2</v>
      </c>
      <c r="E60" s="47">
        <v>0.19126122144539601</v>
      </c>
      <c r="F60" s="47">
        <v>0.462653043496355</v>
      </c>
      <c r="G60" s="47">
        <v>145.80694552799</v>
      </c>
      <c r="H60" s="47">
        <v>2.1001264342505099E-2</v>
      </c>
      <c r="I60" s="47">
        <v>6.7627276407942402E-3</v>
      </c>
      <c r="J60" s="48"/>
      <c r="K60" s="48">
        <v>13.6891867215601</v>
      </c>
      <c r="L60" s="48">
        <v>0.62251697728804001</v>
      </c>
      <c r="M60" s="48">
        <v>1.17465630018301E-2</v>
      </c>
      <c r="N60" s="48">
        <v>0.322015262057673</v>
      </c>
      <c r="O60" s="48">
        <v>2.9308866779555302E-2</v>
      </c>
      <c r="P60" s="48">
        <v>0.31055675293026702</v>
      </c>
      <c r="Q60" s="48">
        <v>0.85483870967741904</v>
      </c>
      <c r="R60" s="48">
        <v>0.99721789110030801</v>
      </c>
      <c r="S60" s="1" t="s">
        <v>16</v>
      </c>
    </row>
    <row r="61" spans="2:19" x14ac:dyDescent="0.25">
      <c r="B61" s="1">
        <v>59</v>
      </c>
      <c r="C61" s="47">
        <v>5.3162939297124601E-5</v>
      </c>
      <c r="D61" s="47">
        <v>3.00845078873542E-2</v>
      </c>
      <c r="E61" s="47">
        <v>0.15349856039078599</v>
      </c>
      <c r="F61" s="47">
        <v>0.46011069732329601</v>
      </c>
      <c r="G61" s="47">
        <v>169.630190927884</v>
      </c>
      <c r="H61" s="47">
        <v>1.34314274311951E-2</v>
      </c>
      <c r="I61" s="47">
        <v>3.5853392780178499E-3</v>
      </c>
      <c r="J61" s="48"/>
      <c r="K61" s="48">
        <v>14.9544474473087</v>
      </c>
      <c r="L61" s="48">
        <v>0.73813028541872605</v>
      </c>
      <c r="M61" s="48">
        <v>8.2273420147368301E-3</v>
      </c>
      <c r="N61" s="48">
        <v>0.266936578139917</v>
      </c>
      <c r="O61" s="48">
        <v>-0.28856811447730901</v>
      </c>
      <c r="P61" s="48">
        <v>-9.4176789967010802E-2</v>
      </c>
      <c r="Q61" s="48">
        <v>0.83870967741935398</v>
      </c>
      <c r="R61" s="48">
        <v>1.00432530063215</v>
      </c>
      <c r="S61" s="1" t="s">
        <v>16</v>
      </c>
    </row>
    <row r="62" spans="2:19" x14ac:dyDescent="0.25">
      <c r="B62" s="1">
        <v>60</v>
      </c>
      <c r="C62" s="47">
        <v>4.9073482428115003E-5</v>
      </c>
      <c r="D62" s="47">
        <v>2.53070783112503E-2</v>
      </c>
      <c r="E62" s="47">
        <v>0.28729878050450403</v>
      </c>
      <c r="F62" s="47">
        <v>0.460559845147203</v>
      </c>
      <c r="G62" s="47">
        <v>15.393947634382499</v>
      </c>
      <c r="H62" s="47">
        <v>1.07892219476399E-2</v>
      </c>
      <c r="I62" s="47">
        <v>4.7553874112720397E-3</v>
      </c>
      <c r="J62" s="48"/>
      <c r="K62" s="48">
        <v>5.3779363481292402</v>
      </c>
      <c r="L62" s="48">
        <v>0.962881237462758</v>
      </c>
      <c r="M62" s="48">
        <v>7.9045745252570108E-3</v>
      </c>
      <c r="N62" s="48">
        <v>0.44075350700448102</v>
      </c>
      <c r="O62" s="48">
        <v>-0.17885654785039401</v>
      </c>
      <c r="P62" s="48">
        <v>4.5512315177223199E-2</v>
      </c>
      <c r="Q62" s="48">
        <v>0.88888888888888895</v>
      </c>
      <c r="R62" s="48">
        <v>1</v>
      </c>
      <c r="S62" s="1" t="s">
        <v>16</v>
      </c>
    </row>
    <row r="63" spans="2:19" x14ac:dyDescent="0.25">
      <c r="B63" s="1">
        <v>61</v>
      </c>
      <c r="C63" s="47">
        <v>4.7028753993610201E-5</v>
      </c>
      <c r="D63" s="47">
        <v>3.3939626156488101E-2</v>
      </c>
      <c r="E63" s="47">
        <v>0.25390760887534902</v>
      </c>
      <c r="F63" s="47">
        <v>0.46454398959760201</v>
      </c>
      <c r="G63" s="47">
        <v>6.85474067314275</v>
      </c>
      <c r="H63" s="47">
        <v>1.5958239824874099E-2</v>
      </c>
      <c r="I63" s="47">
        <v>2.4981032909916299E-3</v>
      </c>
      <c r="J63" s="48"/>
      <c r="K63" s="48">
        <v>43.5504377800317</v>
      </c>
      <c r="L63" s="48">
        <v>0.51304945184012396</v>
      </c>
      <c r="M63" s="48">
        <v>7.7381437906184E-3</v>
      </c>
      <c r="N63" s="48">
        <v>0.15654002687049601</v>
      </c>
      <c r="O63" s="48">
        <v>-0.334233730950178</v>
      </c>
      <c r="P63" s="48">
        <v>-0.152320058694976</v>
      </c>
      <c r="Q63" s="48">
        <v>0.82142857142857095</v>
      </c>
      <c r="R63" s="48">
        <v>1</v>
      </c>
      <c r="S63" s="1" t="s">
        <v>16</v>
      </c>
    </row>
    <row r="64" spans="2:19" x14ac:dyDescent="0.25">
      <c r="B64" s="1">
        <v>62</v>
      </c>
      <c r="C64" s="47">
        <v>6.1341853035143696E-5</v>
      </c>
      <c r="D64" s="47">
        <v>3.5631245189272E-2</v>
      </c>
      <c r="E64" s="47">
        <v>0.28636931949748001</v>
      </c>
      <c r="F64" s="47">
        <v>0.47149888622987202</v>
      </c>
      <c r="G64" s="47">
        <v>19.259718955389701</v>
      </c>
      <c r="H64" s="47">
        <v>1.6735684768045499E-2</v>
      </c>
      <c r="I64" s="47">
        <v>3.30166783781791E-3</v>
      </c>
      <c r="J64" s="48"/>
      <c r="K64" s="48">
        <v>23.853979803151301</v>
      </c>
      <c r="L64" s="48">
        <v>0.60716224170053401</v>
      </c>
      <c r="M64" s="48">
        <v>8.8375829858438996E-3</v>
      </c>
      <c r="N64" s="48">
        <v>0.197283103952936</v>
      </c>
      <c r="O64" s="48">
        <v>-0.292527022404105</v>
      </c>
      <c r="P64" s="48">
        <v>-9.9217428093372695E-2</v>
      </c>
      <c r="Q64" s="48">
        <v>0.85714285714285698</v>
      </c>
      <c r="R64" s="48">
        <v>0.99634802151055402</v>
      </c>
      <c r="S64" s="1" t="s">
        <v>16</v>
      </c>
    </row>
    <row r="65" spans="2:19" x14ac:dyDescent="0.25">
      <c r="B65" s="1">
        <v>63</v>
      </c>
      <c r="C65" s="47">
        <v>2.8626198083067002E-5</v>
      </c>
      <c r="D65" s="47">
        <v>1.7253656170389101E-2</v>
      </c>
      <c r="E65" s="47">
        <v>0.17067355414695401</v>
      </c>
      <c r="F65" s="47">
        <v>0.4749443607321</v>
      </c>
      <c r="G65" s="47">
        <v>166.85654074510899</v>
      </c>
      <c r="H65" s="47">
        <v>7.6127130167617796E-3</v>
      </c>
      <c r="I65" s="47">
        <v>3.1101160213305402E-3</v>
      </c>
      <c r="J65" s="48"/>
      <c r="K65" s="48">
        <v>6.4718808422647003</v>
      </c>
      <c r="L65" s="48">
        <v>1.20840150568791</v>
      </c>
      <c r="M65" s="48">
        <v>6.0372185164016398E-3</v>
      </c>
      <c r="N65" s="48">
        <v>0.40854239670964099</v>
      </c>
      <c r="O65" s="48">
        <v>-0.35040562163572297</v>
      </c>
      <c r="P65" s="48">
        <v>-0.17291074942894799</v>
      </c>
      <c r="Q65" s="48">
        <v>0.93333333333333302</v>
      </c>
      <c r="R65" s="48">
        <v>1</v>
      </c>
      <c r="S65" s="1" t="s">
        <v>16</v>
      </c>
    </row>
    <row r="66" spans="2:19" x14ac:dyDescent="0.25">
      <c r="B66" s="1">
        <v>64</v>
      </c>
      <c r="C66" s="47">
        <v>4.4166134185303501E-4</v>
      </c>
      <c r="D66" s="47">
        <v>0.17605135425045301</v>
      </c>
      <c r="E66" s="47">
        <v>0.44025602101228201</v>
      </c>
      <c r="F66" s="47">
        <v>0.518803420216991</v>
      </c>
      <c r="G66" s="47">
        <v>9.3232862386857605</v>
      </c>
      <c r="H66" s="47">
        <v>7.6407274201133399E-2</v>
      </c>
      <c r="I66" s="47">
        <v>1.59848693782133E-2</v>
      </c>
      <c r="J66" s="48"/>
      <c r="K66" s="48">
        <v>48.550271298631003</v>
      </c>
      <c r="L66" s="48">
        <v>0.17906904244696101</v>
      </c>
      <c r="M66" s="48">
        <v>2.3713723575770999E-2</v>
      </c>
      <c r="N66" s="48">
        <v>0.20920612003688199</v>
      </c>
      <c r="O66" s="48">
        <v>1.17192233894995</v>
      </c>
      <c r="P66" s="48">
        <v>1.7653774100447699</v>
      </c>
      <c r="Q66" s="48">
        <v>0.532019704433497</v>
      </c>
      <c r="R66" s="48">
        <v>0.92254585032245395</v>
      </c>
      <c r="S66" s="1" t="s">
        <v>16</v>
      </c>
    </row>
    <row r="67" spans="2:19" x14ac:dyDescent="0.25">
      <c r="B67" s="1">
        <v>65</v>
      </c>
      <c r="C67" s="47">
        <v>5.92971246006389E-5</v>
      </c>
      <c r="D67" s="47">
        <v>3.6742308577668498E-2</v>
      </c>
      <c r="E67" s="47">
        <v>0.61872025019302601</v>
      </c>
      <c r="F67" s="47">
        <v>0.518772374265287</v>
      </c>
      <c r="G67" s="47">
        <v>4.9646545144317198</v>
      </c>
      <c r="H67" s="47">
        <v>1.73424006082189E-2</v>
      </c>
      <c r="I67" s="47">
        <v>3.0966479244164198E-3</v>
      </c>
      <c r="J67" s="48"/>
      <c r="K67" s="48">
        <v>33.019312931661297</v>
      </c>
      <c r="L67" s="48">
        <v>0.55196382794758803</v>
      </c>
      <c r="M67" s="48">
        <v>8.6890416002354202E-3</v>
      </c>
      <c r="N67" s="48">
        <v>0.17855935832486999</v>
      </c>
      <c r="O67" s="48">
        <v>-0.28869265716462</v>
      </c>
      <c r="P67" s="48">
        <v>-9.4335362641503301E-2</v>
      </c>
      <c r="Q67" s="48">
        <v>0.87878787878787801</v>
      </c>
      <c r="R67" s="48">
        <v>1.0035415450476699</v>
      </c>
      <c r="S67" s="1" t="s">
        <v>16</v>
      </c>
    </row>
    <row r="68" spans="2:19" x14ac:dyDescent="0.25">
      <c r="B68" s="1">
        <v>66</v>
      </c>
      <c r="C68" s="47">
        <v>1.6153354632587801E-4</v>
      </c>
      <c r="D68" s="47">
        <v>7.7092355802601306E-2</v>
      </c>
      <c r="E68" s="47">
        <v>0.46406078477281698</v>
      </c>
      <c r="F68" s="47">
        <v>0.53877967546406402</v>
      </c>
      <c r="G68" s="47">
        <v>16.811366252414199</v>
      </c>
      <c r="H68" s="47">
        <v>3.1640363955629802E-2</v>
      </c>
      <c r="I68" s="47">
        <v>1.01234801199765E-2</v>
      </c>
      <c r="J68" s="48"/>
      <c r="K68" s="48">
        <v>20.625549403986</v>
      </c>
      <c r="L68" s="48">
        <v>0.34154659298900403</v>
      </c>
      <c r="M68" s="48">
        <v>1.4341230734613301E-2</v>
      </c>
      <c r="N68" s="48">
        <v>0.31995460400433301</v>
      </c>
      <c r="O68" s="48">
        <v>0.55739386114836398</v>
      </c>
      <c r="P68" s="48">
        <v>0.98293545074188005</v>
      </c>
      <c r="Q68" s="48">
        <v>0.64754098360655699</v>
      </c>
      <c r="R68" s="48">
        <v>0.88357168029974198</v>
      </c>
      <c r="S68" s="1" t="s">
        <v>16</v>
      </c>
    </row>
    <row r="69" spans="2:19" x14ac:dyDescent="0.25">
      <c r="B69" s="1">
        <v>67</v>
      </c>
      <c r="C69" s="47">
        <v>7.9744408945686899E-5</v>
      </c>
      <c r="D69" s="47">
        <v>3.2521125665768202E-2</v>
      </c>
      <c r="E69" s="47">
        <v>0.927737745985447</v>
      </c>
      <c r="F69" s="47">
        <v>8.2936520626766805E-2</v>
      </c>
      <c r="G69" s="47">
        <v>23.200654152253598</v>
      </c>
      <c r="H69" s="47">
        <v>1.40820309051614E-2</v>
      </c>
      <c r="I69" s="47">
        <v>7.1348381312812603E-3</v>
      </c>
      <c r="J69" s="48"/>
      <c r="K69" s="48">
        <v>4.7001170072072096</v>
      </c>
      <c r="L69" s="48">
        <v>0.94749945389900003</v>
      </c>
      <c r="M69" s="48">
        <v>1.00763949377334E-2</v>
      </c>
      <c r="N69" s="48">
        <v>0.50666258150776899</v>
      </c>
      <c r="O69" s="48">
        <v>-1.0447009299606499E-2</v>
      </c>
      <c r="P69" s="48">
        <v>0.25993799937068701</v>
      </c>
      <c r="Q69" s="48">
        <v>0.92857142857142805</v>
      </c>
      <c r="R69" s="48">
        <v>0.99599876885195404</v>
      </c>
      <c r="S69" s="1" t="s">
        <v>16</v>
      </c>
    </row>
    <row r="70" spans="2:19" x14ac:dyDescent="0.25">
      <c r="B70" s="1">
        <v>68</v>
      </c>
      <c r="C70" s="47">
        <v>2.04472843450479E-5</v>
      </c>
      <c r="D70" s="47">
        <v>1.4746971331445599E-2</v>
      </c>
      <c r="E70" s="47">
        <v>0.90815490086309603</v>
      </c>
      <c r="F70" s="47">
        <v>8.8227298666750206E-2</v>
      </c>
      <c r="G70" s="47">
        <v>148.96448935434</v>
      </c>
      <c r="H70" s="47">
        <v>6.3754306740263196E-3</v>
      </c>
      <c r="I70" s="47">
        <v>2.4504822679495201E-3</v>
      </c>
      <c r="J70" s="48"/>
      <c r="K70" s="48">
        <v>7.0493187919220501</v>
      </c>
      <c r="L70" s="48">
        <v>1.1815166021418799</v>
      </c>
      <c r="M70" s="48">
        <v>5.1023809158626298E-3</v>
      </c>
      <c r="N70" s="48">
        <v>0.38436340903726801</v>
      </c>
      <c r="O70" s="48">
        <v>-0.399911454822928</v>
      </c>
      <c r="P70" s="48">
        <v>-0.235943533937959</v>
      </c>
      <c r="Q70" s="48">
        <v>0.90909090909090895</v>
      </c>
      <c r="R70" s="48">
        <v>0.99117618539707097</v>
      </c>
      <c r="S70" s="1" t="s">
        <v>16</v>
      </c>
    </row>
    <row r="71" spans="2:19" x14ac:dyDescent="0.25">
      <c r="B71" s="1">
        <v>69</v>
      </c>
      <c r="C71" s="47">
        <v>3.4760383386581399E-5</v>
      </c>
      <c r="D71" s="47">
        <v>1.9430024866836301E-2</v>
      </c>
      <c r="E71" s="47">
        <v>0.97934067916576695</v>
      </c>
      <c r="F71" s="47">
        <v>0.15586346117788899</v>
      </c>
      <c r="G71" s="47">
        <v>124.537749127539</v>
      </c>
      <c r="H71" s="47">
        <v>8.3216952380702897E-3</v>
      </c>
      <c r="I71" s="47">
        <v>3.9772406417143196E-3</v>
      </c>
      <c r="J71" s="48"/>
      <c r="K71" s="48">
        <v>3.6864418800233101</v>
      </c>
      <c r="L71" s="48">
        <v>1.1570382304770099</v>
      </c>
      <c r="M71" s="48">
        <v>6.6526907877903496E-3</v>
      </c>
      <c r="N71" s="48">
        <v>0.47793634925719802</v>
      </c>
      <c r="O71" s="48">
        <v>-0.25217668869221499</v>
      </c>
      <c r="P71" s="48">
        <v>-4.7841787568133898E-2</v>
      </c>
      <c r="Q71" s="48">
        <v>0.89473684210526305</v>
      </c>
      <c r="R71" s="48">
        <v>1.00669708566382</v>
      </c>
      <c r="S71" s="1" t="s">
        <v>16</v>
      </c>
    </row>
    <row r="72" spans="2:19" x14ac:dyDescent="0.25">
      <c r="B72" s="1">
        <v>70</v>
      </c>
      <c r="C72" s="47">
        <v>3.0670926517571801E-5</v>
      </c>
      <c r="D72" s="47">
        <v>1.6591593945385699E-2</v>
      </c>
      <c r="E72" s="47">
        <v>0.96044304059158103</v>
      </c>
      <c r="F72" s="47">
        <v>0.16577771191947899</v>
      </c>
      <c r="G72" s="47">
        <v>5.4137265519126903</v>
      </c>
      <c r="H72" s="47">
        <v>7.25271832581224E-3</v>
      </c>
      <c r="I72" s="47">
        <v>3.2518540949985201E-3</v>
      </c>
      <c r="J72" s="48"/>
      <c r="K72" s="48">
        <v>3.85143194731089</v>
      </c>
      <c r="L72" s="48">
        <v>1.4001047809281499</v>
      </c>
      <c r="M72" s="48">
        <v>6.2491148585890801E-3</v>
      </c>
      <c r="N72" s="48">
        <v>0.448363489234823</v>
      </c>
      <c r="O72" s="48">
        <v>-0.39605853479685299</v>
      </c>
      <c r="P72" s="48">
        <v>-0.231037843798058</v>
      </c>
      <c r="Q72" s="48">
        <v>1</v>
      </c>
      <c r="R72" s="48">
        <v>1</v>
      </c>
      <c r="S72" s="1" t="s">
        <v>16</v>
      </c>
    </row>
    <row r="73" spans="2:19" x14ac:dyDescent="0.25">
      <c r="B73" s="1">
        <v>71</v>
      </c>
      <c r="C73" s="47">
        <v>5.1118210862619799E-5</v>
      </c>
      <c r="D73" s="47">
        <v>2.75778230484107E-2</v>
      </c>
      <c r="E73" s="47">
        <v>0.94095772471099304</v>
      </c>
      <c r="F73" s="47">
        <v>0.19384266786490501</v>
      </c>
      <c r="G73" s="47">
        <v>13.220034186163099</v>
      </c>
      <c r="H73" s="47">
        <v>1.17903909607333E-2</v>
      </c>
      <c r="I73" s="47">
        <v>5.2411658570385997E-3</v>
      </c>
      <c r="J73" s="48"/>
      <c r="K73" s="48">
        <v>6.1819553188218501</v>
      </c>
      <c r="L73" s="48">
        <v>0.84462814266197195</v>
      </c>
      <c r="M73" s="48">
        <v>8.0675725919509399E-3</v>
      </c>
      <c r="N73" s="48">
        <v>0.44452858895805503</v>
      </c>
      <c r="O73" s="48">
        <v>-5.0553832720565101E-2</v>
      </c>
      <c r="P73" s="48">
        <v>0.20887240577741201</v>
      </c>
      <c r="Q73" s="48">
        <v>0.86206896551724099</v>
      </c>
      <c r="R73" s="48">
        <v>0.99056310276884796</v>
      </c>
      <c r="S73" s="1" t="s">
        <v>16</v>
      </c>
    </row>
    <row r="74" spans="2:19" x14ac:dyDescent="0.25">
      <c r="B74" s="1">
        <v>72</v>
      </c>
      <c r="C74" s="47">
        <v>1.8402555910543099E-4</v>
      </c>
      <c r="D74" s="47">
        <v>0.100803621061791</v>
      </c>
      <c r="E74" s="47">
        <v>0.90793246575030395</v>
      </c>
      <c r="F74" s="47">
        <v>0.235955990005385</v>
      </c>
      <c r="G74" s="47">
        <v>26.071406469465</v>
      </c>
      <c r="H74" s="47">
        <v>4.9872750962215502E-2</v>
      </c>
      <c r="I74" s="47">
        <v>4.0737016510006404E-3</v>
      </c>
      <c r="J74" s="48"/>
      <c r="K74" s="48">
        <v>171.67189995123101</v>
      </c>
      <c r="L74" s="48">
        <v>0.227580864969087</v>
      </c>
      <c r="M74" s="48">
        <v>1.5307142747587901E-2</v>
      </c>
      <c r="N74" s="48">
        <v>8.1681911913921601E-2</v>
      </c>
      <c r="O74" s="48">
        <v>-0.13290979768729899</v>
      </c>
      <c r="P74" s="48">
        <v>0.104013534436942</v>
      </c>
      <c r="Q74" s="48">
        <v>0.75</v>
      </c>
      <c r="R74" s="48">
        <v>0.99741825661394401</v>
      </c>
      <c r="S74" s="1" t="s">
        <v>16</v>
      </c>
    </row>
    <row r="75" spans="2:19" x14ac:dyDescent="0.25">
      <c r="B75" s="1">
        <v>73</v>
      </c>
      <c r="C75" s="47">
        <v>7.9130990415335399E-4</v>
      </c>
      <c r="D75" s="47">
        <v>0.138269479284928</v>
      </c>
      <c r="E75" s="47">
        <v>0.93011576902905901</v>
      </c>
      <c r="F75" s="47">
        <v>0.27732181309577197</v>
      </c>
      <c r="G75" s="47">
        <v>30.747809526080999</v>
      </c>
      <c r="H75" s="47">
        <v>6.2549604158402605E-2</v>
      </c>
      <c r="I75" s="47">
        <v>1.6303549880434899E-2</v>
      </c>
      <c r="J75" s="48"/>
      <c r="K75" s="48">
        <v>15.778042089912599</v>
      </c>
      <c r="L75" s="48">
        <v>0.52012030774665796</v>
      </c>
      <c r="M75" s="48">
        <v>3.1741566787237198E-2</v>
      </c>
      <c r="N75" s="48">
        <v>0.26064992896113698</v>
      </c>
      <c r="O75" s="48">
        <v>1.2161985270837601E-2</v>
      </c>
      <c r="P75" s="48">
        <v>0.28872466532447899</v>
      </c>
      <c r="Q75" s="48">
        <v>0.91923990498812302</v>
      </c>
      <c r="R75" s="48">
        <v>0.99495325556382797</v>
      </c>
      <c r="S75" s="1" t="s">
        <v>16</v>
      </c>
    </row>
    <row r="76" spans="2:19" x14ac:dyDescent="0.25">
      <c r="B76" s="1">
        <v>74</v>
      </c>
      <c r="C76" s="47">
        <v>5.3162939297124601E-5</v>
      </c>
      <c r="D76" s="47">
        <v>2.5331387291433999E-2</v>
      </c>
      <c r="E76" s="47">
        <v>0.81125263279745496</v>
      </c>
      <c r="F76" s="47">
        <v>0.27937452961128501</v>
      </c>
      <c r="G76" s="47">
        <v>7.3050083445832801</v>
      </c>
      <c r="H76" s="47">
        <v>1.01101543835273E-2</v>
      </c>
      <c r="I76" s="47">
        <v>5.8551533968810299E-3</v>
      </c>
      <c r="J76" s="48"/>
      <c r="K76" s="48">
        <v>2.80628864298146</v>
      </c>
      <c r="L76" s="48">
        <v>1.04112026193683</v>
      </c>
      <c r="M76" s="48">
        <v>8.2273420147368301E-3</v>
      </c>
      <c r="N76" s="48">
        <v>0.57913590384148395</v>
      </c>
      <c r="O76" s="48">
        <v>-0.12546546993478</v>
      </c>
      <c r="P76" s="48">
        <v>0.113491946915419</v>
      </c>
      <c r="Q76" s="48">
        <v>0.89655172413793005</v>
      </c>
      <c r="R76" s="48">
        <v>0.95704205475585602</v>
      </c>
      <c r="S76" s="1" t="s">
        <v>16</v>
      </c>
    </row>
    <row r="77" spans="2:19" x14ac:dyDescent="0.25">
      <c r="B77" s="1">
        <v>75</v>
      </c>
      <c r="C77" s="47">
        <v>1.4517571884984E-4</v>
      </c>
      <c r="D77" s="47">
        <v>5.4067461748597903E-2</v>
      </c>
      <c r="E77" s="47">
        <v>0.79865170603556002</v>
      </c>
      <c r="F77" s="47">
        <v>0.29545380223279899</v>
      </c>
      <c r="G77" s="47">
        <v>172.117238025457</v>
      </c>
      <c r="H77" s="47">
        <v>2.4275390356800201E-2</v>
      </c>
      <c r="I77" s="47">
        <v>6.68991825886625E-3</v>
      </c>
      <c r="J77" s="48"/>
      <c r="K77" s="48">
        <v>13.486685027824</v>
      </c>
      <c r="L77" s="48">
        <v>0.62406795945815596</v>
      </c>
      <c r="M77" s="48">
        <v>1.3595714993150199E-2</v>
      </c>
      <c r="N77" s="48">
        <v>0.27558437415578801</v>
      </c>
      <c r="O77" s="48">
        <v>-0.12141672870742801</v>
      </c>
      <c r="P77" s="48">
        <v>0.11864696435248399</v>
      </c>
      <c r="Q77" s="48">
        <v>0.86585365853658502</v>
      </c>
      <c r="R77" s="48">
        <v>0.98950040993361699</v>
      </c>
      <c r="S77" s="1" t="s">
        <v>16</v>
      </c>
    </row>
    <row r="78" spans="2:19" x14ac:dyDescent="0.25">
      <c r="B78" s="1">
        <v>76</v>
      </c>
      <c r="C78" s="47">
        <v>7.42236421725239E-4</v>
      </c>
      <c r="D78" s="47">
        <v>0.17881971811137401</v>
      </c>
      <c r="E78" s="47">
        <v>0.804199063164317</v>
      </c>
      <c r="F78" s="47">
        <v>0.31068550946275397</v>
      </c>
      <c r="G78" s="47">
        <v>29.018236094654799</v>
      </c>
      <c r="H78" s="47">
        <v>8.0693324647916703E-2</v>
      </c>
      <c r="I78" s="47">
        <v>1.3481042253564401E-2</v>
      </c>
      <c r="J78" s="48"/>
      <c r="K78" s="48">
        <v>58.643825472210303</v>
      </c>
      <c r="L78" s="48">
        <v>0.29168984764809802</v>
      </c>
      <c r="M78" s="48">
        <v>3.0741580370620102E-2</v>
      </c>
      <c r="N78" s="48">
        <v>0.16706514835502501</v>
      </c>
      <c r="O78" s="48">
        <v>0.15108845735450199</v>
      </c>
      <c r="P78" s="48">
        <v>0.46561134339194798</v>
      </c>
      <c r="Q78" s="48">
        <v>0.787418655097614</v>
      </c>
      <c r="R78" s="48">
        <v>0.94954179794328797</v>
      </c>
      <c r="S78" s="1" t="s">
        <v>16</v>
      </c>
    </row>
    <row r="79" spans="2:19" x14ac:dyDescent="0.25">
      <c r="B79" s="1">
        <v>77</v>
      </c>
      <c r="C79" s="47">
        <v>1.5335463258785899E-4</v>
      </c>
      <c r="D79" s="47">
        <v>7.1132365837560593E-2</v>
      </c>
      <c r="E79" s="47">
        <v>0.91254958316297496</v>
      </c>
      <c r="F79" s="47">
        <v>0.319982442684834</v>
      </c>
      <c r="G79" s="47">
        <v>19.450071620422399</v>
      </c>
      <c r="H79" s="47">
        <v>3.4344776072698598E-2</v>
      </c>
      <c r="I79" s="47">
        <v>4.6012684578848398E-3</v>
      </c>
      <c r="J79" s="48"/>
      <c r="K79" s="48">
        <v>57.421212734350803</v>
      </c>
      <c r="L79" s="48">
        <v>0.380866045771797</v>
      </c>
      <c r="M79" s="48">
        <v>1.39734456230091E-2</v>
      </c>
      <c r="N79" s="48">
        <v>0.133972876927344</v>
      </c>
      <c r="O79" s="48">
        <v>-0.19065955603281601</v>
      </c>
      <c r="P79" s="48">
        <v>3.0484258412531402E-2</v>
      </c>
      <c r="Q79" s="48">
        <v>0.85227272727272696</v>
      </c>
      <c r="R79" s="48">
        <v>1.00365865916172</v>
      </c>
      <c r="S79" s="1" t="s">
        <v>16</v>
      </c>
    </row>
    <row r="80" spans="2:19" x14ac:dyDescent="0.25">
      <c r="B80" s="1">
        <v>78</v>
      </c>
      <c r="C80" s="47">
        <v>8.7923322683706E-5</v>
      </c>
      <c r="D80" s="47">
        <v>3.3775183055245302E-2</v>
      </c>
      <c r="E80" s="47">
        <v>0.76086110342438795</v>
      </c>
      <c r="F80" s="47">
        <v>0.32582679595070602</v>
      </c>
      <c r="G80" s="47">
        <v>43.925491617902999</v>
      </c>
      <c r="H80" s="47">
        <v>1.41911169693829E-2</v>
      </c>
      <c r="I80" s="47">
        <v>6.1414994397111598E-3</v>
      </c>
      <c r="J80" s="48"/>
      <c r="K80" s="48">
        <v>5.1743856885086199</v>
      </c>
      <c r="L80" s="48">
        <v>0.96854216675373805</v>
      </c>
      <c r="M80" s="48">
        <v>1.0580522262412399E-2</v>
      </c>
      <c r="N80" s="48">
        <v>0.432770686969977</v>
      </c>
      <c r="O80" s="48">
        <v>-0.22146743075523601</v>
      </c>
      <c r="P80" s="48">
        <v>-8.7415459733010594E-3</v>
      </c>
      <c r="Q80" s="48">
        <v>0.934782608695652</v>
      </c>
      <c r="R80" s="48">
        <v>1.0038526672311501</v>
      </c>
      <c r="S80" s="1" t="s">
        <v>16</v>
      </c>
    </row>
    <row r="81" spans="2:19" x14ac:dyDescent="0.25">
      <c r="B81" s="1">
        <v>79</v>
      </c>
      <c r="C81" s="47">
        <v>5.4389776357827396E-4</v>
      </c>
      <c r="D81" s="47">
        <v>0.15433914512636901</v>
      </c>
      <c r="E81" s="47">
        <v>0.95582586322335505</v>
      </c>
      <c r="F81" s="47">
        <v>0.34744304662569198</v>
      </c>
      <c r="G81" s="47">
        <v>160.290108145537</v>
      </c>
      <c r="H81" s="47">
        <v>5.8287464256491797E-2</v>
      </c>
      <c r="I81" s="47">
        <v>1.4044502106667901E-2</v>
      </c>
      <c r="J81" s="48"/>
      <c r="K81" s="48">
        <v>22.8064826228727</v>
      </c>
      <c r="L81" s="48">
        <v>0.286929337979902</v>
      </c>
      <c r="M81" s="48">
        <v>2.6315625413067301E-2</v>
      </c>
      <c r="N81" s="48">
        <v>0.240952360611633</v>
      </c>
      <c r="O81" s="48">
        <v>0.182099729690443</v>
      </c>
      <c r="P81" s="48">
        <v>0.50509612166261897</v>
      </c>
      <c r="Q81" s="48">
        <v>0.76657060518731901</v>
      </c>
      <c r="R81" s="48">
        <v>0.81135694035243699</v>
      </c>
      <c r="S81" s="1" t="s">
        <v>16</v>
      </c>
    </row>
    <row r="82" spans="2:19" x14ac:dyDescent="0.25">
      <c r="B82" s="1">
        <v>80</v>
      </c>
      <c r="C82" s="47">
        <v>7.3610223642172498E-5</v>
      </c>
      <c r="D82" s="47">
        <v>2.6915760823407402E-2</v>
      </c>
      <c r="E82" s="47">
        <v>0.95988695280960101</v>
      </c>
      <c r="F82" s="47">
        <v>0.36165566106643299</v>
      </c>
      <c r="G82" s="47">
        <v>168.70111995203499</v>
      </c>
      <c r="H82" s="47">
        <v>1.03759069293398E-2</v>
      </c>
      <c r="I82" s="47">
        <v>7.5714557052855899E-3</v>
      </c>
      <c r="J82" s="48"/>
      <c r="K82" s="48">
        <v>1.9731557299653399</v>
      </c>
      <c r="L82" s="48">
        <v>1.2768347103154301</v>
      </c>
      <c r="M82" s="48">
        <v>9.68108711034113E-3</v>
      </c>
      <c r="N82" s="48">
        <v>0.72971507520714995</v>
      </c>
      <c r="O82" s="48">
        <v>-0.16178158510465601</v>
      </c>
      <c r="P82" s="48">
        <v>6.7252832969976695E-2</v>
      </c>
      <c r="Q82" s="48">
        <v>0.97297297297297203</v>
      </c>
      <c r="R82" s="48">
        <v>1.0096690219412401</v>
      </c>
      <c r="S82" s="1" t="s">
        <v>16</v>
      </c>
    </row>
    <row r="83" spans="2:19" x14ac:dyDescent="0.25">
      <c r="B83" s="1">
        <v>81</v>
      </c>
      <c r="C83" s="47">
        <v>6.9520766773162906E-5</v>
      </c>
      <c r="D83" s="47">
        <v>2.6749887782153901E-2</v>
      </c>
      <c r="E83" s="47">
        <v>1.0094955905701199</v>
      </c>
      <c r="F83" s="47">
        <v>0.36509733040616699</v>
      </c>
      <c r="G83" s="47">
        <v>66.515302645998702</v>
      </c>
      <c r="H83" s="47">
        <v>1.01483067649242E-2</v>
      </c>
      <c r="I83" s="47">
        <v>7.6971396472657197E-3</v>
      </c>
      <c r="J83" s="48"/>
      <c r="K83" s="48">
        <v>1.8526999062018501</v>
      </c>
      <c r="L83" s="48">
        <v>1.22090110999302</v>
      </c>
      <c r="M83" s="48">
        <v>9.4083255383676703E-3</v>
      </c>
      <c r="N83" s="48">
        <v>0.75846540960600795</v>
      </c>
      <c r="O83" s="48">
        <v>-0.117533392884748</v>
      </c>
      <c r="P83" s="48">
        <v>0.123591381087406</v>
      </c>
      <c r="Q83" s="48">
        <v>0.97142857142857097</v>
      </c>
      <c r="R83" s="48">
        <v>1.0097289784572601</v>
      </c>
      <c r="S83" s="1" t="s">
        <v>16</v>
      </c>
    </row>
    <row r="84" spans="2:19" x14ac:dyDescent="0.25">
      <c r="B84" s="1">
        <v>82</v>
      </c>
      <c r="C84" s="47">
        <v>2.4536741214057502E-5</v>
      </c>
      <c r="D84" s="47">
        <v>1.4450973749208699E-2</v>
      </c>
      <c r="E84" s="47">
        <v>0.79659574768668995</v>
      </c>
      <c r="F84" s="47">
        <v>0.40455386139062199</v>
      </c>
      <c r="G84" s="47">
        <v>162.00660217782101</v>
      </c>
      <c r="H84" s="47">
        <v>6.32345680200363E-3</v>
      </c>
      <c r="I84" s="47">
        <v>3.1617284010018098E-3</v>
      </c>
      <c r="J84" s="48"/>
      <c r="K84" s="48">
        <v>4.2858414238643903</v>
      </c>
      <c r="L84" s="48">
        <v>1.47649684149822</v>
      </c>
      <c r="M84" s="48">
        <v>5.5893782492036697E-3</v>
      </c>
      <c r="N84" s="48">
        <v>0.5</v>
      </c>
      <c r="O84" s="48">
        <v>-0.36004105267375902</v>
      </c>
      <c r="P84" s="48">
        <v>-0.185178961257143</v>
      </c>
      <c r="Q84" s="48">
        <v>1</v>
      </c>
      <c r="R84" s="48">
        <v>1</v>
      </c>
      <c r="S84" s="1" t="s">
        <v>16</v>
      </c>
    </row>
    <row r="85" spans="2:19" x14ac:dyDescent="0.25">
      <c r="B85" s="1">
        <v>83</v>
      </c>
      <c r="C85" s="47">
        <v>1.5744408945686899E-4</v>
      </c>
      <c r="D85" s="47">
        <v>4.4205165494066702E-2</v>
      </c>
      <c r="E85" s="47">
        <v>0.76134091718216701</v>
      </c>
      <c r="F85" s="47">
        <v>0.43024480740728399</v>
      </c>
      <c r="G85" s="47">
        <v>153.735739541241</v>
      </c>
      <c r="H85" s="47">
        <v>1.8551628568406101E-2</v>
      </c>
      <c r="I85" s="47">
        <v>8.9930031928136308E-3</v>
      </c>
      <c r="J85" s="48"/>
      <c r="K85" s="48">
        <v>3.8985935902807598</v>
      </c>
      <c r="L85" s="48">
        <v>1.01248869789429</v>
      </c>
      <c r="M85" s="48">
        <v>1.4158532437414001E-2</v>
      </c>
      <c r="N85" s="48">
        <v>0.48475545743347498</v>
      </c>
      <c r="O85" s="48">
        <v>-0.16775669941934701</v>
      </c>
      <c r="P85" s="48">
        <v>5.9645081140198598E-2</v>
      </c>
      <c r="Q85" s="48">
        <v>0.96250000000000002</v>
      </c>
      <c r="R85" s="48">
        <v>1.00883095037846</v>
      </c>
      <c r="S85" s="1" t="s">
        <v>16</v>
      </c>
    </row>
    <row r="86" spans="2:19" x14ac:dyDescent="0.25">
      <c r="B86" s="1">
        <v>84</v>
      </c>
      <c r="C86" s="47">
        <v>2.2900958466453601E-4</v>
      </c>
      <c r="D86" s="47">
        <v>7.6347357056971293E-2</v>
      </c>
      <c r="E86" s="47">
        <v>0.82990626465013495</v>
      </c>
      <c r="F86" s="47">
        <v>0.438038289977004</v>
      </c>
      <c r="G86" s="47">
        <v>20.312996807848702</v>
      </c>
      <c r="H86" s="47">
        <v>3.5310896308915297E-2</v>
      </c>
      <c r="I86" s="47">
        <v>6.50504390398704E-3</v>
      </c>
      <c r="J86" s="48"/>
      <c r="K86" s="48">
        <v>29.691884425040499</v>
      </c>
      <c r="L86" s="48">
        <v>0.493714074582281</v>
      </c>
      <c r="M86" s="48">
        <v>1.7075832609810299E-2</v>
      </c>
      <c r="N86" s="48">
        <v>0.18422199898518701</v>
      </c>
      <c r="O86" s="48">
        <v>-0.212237694626809</v>
      </c>
      <c r="P86" s="48">
        <v>3.0101190528834701E-3</v>
      </c>
      <c r="Q86" s="48">
        <v>0.88188976377952699</v>
      </c>
      <c r="R86" s="48">
        <v>1</v>
      </c>
      <c r="S86" s="1" t="s">
        <v>16</v>
      </c>
    </row>
    <row r="87" spans="2:19" x14ac:dyDescent="0.25">
      <c r="B87" s="1">
        <v>85</v>
      </c>
      <c r="C87" s="47">
        <v>1.1041533546325799E-4</v>
      </c>
      <c r="D87" s="47">
        <v>8.3584283451662106E-2</v>
      </c>
      <c r="E87" s="47">
        <v>0.852429609034563</v>
      </c>
      <c r="F87" s="47">
        <v>0.463432965354101</v>
      </c>
      <c r="G87" s="47">
        <v>10.8440271701258</v>
      </c>
      <c r="H87" s="47">
        <v>4.09374946923345E-2</v>
      </c>
      <c r="I87" s="47">
        <v>2.7495219855874298E-3</v>
      </c>
      <c r="J87" s="48"/>
      <c r="K87" s="48">
        <v>246.13240612668901</v>
      </c>
      <c r="L87" s="48">
        <v>0.198604924519555</v>
      </c>
      <c r="M87" s="48">
        <v>1.18568617878855E-2</v>
      </c>
      <c r="N87" s="48">
        <v>6.7163904539138106E-2</v>
      </c>
      <c r="O87" s="48">
        <v>-0.199356941241457</v>
      </c>
      <c r="P87" s="48">
        <v>1.94104036290942E-2</v>
      </c>
      <c r="Q87" s="48">
        <v>0.69230769230769196</v>
      </c>
      <c r="R87" s="48">
        <v>1</v>
      </c>
      <c r="S87" s="1" t="s">
        <v>16</v>
      </c>
    </row>
    <row r="88" spans="2:19" x14ac:dyDescent="0.25">
      <c r="B88" s="1">
        <v>86</v>
      </c>
      <c r="C88" s="47">
        <v>5.92971246006389E-5</v>
      </c>
      <c r="D88" s="47">
        <v>2.5567327393217001E-2</v>
      </c>
      <c r="E88" s="47">
        <v>0.97886789981128097</v>
      </c>
      <c r="F88" s="47">
        <v>0.47636725670344399</v>
      </c>
      <c r="G88" s="47">
        <v>17.850119768243999</v>
      </c>
      <c r="H88" s="47">
        <v>1.08426853522083E-2</v>
      </c>
      <c r="I88" s="47">
        <v>5.8365820400439203E-3</v>
      </c>
      <c r="J88" s="48"/>
      <c r="K88" s="48">
        <v>3.5417022421041202</v>
      </c>
      <c r="L88" s="48">
        <v>1.13991595666491</v>
      </c>
      <c r="M88" s="48">
        <v>8.6890416002354202E-3</v>
      </c>
      <c r="N88" s="48">
        <v>0.53829672728215705</v>
      </c>
      <c r="O88" s="48">
        <v>-0.16179220272536199</v>
      </c>
      <c r="P88" s="48">
        <v>6.7239314195422603E-2</v>
      </c>
      <c r="Q88" s="48">
        <v>0.93548387096774199</v>
      </c>
      <c r="R88" s="48">
        <v>1</v>
      </c>
      <c r="S88" s="1" t="s">
        <v>16</v>
      </c>
    </row>
    <row r="89" spans="2:19" ht="15.75" thickBot="1" x14ac:dyDescent="0.3">
      <c r="B89" s="26">
        <v>87</v>
      </c>
      <c r="C89" s="49">
        <v>7.9744408945686899E-5</v>
      </c>
      <c r="D89" s="49">
        <v>3.29229388088048E-2</v>
      </c>
      <c r="E89" s="49">
        <v>0.88780942106831595</v>
      </c>
      <c r="F89" s="49">
        <v>0.479323224647976</v>
      </c>
      <c r="G89" s="49">
        <v>10.2275427453215</v>
      </c>
      <c r="H89" s="49">
        <v>1.2019441470633101E-2</v>
      </c>
      <c r="I89" s="49">
        <v>6.8983604144429297E-3</v>
      </c>
      <c r="J89" s="50"/>
      <c r="K89" s="50">
        <v>3.1257588575663702</v>
      </c>
      <c r="L89" s="50">
        <v>0.92451277756939698</v>
      </c>
      <c r="M89" s="50">
        <v>1.00763949377334E-2</v>
      </c>
      <c r="N89" s="50">
        <v>0.57393352522224705</v>
      </c>
      <c r="O89" s="50">
        <v>-0.18338038788032299</v>
      </c>
      <c r="P89" s="50">
        <v>3.9752383157061699E-2</v>
      </c>
      <c r="Q89" s="50">
        <v>0.90697674418604601</v>
      </c>
      <c r="R89" s="50">
        <v>0.95079047949965201</v>
      </c>
      <c r="S89" s="26" t="s">
        <v>16</v>
      </c>
    </row>
    <row r="91" spans="2:19" ht="15.75" thickBot="1" x14ac:dyDescent="0.3"/>
    <row r="92" spans="2:19" ht="57" customHeight="1" thickBot="1" x14ac:dyDescent="0.3">
      <c r="B92" s="40" t="s">
        <v>36</v>
      </c>
      <c r="C92" s="40" t="s">
        <v>28</v>
      </c>
      <c r="D92" s="40" t="s">
        <v>35</v>
      </c>
      <c r="E92" s="40" t="s">
        <v>37</v>
      </c>
      <c r="F92" s="40" t="s">
        <v>38</v>
      </c>
      <c r="G92" s="92" t="s">
        <v>45</v>
      </c>
    </row>
    <row r="93" spans="2:19" x14ac:dyDescent="0.25">
      <c r="B93" s="53">
        <v>0.11791501416430562</v>
      </c>
      <c r="C93" s="54">
        <v>0.52700000000000002</v>
      </c>
      <c r="D93" s="55">
        <f>C93-B93</f>
        <v>0.40908498583569441</v>
      </c>
      <c r="E93" s="56">
        <f>87/D93</f>
        <v>212.66974592644382</v>
      </c>
      <c r="F93" s="57">
        <f>SUM(C3:C89)</f>
        <v>1.6034760383386554E-2</v>
      </c>
      <c r="G93" s="91">
        <f>(F93/(D93))</f>
        <v>3.9196648468117531E-2</v>
      </c>
    </row>
    <row r="94" spans="2:19" ht="15.75" thickBot="1" x14ac:dyDescent="0.3">
      <c r="I94" s="15" t="s">
        <v>43</v>
      </c>
    </row>
    <row r="95" spans="2:19" ht="15.75" thickBot="1" x14ac:dyDescent="0.3">
      <c r="I95" s="72" t="s">
        <v>18</v>
      </c>
      <c r="J95" s="76" t="s">
        <v>19</v>
      </c>
      <c r="K95" s="76" t="s">
        <v>20</v>
      </c>
      <c r="L95" s="77" t="s">
        <v>21</v>
      </c>
      <c r="M95" s="73" t="s">
        <v>39</v>
      </c>
    </row>
    <row r="96" spans="2:19" x14ac:dyDescent="0.25">
      <c r="I96" s="78" t="s">
        <v>22</v>
      </c>
      <c r="J96" s="79">
        <v>1</v>
      </c>
      <c r="K96" s="79">
        <v>4.5</v>
      </c>
      <c r="L96" s="80">
        <v>10</v>
      </c>
      <c r="M96" s="81">
        <v>0.68373020155875541</v>
      </c>
    </row>
    <row r="97" spans="2:13" x14ac:dyDescent="0.25">
      <c r="I97" s="82" t="s">
        <v>23</v>
      </c>
      <c r="J97" s="83">
        <v>1</v>
      </c>
      <c r="K97" s="83">
        <v>3.4</v>
      </c>
      <c r="L97" s="84">
        <v>10</v>
      </c>
      <c r="M97" s="85">
        <v>0.66370980300582949</v>
      </c>
    </row>
    <row r="98" spans="2:13" x14ac:dyDescent="0.25">
      <c r="I98" s="82" t="s">
        <v>24</v>
      </c>
      <c r="J98" s="83">
        <v>1</v>
      </c>
      <c r="K98" s="83">
        <v>3.4</v>
      </c>
      <c r="L98" s="84">
        <v>9</v>
      </c>
      <c r="M98" s="85">
        <v>0.66202018953053199</v>
      </c>
    </row>
    <row r="99" spans="2:13" x14ac:dyDescent="0.25">
      <c r="B99" s="9"/>
      <c r="I99" s="82" t="s">
        <v>25</v>
      </c>
      <c r="J99" s="83">
        <v>1</v>
      </c>
      <c r="K99" s="83">
        <v>3.6</v>
      </c>
      <c r="L99" s="84">
        <v>10</v>
      </c>
      <c r="M99" s="85">
        <v>0.64435783032712191</v>
      </c>
    </row>
    <row r="100" spans="2:13" ht="15.75" thickBot="1" x14ac:dyDescent="0.3">
      <c r="I100" s="86" t="s">
        <v>26</v>
      </c>
      <c r="J100" s="87">
        <v>1</v>
      </c>
      <c r="K100" s="87">
        <v>4</v>
      </c>
      <c r="L100" s="88">
        <v>10</v>
      </c>
      <c r="M100" s="89">
        <v>0.64016260717412821</v>
      </c>
    </row>
    <row r="101" spans="2:13" x14ac:dyDescent="0.25">
      <c r="I101"/>
      <c r="J101"/>
      <c r="K101"/>
      <c r="L101"/>
      <c r="M101"/>
    </row>
    <row r="102" spans="2:13" x14ac:dyDescent="0.25">
      <c r="I102" s="74" t="s">
        <v>27</v>
      </c>
      <c r="J102" s="74"/>
      <c r="K102" s="74" t="s">
        <v>42</v>
      </c>
      <c r="L102" s="75"/>
      <c r="M102"/>
    </row>
    <row r="103" spans="2:13" x14ac:dyDescent="0.25">
      <c r="G103" s="5"/>
    </row>
    <row r="104" spans="2:13" x14ac:dyDescent="0.25">
      <c r="F104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3"/>
  <sheetViews>
    <sheetView topLeftCell="A46" workbookViewId="0">
      <selection activeCell="D61" sqref="D61"/>
    </sheetView>
  </sheetViews>
  <sheetFormatPr defaultRowHeight="15" x14ac:dyDescent="0.25"/>
  <cols>
    <col min="3" max="6" width="12.140625" style="1" bestFit="1" customWidth="1"/>
    <col min="7" max="7" width="12.5703125" style="1" bestFit="1" customWidth="1"/>
    <col min="8" max="9" width="12.140625" style="1" bestFit="1" customWidth="1"/>
    <col min="10" max="10" width="8.7109375" style="1" customWidth="1"/>
    <col min="11" max="11" width="17.42578125" style="1" customWidth="1"/>
    <col min="12" max="12" width="12.140625" style="1" bestFit="1" customWidth="1"/>
    <col min="13" max="13" width="12.85546875" style="1" bestFit="1" customWidth="1"/>
    <col min="14" max="14" width="14" style="1" bestFit="1" customWidth="1"/>
    <col min="15" max="16" width="12.140625" style="1" bestFit="1" customWidth="1"/>
    <col min="17" max="17" width="7.28515625" style="1" bestFit="1" customWidth="1"/>
  </cols>
  <sheetData>
    <row r="1" spans="2:17" ht="15.75" thickBot="1" x14ac:dyDescent="0.3">
      <c r="B1" s="25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2:17" ht="24.75" customHeight="1" thickBot="1" x14ac:dyDescent="0.3">
      <c r="B2" s="51"/>
      <c r="C2" s="52" t="s">
        <v>0</v>
      </c>
      <c r="D2" s="52" t="s">
        <v>1</v>
      </c>
      <c r="E2" s="52" t="s">
        <v>2</v>
      </c>
      <c r="F2" s="52" t="s">
        <v>3</v>
      </c>
      <c r="G2" s="52" t="s">
        <v>4</v>
      </c>
      <c r="H2" s="52" t="s">
        <v>5</v>
      </c>
      <c r="I2" s="52" t="s">
        <v>6</v>
      </c>
      <c r="J2" s="52"/>
      <c r="K2" s="52" t="s">
        <v>9</v>
      </c>
      <c r="L2" s="52" t="s">
        <v>10</v>
      </c>
      <c r="M2" s="52" t="s">
        <v>11</v>
      </c>
      <c r="N2" s="52" t="s">
        <v>12</v>
      </c>
      <c r="O2" s="52" t="s">
        <v>13</v>
      </c>
      <c r="P2" s="52" t="s">
        <v>14</v>
      </c>
      <c r="Q2" s="52" t="s">
        <v>15</v>
      </c>
    </row>
    <row r="3" spans="2:17" x14ac:dyDescent="0.25">
      <c r="B3" s="1">
        <v>1</v>
      </c>
      <c r="C3" s="12">
        <v>1.0954751131221701E-2</v>
      </c>
      <c r="D3" s="12">
        <v>0.60700623866969905</v>
      </c>
      <c r="E3" s="12">
        <v>0.44602369116163898</v>
      </c>
      <c r="F3" s="12">
        <v>0.51201938225093002</v>
      </c>
      <c r="G3" s="12">
        <v>90.698641896312793</v>
      </c>
      <c r="H3" s="12">
        <v>0.22549005863721799</v>
      </c>
      <c r="I3" s="12">
        <v>6.2448651390662697E-2</v>
      </c>
      <c r="J3" s="12"/>
      <c r="K3" s="12">
        <v>0.118101745723777</v>
      </c>
      <c r="L3" s="12">
        <v>0.276946361928681</v>
      </c>
      <c r="M3" s="12">
        <v>9.5732368079386107E-3</v>
      </c>
      <c r="N3" s="12">
        <v>0.28542856841014402</v>
      </c>
      <c r="O3" s="12">
        <v>0.90530055155651101</v>
      </c>
      <c r="P3" s="12">
        <v>0.83749507197112305</v>
      </c>
      <c r="Q3" s="1" t="s">
        <v>41</v>
      </c>
    </row>
    <row r="4" spans="2:17" x14ac:dyDescent="0.25">
      <c r="B4" s="1">
        <v>2</v>
      </c>
      <c r="C4" s="12">
        <v>4.5226244343891404E-3</v>
      </c>
      <c r="D4" s="12">
        <v>0.30006187688421199</v>
      </c>
      <c r="E4" s="12">
        <v>5.0585066597446902E-2</v>
      </c>
      <c r="F4" s="12">
        <v>0.50937866875827198</v>
      </c>
      <c r="G4" s="12">
        <v>20.618817662659801</v>
      </c>
      <c r="H4" s="12">
        <v>9.78412539917453E-2</v>
      </c>
      <c r="I4" s="12">
        <v>6.4360208862098395E-2</v>
      </c>
      <c r="J4" s="12"/>
      <c r="K4" s="12">
        <v>7.5884018579999699E-2</v>
      </c>
      <c r="L4" s="12">
        <v>0.65780237104819095</v>
      </c>
      <c r="M4" s="12">
        <v>9.3550419802281307E-2</v>
      </c>
      <c r="N4" s="12">
        <v>0.39235163865400202</v>
      </c>
      <c r="O4" s="12">
        <v>0.88804975566414901</v>
      </c>
      <c r="P4" s="12">
        <v>0.87171861818645802</v>
      </c>
      <c r="Q4" s="1" t="s">
        <v>41</v>
      </c>
    </row>
    <row r="5" spans="2:17" x14ac:dyDescent="0.25">
      <c r="B5" s="1">
        <v>3</v>
      </c>
      <c r="C5" s="12">
        <v>7.5859728506787296E-3</v>
      </c>
      <c r="D5" s="12">
        <v>0.436294874262456</v>
      </c>
      <c r="E5" s="12">
        <v>0.33453872997131501</v>
      </c>
      <c r="F5" s="12">
        <v>0.59339164777656195</v>
      </c>
      <c r="G5" s="12">
        <v>99.154593848745606</v>
      </c>
      <c r="H5" s="12">
        <v>0.15967132493818401</v>
      </c>
      <c r="I5" s="12">
        <v>7.3767342691758095E-2</v>
      </c>
      <c r="J5" s="12"/>
      <c r="K5" s="12">
        <v>9.8278993781842794E-2</v>
      </c>
      <c r="L5" s="12">
        <v>0.461994930650927</v>
      </c>
      <c r="M5" s="12">
        <v>0.219465913863825</v>
      </c>
      <c r="N5" s="12">
        <v>0.55267222498802604</v>
      </c>
      <c r="O5" s="12">
        <v>0.85069136115691901</v>
      </c>
      <c r="P5" s="12">
        <v>0.87782111601374901</v>
      </c>
      <c r="Q5" s="1" t="s">
        <v>41</v>
      </c>
    </row>
    <row r="6" spans="2:17" x14ac:dyDescent="0.25">
      <c r="B6" s="1">
        <v>4</v>
      </c>
      <c r="C6" s="12">
        <v>3.6651583710407202E-4</v>
      </c>
      <c r="D6" s="12">
        <v>7.5883889700405702E-2</v>
      </c>
      <c r="E6" s="12">
        <v>0.240087066680744</v>
      </c>
      <c r="F6" s="12">
        <v>0.54945275835890195</v>
      </c>
      <c r="G6" s="12">
        <v>142.65988300773199</v>
      </c>
      <c r="H6" s="12">
        <v>2.2317161103427099E-2</v>
      </c>
      <c r="I6" s="12">
        <v>2.0625950266975699E-2</v>
      </c>
      <c r="J6" s="12"/>
      <c r="K6" s="12">
        <v>2.1602371572876301E-2</v>
      </c>
      <c r="L6" s="12">
        <v>0.92421926657187103</v>
      </c>
      <c r="M6" s="12">
        <v>-1.36068424836863E-2</v>
      </c>
      <c r="N6" s="12">
        <v>0.25591477480594998</v>
      </c>
      <c r="O6" s="12">
        <v>0.950146627565982</v>
      </c>
      <c r="P6" s="12">
        <v>0.87377184744978698</v>
      </c>
      <c r="Q6" s="1" t="s">
        <v>41</v>
      </c>
    </row>
    <row r="7" spans="2:17" x14ac:dyDescent="0.25">
      <c r="B7" s="1">
        <v>5</v>
      </c>
      <c r="C7" s="12">
        <v>1.9230769230769201E-5</v>
      </c>
      <c r="D7" s="12">
        <v>1.22440374259754E-2</v>
      </c>
      <c r="E7" s="12">
        <v>0.119559924789677</v>
      </c>
      <c r="F7" s="12">
        <v>0.54443247803232597</v>
      </c>
      <c r="G7" s="12">
        <v>105.171624442119</v>
      </c>
      <c r="H7" s="12">
        <v>4.6627823181461803E-3</v>
      </c>
      <c r="I7" s="12">
        <v>3.6362633384415502E-3</v>
      </c>
      <c r="J7" s="12"/>
      <c r="K7" s="12">
        <v>4.94826998660052E-3</v>
      </c>
      <c r="L7" s="12">
        <v>0.77984840173436298</v>
      </c>
      <c r="M7" s="12">
        <v>-0.30754159154628602</v>
      </c>
      <c r="N7" s="12">
        <v>-0.118334571272358</v>
      </c>
      <c r="O7" s="12">
        <v>1</v>
      </c>
      <c r="P7" s="12">
        <v>1</v>
      </c>
      <c r="Q7" s="1" t="s">
        <v>41</v>
      </c>
    </row>
    <row r="8" spans="2:17" x14ac:dyDescent="0.25">
      <c r="B8" s="1">
        <v>6</v>
      </c>
      <c r="C8" s="12">
        <v>1.7420814479637999E-4</v>
      </c>
      <c r="D8" s="12">
        <v>4.4604798607588501E-2</v>
      </c>
      <c r="E8" s="12">
        <v>0.248803872791556</v>
      </c>
      <c r="F8" s="12">
        <v>2.1416816364375198E-2</v>
      </c>
      <c r="G8" s="12">
        <v>166.90160081950401</v>
      </c>
      <c r="H8" s="12">
        <v>1.5708011611235698E-2</v>
      </c>
      <c r="I8" s="12">
        <v>1.26720381009525E-2</v>
      </c>
      <c r="J8" s="12"/>
      <c r="K8" s="12">
        <v>1.48932433999347E-2</v>
      </c>
      <c r="L8" s="12">
        <v>0.80672451832722003</v>
      </c>
      <c r="M8" s="12">
        <v>-0.102593710019568</v>
      </c>
      <c r="N8" s="12">
        <v>0.14261317609715601</v>
      </c>
      <c r="O8" s="12">
        <v>0.974683544303797</v>
      </c>
      <c r="P8" s="12">
        <v>1.00433973961562</v>
      </c>
      <c r="Q8" s="1" t="s">
        <v>41</v>
      </c>
    </row>
    <row r="9" spans="2:17" x14ac:dyDescent="0.25">
      <c r="B9" s="1">
        <v>7</v>
      </c>
      <c r="C9" s="12">
        <v>1.1764705882352899E-4</v>
      </c>
      <c r="D9" s="12">
        <v>4.3840078063002302E-2</v>
      </c>
      <c r="E9" s="12">
        <v>9.4188994003943996E-2</v>
      </c>
      <c r="F9" s="12">
        <v>2.5382962336350599E-2</v>
      </c>
      <c r="G9" s="12">
        <v>19.749261187812301</v>
      </c>
      <c r="H9" s="12">
        <v>1.84550622289383E-2</v>
      </c>
      <c r="I9" s="12">
        <v>7.6488416695167996E-3</v>
      </c>
      <c r="J9" s="12"/>
      <c r="K9" s="12">
        <v>1.2238990465553099E-2</v>
      </c>
      <c r="L9" s="12">
        <v>0.41445764715564398</v>
      </c>
      <c r="M9" s="12">
        <v>-5.7633167789706202E-2</v>
      </c>
      <c r="N9" s="12">
        <v>0.19985871641695099</v>
      </c>
      <c r="O9" s="12">
        <v>0.90434782608695596</v>
      </c>
      <c r="P9" s="12">
        <v>0.97270676144496404</v>
      </c>
      <c r="Q9" s="1" t="s">
        <v>41</v>
      </c>
    </row>
    <row r="10" spans="2:17" x14ac:dyDescent="0.25">
      <c r="B10" s="1">
        <v>8</v>
      </c>
      <c r="C10" s="12">
        <v>1.10633484162895E-3</v>
      </c>
      <c r="D10" s="12">
        <v>0.11690864748313</v>
      </c>
      <c r="E10" s="12">
        <v>0.25209562349431902</v>
      </c>
      <c r="F10" s="12">
        <v>4.6991496840888602E-2</v>
      </c>
      <c r="G10" s="12">
        <v>161.06451110297201</v>
      </c>
      <c r="H10" s="12">
        <v>4.3061168907070201E-2</v>
      </c>
      <c r="I10" s="12">
        <v>3.1965429561080498E-2</v>
      </c>
      <c r="J10" s="12"/>
      <c r="K10" s="12">
        <v>3.7531710193918703E-2</v>
      </c>
      <c r="L10" s="12">
        <v>0.74232609964826402</v>
      </c>
      <c r="M10" s="12">
        <v>-2.2831066517397101E-2</v>
      </c>
      <c r="N10" s="12">
        <v>0.24417012799673299</v>
      </c>
      <c r="O10" s="12">
        <v>0.980942828485456</v>
      </c>
      <c r="P10" s="12">
        <v>1.00496729409838</v>
      </c>
      <c r="Q10" s="1" t="s">
        <v>41</v>
      </c>
    </row>
    <row r="11" spans="2:17" x14ac:dyDescent="0.25">
      <c r="B11" s="1">
        <v>9</v>
      </c>
      <c r="C11" s="12">
        <v>1.9230769230769201E-5</v>
      </c>
      <c r="D11" s="12">
        <v>1.30534287116918E-2</v>
      </c>
      <c r="E11" s="12">
        <v>0.114617363796279</v>
      </c>
      <c r="F11" s="12">
        <v>3.8539462935866797E-2</v>
      </c>
      <c r="G11" s="12">
        <v>134.99999999999901</v>
      </c>
      <c r="H11" s="12">
        <v>4.5124262819714002E-3</v>
      </c>
      <c r="I11" s="12">
        <v>3.76035523497616E-3</v>
      </c>
      <c r="J11" s="12"/>
      <c r="K11" s="12">
        <v>4.94826998660052E-3</v>
      </c>
      <c r="L11" s="12">
        <v>0.83333333333333204</v>
      </c>
      <c r="M11" s="12">
        <v>-0.30700162053166202</v>
      </c>
      <c r="N11" s="12">
        <v>-0.11764705882352799</v>
      </c>
      <c r="O11" s="12">
        <v>0.94444444444444398</v>
      </c>
      <c r="P11" s="12">
        <v>1</v>
      </c>
      <c r="Q11" s="1" t="s">
        <v>41</v>
      </c>
    </row>
    <row r="12" spans="2:17" x14ac:dyDescent="0.25">
      <c r="B12" s="1">
        <v>10</v>
      </c>
      <c r="C12" s="12">
        <v>1.2375565610859699E-3</v>
      </c>
      <c r="D12" s="12">
        <v>0.122301044090991</v>
      </c>
      <c r="E12" s="12">
        <v>5.8241981741130697E-2</v>
      </c>
      <c r="F12" s="12">
        <v>5.7859830579613497E-2</v>
      </c>
      <c r="G12" s="12">
        <v>78.955245027217501</v>
      </c>
      <c r="H12" s="12">
        <v>4.02539595710752E-2</v>
      </c>
      <c r="I12" s="12">
        <v>3.9006312635421703E-2</v>
      </c>
      <c r="J12" s="12"/>
      <c r="K12" s="12">
        <v>3.9695162834042098E-2</v>
      </c>
      <c r="L12" s="12">
        <v>0.96900560966057003</v>
      </c>
      <c r="M12" s="12">
        <v>-3.5205937818570299E-3</v>
      </c>
      <c r="N12" s="12">
        <v>0.26875698551115301</v>
      </c>
      <c r="O12" s="12">
        <v>0.98204667863554695</v>
      </c>
      <c r="P12" s="12">
        <v>1.0047482802702801</v>
      </c>
      <c r="Q12" s="1" t="s">
        <v>41</v>
      </c>
    </row>
    <row r="13" spans="2:17" x14ac:dyDescent="0.25">
      <c r="B13" s="1">
        <v>11</v>
      </c>
      <c r="C13" s="12">
        <v>5.3167420814479599E-4</v>
      </c>
      <c r="D13" s="12">
        <v>8.0273321810985995E-2</v>
      </c>
      <c r="E13" s="12">
        <v>0.104867619793061</v>
      </c>
      <c r="F13" s="12">
        <v>6.8060648947931804E-2</v>
      </c>
      <c r="G13" s="12">
        <v>127.675072530835</v>
      </c>
      <c r="H13" s="12">
        <v>2.9112560159648401E-2</v>
      </c>
      <c r="I13" s="12">
        <v>2.2378003371015601E-2</v>
      </c>
      <c r="J13" s="12"/>
      <c r="K13" s="12">
        <v>2.60182364261244E-2</v>
      </c>
      <c r="L13" s="12">
        <v>0.76867177768971295</v>
      </c>
      <c r="M13" s="12">
        <v>-3.7621255629667297E-2</v>
      </c>
      <c r="N13" s="12">
        <v>0.22533867434488</v>
      </c>
      <c r="O13" s="12">
        <v>0.97308488612836397</v>
      </c>
      <c r="P13" s="12">
        <v>1.00602856612873</v>
      </c>
      <c r="Q13" s="1" t="s">
        <v>41</v>
      </c>
    </row>
    <row r="14" spans="2:17" x14ac:dyDescent="0.25">
      <c r="B14" s="1">
        <v>12</v>
      </c>
      <c r="C14" s="12">
        <v>7.8054298642533902E-5</v>
      </c>
      <c r="D14" s="12">
        <v>2.8261688888378999E-2</v>
      </c>
      <c r="E14" s="12">
        <v>0.28081834434442798</v>
      </c>
      <c r="F14" s="12">
        <v>6.0732477589035397E-2</v>
      </c>
      <c r="G14" s="12">
        <v>148.19851442245499</v>
      </c>
      <c r="H14" s="12">
        <v>1.00338157257114E-2</v>
      </c>
      <c r="I14" s="12">
        <v>9.1298936750772199E-3</v>
      </c>
      <c r="J14" s="12"/>
      <c r="K14" s="12">
        <v>9.9690430668265394E-3</v>
      </c>
      <c r="L14" s="12">
        <v>0.90991243258355603</v>
      </c>
      <c r="M14" s="12">
        <v>-7.8225061315349106E-2</v>
      </c>
      <c r="N14" s="12">
        <v>0.173640303279127</v>
      </c>
      <c r="O14" s="12">
        <v>0.98571428571428499</v>
      </c>
      <c r="P14" s="12">
        <v>1.0068493150684901</v>
      </c>
      <c r="Q14" s="1" t="s">
        <v>41</v>
      </c>
    </row>
    <row r="15" spans="2:17" x14ac:dyDescent="0.25">
      <c r="B15" s="1">
        <v>13</v>
      </c>
      <c r="C15" s="12">
        <v>8.1221719457013502E-4</v>
      </c>
      <c r="D15" s="12">
        <v>0.123699663723996</v>
      </c>
      <c r="E15" s="12">
        <v>0.29233844953528798</v>
      </c>
      <c r="F15" s="12">
        <v>9.3017994773629098E-2</v>
      </c>
      <c r="G15" s="12">
        <v>133.75531769639801</v>
      </c>
      <c r="H15" s="12">
        <v>3.8362909848572602E-2</v>
      </c>
      <c r="I15" s="12">
        <v>2.7198861854833001E-2</v>
      </c>
      <c r="J15" s="12"/>
      <c r="K15" s="12">
        <v>3.2158156835250203E-2</v>
      </c>
      <c r="L15" s="12">
        <v>0.70898849858348301</v>
      </c>
      <c r="M15" s="12">
        <v>8.9739986889218193E-3</v>
      </c>
      <c r="N15" s="12">
        <v>0.28466559474029901</v>
      </c>
      <c r="O15" s="12">
        <v>0.94349540078843597</v>
      </c>
      <c r="P15" s="12">
        <v>0.83887054615490397</v>
      </c>
      <c r="Q15" s="1" t="s">
        <v>41</v>
      </c>
    </row>
    <row r="16" spans="2:17" x14ac:dyDescent="0.25">
      <c r="B16" s="1">
        <v>14</v>
      </c>
      <c r="C16" s="12">
        <v>2.37556561085972E-5</v>
      </c>
      <c r="D16" s="12">
        <v>1.5014686965122899E-2</v>
      </c>
      <c r="E16" s="12">
        <v>0.231204005963044</v>
      </c>
      <c r="F16" s="12">
        <v>8.0782122565401099E-2</v>
      </c>
      <c r="G16" s="12">
        <v>102.731672530935</v>
      </c>
      <c r="H16" s="12">
        <v>4.852952497382E-3</v>
      </c>
      <c r="I16" s="12">
        <v>4.3841534126491701E-3</v>
      </c>
      <c r="J16" s="12"/>
      <c r="K16" s="12">
        <v>5.4996946068482204E-3</v>
      </c>
      <c r="L16" s="12">
        <v>0.90339920182904598</v>
      </c>
      <c r="M16" s="12">
        <v>-0.29658012552216301</v>
      </c>
      <c r="N16" s="12">
        <v>-0.104377999262174</v>
      </c>
      <c r="O16" s="12">
        <v>0.95454545454545403</v>
      </c>
      <c r="P16" s="12">
        <v>0.993553871219097</v>
      </c>
      <c r="Q16" s="1" t="s">
        <v>41</v>
      </c>
    </row>
    <row r="17" spans="2:17" x14ac:dyDescent="0.25">
      <c r="B17" s="1">
        <v>15</v>
      </c>
      <c r="C17" s="12">
        <v>1.8099547511312201E-5</v>
      </c>
      <c r="D17" s="12">
        <v>1.22440374259754E-2</v>
      </c>
      <c r="E17" s="12">
        <v>0.23427322014954199</v>
      </c>
      <c r="F17" s="12">
        <v>8.8916046630606996E-2</v>
      </c>
      <c r="G17" s="12">
        <v>164.518121733963</v>
      </c>
      <c r="H17" s="12">
        <v>4.3838943157502603E-3</v>
      </c>
      <c r="I17" s="12">
        <v>3.64280528847424E-3</v>
      </c>
      <c r="J17" s="12"/>
      <c r="K17" s="12">
        <v>4.8005270161947397E-3</v>
      </c>
      <c r="L17" s="12">
        <v>0.83095189484530396</v>
      </c>
      <c r="M17" s="12">
        <v>-0.307023993354758</v>
      </c>
      <c r="N17" s="12">
        <v>-0.117675544786621</v>
      </c>
      <c r="O17" s="12">
        <v>0.94117647058823495</v>
      </c>
      <c r="P17" s="12">
        <v>1</v>
      </c>
      <c r="Q17" s="1" t="s">
        <v>41</v>
      </c>
    </row>
    <row r="18" spans="2:17" x14ac:dyDescent="0.25">
      <c r="B18" s="1">
        <v>16</v>
      </c>
      <c r="C18" s="12">
        <v>2.94117647058823E-5</v>
      </c>
      <c r="D18" s="12">
        <v>1.63165199923462E-2</v>
      </c>
      <c r="E18" s="12">
        <v>0.22065382569262701</v>
      </c>
      <c r="F18" s="12">
        <v>9.6622976693731003E-2</v>
      </c>
      <c r="G18" s="12">
        <v>162.89214893378099</v>
      </c>
      <c r="H18" s="12">
        <v>6.0212728410459796E-3</v>
      </c>
      <c r="I18" s="12">
        <v>4.6918673240041696E-3</v>
      </c>
      <c r="J18" s="12"/>
      <c r="K18" s="12">
        <v>6.1194952327765801E-3</v>
      </c>
      <c r="L18" s="12">
        <v>0.77921520048394399</v>
      </c>
      <c r="M18" s="12">
        <v>-0.24559800558064901</v>
      </c>
      <c r="N18" s="12">
        <v>-3.9465548078206902E-2</v>
      </c>
      <c r="O18" s="12">
        <v>1</v>
      </c>
      <c r="P18" s="12">
        <v>1</v>
      </c>
      <c r="Q18" s="1" t="s">
        <v>41</v>
      </c>
    </row>
    <row r="19" spans="2:17" x14ac:dyDescent="0.25">
      <c r="B19" s="1">
        <v>17</v>
      </c>
      <c r="C19" s="12">
        <v>3.5384615384615298E-3</v>
      </c>
      <c r="D19" s="12">
        <v>0.249580748639851</v>
      </c>
      <c r="E19" s="12">
        <v>0.166936501572888</v>
      </c>
      <c r="F19" s="12">
        <v>0.14347421684751099</v>
      </c>
      <c r="G19" s="12">
        <v>148.16724974766501</v>
      </c>
      <c r="H19" s="12">
        <v>9.6505526891889695E-2</v>
      </c>
      <c r="I19" s="12">
        <v>5.0135576012773603E-2</v>
      </c>
      <c r="J19" s="12"/>
      <c r="K19" s="12">
        <v>6.7121599789439199E-2</v>
      </c>
      <c r="L19" s="12">
        <v>0.51950989365550004</v>
      </c>
      <c r="M19" s="12">
        <v>7.3924121330131598E-2</v>
      </c>
      <c r="N19" s="12">
        <v>0.36736265932248602</v>
      </c>
      <c r="O19" s="12">
        <v>0.93736889421636105</v>
      </c>
      <c r="P19" s="12">
        <v>0.95654971682313406</v>
      </c>
      <c r="Q19" s="1" t="s">
        <v>41</v>
      </c>
    </row>
    <row r="20" spans="2:17" x14ac:dyDescent="0.25">
      <c r="B20" s="1">
        <v>18</v>
      </c>
      <c r="C20" s="12">
        <v>1.00678733031674E-4</v>
      </c>
      <c r="D20" s="12">
        <v>3.3662594208836202E-2</v>
      </c>
      <c r="E20" s="12">
        <v>0.27862448620942398</v>
      </c>
      <c r="F20" s="12">
        <v>0.120771136934696</v>
      </c>
      <c r="G20" s="12">
        <v>160.16016825179801</v>
      </c>
      <c r="H20" s="12">
        <v>1.1448492222403499E-2</v>
      </c>
      <c r="I20" s="12">
        <v>1.0809005974473001E-2</v>
      </c>
      <c r="J20" s="12"/>
      <c r="K20" s="12">
        <v>1.1322020323677301E-2</v>
      </c>
      <c r="L20" s="12">
        <v>0.94414231712721797</v>
      </c>
      <c r="M20" s="12">
        <v>-3.4646912212298098E-2</v>
      </c>
      <c r="N20" s="12">
        <v>0.22912572600349701</v>
      </c>
      <c r="O20" s="12">
        <v>0.956989247311828</v>
      </c>
      <c r="P20" s="12">
        <v>0.987456556082148</v>
      </c>
      <c r="Q20" s="1" t="s">
        <v>41</v>
      </c>
    </row>
    <row r="21" spans="2:17" x14ac:dyDescent="0.25">
      <c r="B21" s="1">
        <v>19</v>
      </c>
      <c r="C21" s="12">
        <v>4.4117647058823498E-5</v>
      </c>
      <c r="D21" s="12">
        <v>2.0512378891362201E-2</v>
      </c>
      <c r="E21" s="12">
        <v>0.41242711728458797</v>
      </c>
      <c r="F21" s="12">
        <v>0.213781403980287</v>
      </c>
      <c r="G21" s="12">
        <v>150.62547550829001</v>
      </c>
      <c r="H21" s="12">
        <v>7.1261967500859504E-3</v>
      </c>
      <c r="I21" s="12">
        <v>6.3159212809349701E-3</v>
      </c>
      <c r="J21" s="12"/>
      <c r="K21" s="12">
        <v>7.4948204018484002E-3</v>
      </c>
      <c r="L21" s="12">
        <v>0.886296225382606</v>
      </c>
      <c r="M21" s="12">
        <v>-0.19874259412710901</v>
      </c>
      <c r="N21" s="12">
        <v>2.0192614669276601E-2</v>
      </c>
      <c r="O21" s="12">
        <v>0.97499999999999998</v>
      </c>
      <c r="P21" s="12">
        <v>1.00943689723115</v>
      </c>
      <c r="Q21" s="1" t="s">
        <v>41</v>
      </c>
    </row>
    <row r="22" spans="2:17" x14ac:dyDescent="0.25">
      <c r="B22" s="1">
        <v>20</v>
      </c>
      <c r="C22" s="12">
        <v>4.3099547511312201E-4</v>
      </c>
      <c r="D22" s="12">
        <v>7.2128356678244507E-2</v>
      </c>
      <c r="E22" s="12">
        <v>0.45066865250092802</v>
      </c>
      <c r="F22" s="12">
        <v>0.24017851234969401</v>
      </c>
      <c r="G22" s="12">
        <v>90.175324900123698</v>
      </c>
      <c r="H22" s="12">
        <v>2.3408613812855101E-2</v>
      </c>
      <c r="I22" s="12">
        <v>2.2354793439977198E-2</v>
      </c>
      <c r="J22" s="12"/>
      <c r="K22" s="12">
        <v>2.3425637291564699E-2</v>
      </c>
      <c r="L22" s="12">
        <v>0.95498151315994795</v>
      </c>
      <c r="M22" s="12">
        <v>-4.64059581998644E-2</v>
      </c>
      <c r="N22" s="12">
        <v>0.21415364364376799</v>
      </c>
      <c r="O22" s="12">
        <v>0.97193877551020402</v>
      </c>
      <c r="P22" s="12">
        <v>0.99414592426565995</v>
      </c>
      <c r="Q22" s="1" t="s">
        <v>41</v>
      </c>
    </row>
    <row r="23" spans="2:17" x14ac:dyDescent="0.25">
      <c r="B23" s="1">
        <v>21</v>
      </c>
      <c r="C23" s="12">
        <v>2.0361990950226201E-5</v>
      </c>
      <c r="D23" s="12">
        <v>1.29300523790465E-2</v>
      </c>
      <c r="E23" s="12">
        <v>0.35098439459450098</v>
      </c>
      <c r="F23" s="12">
        <v>0.243916427758603</v>
      </c>
      <c r="G23" s="12">
        <v>180</v>
      </c>
      <c r="H23" s="12">
        <v>4.2543562981151696E-3</v>
      </c>
      <c r="I23" s="12">
        <v>3.1907672235863701E-3</v>
      </c>
      <c r="J23" s="12"/>
      <c r="K23" s="12">
        <v>5.0917278096307902E-3</v>
      </c>
      <c r="L23" s="12">
        <v>0.75</v>
      </c>
      <c r="M23" s="12">
        <v>-0.47640122440170102</v>
      </c>
      <c r="N23" s="12">
        <v>-0.33333333333333298</v>
      </c>
      <c r="O23" s="12">
        <v>1</v>
      </c>
      <c r="P23" s="12">
        <v>1</v>
      </c>
      <c r="Q23" s="1" t="s">
        <v>41</v>
      </c>
    </row>
    <row r="24" spans="2:17" x14ac:dyDescent="0.25">
      <c r="B24" s="1">
        <v>22</v>
      </c>
      <c r="C24" s="12">
        <v>4.6380090497737498E-5</v>
      </c>
      <c r="D24" s="12">
        <v>2.6669496043809401E-2</v>
      </c>
      <c r="E24" s="12">
        <v>1.43584525061387E-3</v>
      </c>
      <c r="F24" s="12">
        <v>0.27057706056012398</v>
      </c>
      <c r="G24" s="12">
        <v>91.373302901768</v>
      </c>
      <c r="H24" s="12">
        <v>1.1696119325418501E-2</v>
      </c>
      <c r="I24" s="12">
        <v>4.38058610587801E-3</v>
      </c>
      <c r="J24" s="12"/>
      <c r="K24" s="12">
        <v>7.6845927224619397E-3</v>
      </c>
      <c r="L24" s="12">
        <v>0.37453329467645802</v>
      </c>
      <c r="M24" s="12">
        <v>-0.13237451259972599</v>
      </c>
      <c r="N24" s="12">
        <v>0.104695080578147</v>
      </c>
      <c r="O24" s="12">
        <v>0.95348837209302295</v>
      </c>
      <c r="P24" s="12">
        <v>0.99637088733798596</v>
      </c>
      <c r="Q24" s="1" t="s">
        <v>41</v>
      </c>
    </row>
    <row r="25" spans="2:17" x14ac:dyDescent="0.25">
      <c r="B25" s="1">
        <v>23</v>
      </c>
      <c r="C25" s="12">
        <v>1.01244343891402E-3</v>
      </c>
      <c r="D25" s="12">
        <v>0.111455626298021</v>
      </c>
      <c r="E25" s="12">
        <v>0.43384667801344501</v>
      </c>
      <c r="F25" s="12">
        <v>0.29349937031439799</v>
      </c>
      <c r="G25" s="12">
        <v>34.324920722898497</v>
      </c>
      <c r="H25" s="12">
        <v>3.6546668657666002E-2</v>
      </c>
      <c r="I25" s="12">
        <v>3.5111048119567501E-2</v>
      </c>
      <c r="J25" s="12"/>
      <c r="K25" s="12">
        <v>3.5903802350628497E-2</v>
      </c>
      <c r="L25" s="12">
        <v>0.96071815596803101</v>
      </c>
      <c r="M25" s="12">
        <v>-4.5700558285358102E-3</v>
      </c>
      <c r="N25" s="12">
        <v>0.26742076893262301</v>
      </c>
      <c r="O25" s="12">
        <v>0.98028477546549797</v>
      </c>
      <c r="P25" s="12">
        <v>0.996135201160393</v>
      </c>
      <c r="Q25" s="1" t="s">
        <v>41</v>
      </c>
    </row>
    <row r="26" spans="2:17" x14ac:dyDescent="0.25">
      <c r="B26" s="1">
        <v>24</v>
      </c>
      <c r="C26" s="12">
        <v>8.6651583710407203E-4</v>
      </c>
      <c r="D26" s="12">
        <v>0.118835870886176</v>
      </c>
      <c r="E26" s="12">
        <v>0.34008746632178299</v>
      </c>
      <c r="F26" s="12">
        <v>0.29232731828448999</v>
      </c>
      <c r="G26" s="12">
        <v>8.8659490038957696</v>
      </c>
      <c r="H26" s="12">
        <v>4.2295746198526302E-2</v>
      </c>
      <c r="I26" s="12">
        <v>3.0408208492515899E-2</v>
      </c>
      <c r="J26" s="12"/>
      <c r="K26" s="12">
        <v>3.3215692525374103E-2</v>
      </c>
      <c r="L26" s="12">
        <v>0.71894247591204397</v>
      </c>
      <c r="M26" s="12">
        <v>0.165737862759777</v>
      </c>
      <c r="N26" s="12">
        <v>0.48426354566079999</v>
      </c>
      <c r="O26" s="12">
        <v>0.91299165673420701</v>
      </c>
      <c r="P26" s="12">
        <v>0.94366827469547399</v>
      </c>
      <c r="Q26" s="1" t="s">
        <v>41</v>
      </c>
    </row>
    <row r="27" spans="2:17" x14ac:dyDescent="0.25">
      <c r="B27" s="1">
        <v>25</v>
      </c>
      <c r="C27" s="12">
        <v>2.7002262443438902E-3</v>
      </c>
      <c r="D27" s="12">
        <v>0.262059839251298</v>
      </c>
      <c r="E27" s="12">
        <v>1.5759239040091098E-2</v>
      </c>
      <c r="F27" s="12">
        <v>0.32697620327768301</v>
      </c>
      <c r="G27" s="12">
        <v>87.102743105250994</v>
      </c>
      <c r="H27" s="12">
        <v>9.1525976190726305E-2</v>
      </c>
      <c r="I27" s="12">
        <v>4.2865497573010197E-2</v>
      </c>
      <c r="J27" s="12"/>
      <c r="K27" s="12">
        <v>5.8634757900330299E-2</v>
      </c>
      <c r="L27" s="12">
        <v>0.46834242427182499</v>
      </c>
      <c r="M27" s="12">
        <v>0.14114798123547101</v>
      </c>
      <c r="N27" s="12">
        <v>0.45295473610370202</v>
      </c>
      <c r="O27" s="12">
        <v>0.80127559583752905</v>
      </c>
      <c r="P27" s="12">
        <v>0.90134825806032604</v>
      </c>
      <c r="Q27" s="1" t="s">
        <v>41</v>
      </c>
    </row>
    <row r="28" spans="2:17" x14ac:dyDescent="0.25">
      <c r="B28" s="1">
        <v>26</v>
      </c>
      <c r="C28" s="12">
        <v>3.7330316742081399E-5</v>
      </c>
      <c r="D28" s="12">
        <v>2.5587825955013601E-2</v>
      </c>
      <c r="E28" s="12">
        <v>0.45714992221564799</v>
      </c>
      <c r="F28" s="12">
        <v>0.30705494281926599</v>
      </c>
      <c r="G28" s="12">
        <v>156.30950531874501</v>
      </c>
      <c r="H28" s="12">
        <v>7.1257949112980097E-3</v>
      </c>
      <c r="I28" s="12">
        <v>6.6984492206700001E-3</v>
      </c>
      <c r="J28" s="12"/>
      <c r="K28" s="12">
        <v>6.89423204523224E-3</v>
      </c>
      <c r="L28" s="12">
        <v>0.94002834828287696</v>
      </c>
      <c r="M28" s="12">
        <v>4.236020028867E-3</v>
      </c>
      <c r="N28" s="12">
        <v>0.27863301294820603</v>
      </c>
      <c r="O28" s="12">
        <v>0.82499999999999996</v>
      </c>
      <c r="P28" s="12">
        <v>0.805428547676448</v>
      </c>
      <c r="Q28" s="1" t="s">
        <v>41</v>
      </c>
    </row>
    <row r="29" spans="2:17" x14ac:dyDescent="0.25">
      <c r="B29" s="1">
        <v>27</v>
      </c>
      <c r="C29" s="12">
        <v>2.0361990950226201E-5</v>
      </c>
      <c r="D29" s="12">
        <v>1.29566421059097E-2</v>
      </c>
      <c r="E29" s="12">
        <v>0.445880175355237</v>
      </c>
      <c r="F29" s="12">
        <v>0.32858993574747802</v>
      </c>
      <c r="G29" s="12">
        <v>147.994616791916</v>
      </c>
      <c r="H29" s="12">
        <v>4.7350890896333897E-3</v>
      </c>
      <c r="I29" s="12">
        <v>4.1713880075342699E-3</v>
      </c>
      <c r="J29" s="12"/>
      <c r="K29" s="12">
        <v>5.0917278096307902E-3</v>
      </c>
      <c r="L29" s="12">
        <v>0.88095238095240003</v>
      </c>
      <c r="M29" s="12">
        <v>-0.23813436584293499</v>
      </c>
      <c r="N29" s="12">
        <v>-2.9962546816492699E-2</v>
      </c>
      <c r="O29" s="12">
        <v>0.94736842105263097</v>
      </c>
      <c r="P29" s="12">
        <v>1.00747003776063</v>
      </c>
      <c r="Q29" s="1" t="s">
        <v>41</v>
      </c>
    </row>
    <row r="30" spans="2:17" x14ac:dyDescent="0.25">
      <c r="B30" s="1">
        <v>28</v>
      </c>
      <c r="C30" s="12">
        <v>1.2880090497737501E-2</v>
      </c>
      <c r="D30" s="12">
        <v>0.65208114364823</v>
      </c>
      <c r="E30" s="12">
        <v>0.14944392884520799</v>
      </c>
      <c r="F30" s="12">
        <v>0.38006214678220501</v>
      </c>
      <c r="G30" s="12">
        <v>4.85710335992614</v>
      </c>
      <c r="H30" s="12">
        <v>0.21391425896914501</v>
      </c>
      <c r="I30" s="12">
        <v>9.0204348926447603E-2</v>
      </c>
      <c r="J30" s="12"/>
      <c r="K30" s="12">
        <v>0.12806030048960099</v>
      </c>
      <c r="L30" s="12">
        <v>0.42168460092909699</v>
      </c>
      <c r="M30" s="12">
        <v>0.176625286944882</v>
      </c>
      <c r="N30" s="12">
        <v>0.49812584467358101</v>
      </c>
      <c r="O30" s="12">
        <v>0.77298031228784703</v>
      </c>
      <c r="P30" s="12">
        <v>0.80077149544523996</v>
      </c>
      <c r="Q30" s="1" t="s">
        <v>41</v>
      </c>
    </row>
    <row r="31" spans="2:17" x14ac:dyDescent="0.25">
      <c r="B31" s="1">
        <v>29</v>
      </c>
      <c r="C31" s="12">
        <v>5.65610859728506E-5</v>
      </c>
      <c r="D31" s="12">
        <v>2.3705273293097701E-2</v>
      </c>
      <c r="E31" s="12">
        <v>0.35270740889523799</v>
      </c>
      <c r="F31" s="12">
        <v>0.33894456627083502</v>
      </c>
      <c r="G31" s="12">
        <v>140.36871049761899</v>
      </c>
      <c r="H31" s="12">
        <v>8.3068577950052395E-3</v>
      </c>
      <c r="I31" s="12">
        <v>7.6284531666974799E-3</v>
      </c>
      <c r="J31" s="12"/>
      <c r="K31" s="12">
        <v>8.4862130160513107E-3</v>
      </c>
      <c r="L31" s="12">
        <v>0.91833198002791505</v>
      </c>
      <c r="M31" s="12">
        <v>-0.12007551591278801</v>
      </c>
      <c r="N31" s="12">
        <v>0.12035464952052401</v>
      </c>
      <c r="O31" s="12">
        <v>0.94339622641509402</v>
      </c>
      <c r="P31" s="12">
        <v>1.0244974874371799</v>
      </c>
      <c r="Q31" s="1" t="s">
        <v>41</v>
      </c>
    </row>
    <row r="32" spans="2:17" x14ac:dyDescent="0.25">
      <c r="B32" s="1">
        <v>30</v>
      </c>
      <c r="C32" s="12">
        <v>4.0384615384615302E-4</v>
      </c>
      <c r="D32" s="12">
        <v>6.9014167868024195E-2</v>
      </c>
      <c r="E32" s="12">
        <v>0.30117950110452701</v>
      </c>
      <c r="F32" s="12">
        <v>0.34899280145494399</v>
      </c>
      <c r="G32" s="12">
        <v>92.499900424220698</v>
      </c>
      <c r="H32" s="12">
        <v>2.2546070220390398E-2</v>
      </c>
      <c r="I32" s="12">
        <v>2.1437102109202001E-2</v>
      </c>
      <c r="J32" s="12"/>
      <c r="K32" s="12">
        <v>2.2675821772674999E-2</v>
      </c>
      <c r="L32" s="12">
        <v>0.950813241494054</v>
      </c>
      <c r="M32" s="12">
        <v>-6.0036776094462001E-2</v>
      </c>
      <c r="N32" s="12">
        <v>0.19679834727328199</v>
      </c>
      <c r="O32" s="12">
        <v>0.97808219178082201</v>
      </c>
      <c r="P32" s="12">
        <v>1.0014024164714499</v>
      </c>
      <c r="Q32" s="1" t="s">
        <v>41</v>
      </c>
    </row>
    <row r="33" spans="2:17" x14ac:dyDescent="0.25">
      <c r="B33" s="1">
        <v>31</v>
      </c>
      <c r="C33" s="12">
        <v>2.6018099547511301E-5</v>
      </c>
      <c r="D33" s="12">
        <v>1.50412766919861E-2</v>
      </c>
      <c r="E33" s="12">
        <v>0.39306552754324903</v>
      </c>
      <c r="F33" s="12">
        <v>0.36074166827822202</v>
      </c>
      <c r="G33" s="12">
        <v>16.1106334057969</v>
      </c>
      <c r="H33" s="12">
        <v>5.4042357521696602E-3</v>
      </c>
      <c r="I33" s="12">
        <v>4.6775547752282102E-3</v>
      </c>
      <c r="J33" s="12"/>
      <c r="K33" s="12">
        <v>5.7556296981952698E-3</v>
      </c>
      <c r="L33" s="12">
        <v>0.86553492292601997</v>
      </c>
      <c r="M33" s="12">
        <v>-0.23692455521324701</v>
      </c>
      <c r="N33" s="12">
        <v>-2.8422168081133101E-2</v>
      </c>
      <c r="O33" s="12">
        <v>1</v>
      </c>
      <c r="P33" s="12">
        <v>1</v>
      </c>
      <c r="Q33" s="1" t="s">
        <v>41</v>
      </c>
    </row>
    <row r="34" spans="2:17" x14ac:dyDescent="0.25">
      <c r="B34" s="1">
        <v>32</v>
      </c>
      <c r="C34" s="12">
        <v>2.6018099547511301E-5</v>
      </c>
      <c r="D34" s="12">
        <v>1.5234849903550399E-2</v>
      </c>
      <c r="E34" s="12">
        <v>0.46941272589312</v>
      </c>
      <c r="F34" s="12">
        <v>0.361204098310626</v>
      </c>
      <c r="G34" s="12">
        <v>103.465771851079</v>
      </c>
      <c r="H34" s="12">
        <v>5.6670949668926798E-3</v>
      </c>
      <c r="I34" s="12">
        <v>4.6327448008152E-3</v>
      </c>
      <c r="J34" s="12"/>
      <c r="K34" s="12">
        <v>5.7556296981952698E-3</v>
      </c>
      <c r="L34" s="12">
        <v>0.81748141294257803</v>
      </c>
      <c r="M34" s="12">
        <v>-0.20747462167908801</v>
      </c>
      <c r="N34" s="12">
        <v>9.0746518843796992E-3</v>
      </c>
      <c r="O34" s="12">
        <v>1</v>
      </c>
      <c r="P34" s="12">
        <v>1</v>
      </c>
      <c r="Q34" s="1" t="s">
        <v>41</v>
      </c>
    </row>
    <row r="35" spans="2:17" x14ac:dyDescent="0.25">
      <c r="B35" s="1">
        <v>33</v>
      </c>
      <c r="C35" s="12">
        <v>3.5067873303167399E-5</v>
      </c>
      <c r="D35" s="12">
        <v>1.7715139625351501E-2</v>
      </c>
      <c r="E35" s="12">
        <v>0.38236027229309999</v>
      </c>
      <c r="F35" s="12">
        <v>0.36436107257030598</v>
      </c>
      <c r="G35" s="12">
        <v>38.2706576956924</v>
      </c>
      <c r="H35" s="12">
        <v>6.1513732361314997E-3</v>
      </c>
      <c r="I35" s="12">
        <v>5.9751188520459197E-3</v>
      </c>
      <c r="J35" s="12"/>
      <c r="K35" s="12">
        <v>6.6820508108929502E-3</v>
      </c>
      <c r="L35" s="12">
        <v>0.97134714846267001</v>
      </c>
      <c r="M35" s="12">
        <v>-0.176811907618419</v>
      </c>
      <c r="N35" s="12">
        <v>4.8115631975330198E-2</v>
      </c>
      <c r="O35" s="12">
        <v>0.968749999999999</v>
      </c>
      <c r="P35" s="12">
        <v>1.00546349663784</v>
      </c>
      <c r="Q35" s="1" t="s">
        <v>41</v>
      </c>
    </row>
    <row r="36" spans="2:17" x14ac:dyDescent="0.25">
      <c r="B36" s="1">
        <v>34</v>
      </c>
      <c r="C36" s="12">
        <v>1.0531674208144699E-3</v>
      </c>
      <c r="D36" s="12">
        <v>0.188112745255609</v>
      </c>
      <c r="E36" s="12">
        <v>0.39042922051295098</v>
      </c>
      <c r="F36" s="12">
        <v>0.41924514531858598</v>
      </c>
      <c r="G36" s="12">
        <v>25.760197422895601</v>
      </c>
      <c r="H36" s="12">
        <v>5.9684420437688297E-2</v>
      </c>
      <c r="I36" s="12">
        <v>3.2133986344958301E-2</v>
      </c>
      <c r="J36" s="12"/>
      <c r="K36" s="12">
        <v>3.6618771243827002E-2</v>
      </c>
      <c r="L36" s="12">
        <v>0.53839823038085499</v>
      </c>
      <c r="M36" s="12">
        <v>0.43027007194115502</v>
      </c>
      <c r="N36" s="12">
        <v>0.82107641524668495</v>
      </c>
      <c r="O36" s="12">
        <v>0.67956204379562002</v>
      </c>
      <c r="P36" s="12">
        <v>0.83961869437879499</v>
      </c>
      <c r="Q36" s="1" t="s">
        <v>41</v>
      </c>
    </row>
    <row r="37" spans="2:17" x14ac:dyDescent="0.25">
      <c r="B37" s="1">
        <v>35</v>
      </c>
      <c r="C37" s="12">
        <v>1.56674208144796E-3</v>
      </c>
      <c r="D37" s="12">
        <v>0.16322901526793299</v>
      </c>
      <c r="E37" s="12">
        <v>0.17033586820944799</v>
      </c>
      <c r="F37" s="12">
        <v>0.47082440900723599</v>
      </c>
      <c r="G37" s="12">
        <v>128.47844098536399</v>
      </c>
      <c r="H37" s="12">
        <v>5.2325875301653203E-2</v>
      </c>
      <c r="I37" s="12">
        <v>4.0050488259483499E-2</v>
      </c>
      <c r="J37" s="12"/>
      <c r="K37" s="12">
        <v>4.46636090626387E-2</v>
      </c>
      <c r="L37" s="12">
        <v>0.76540503199605603</v>
      </c>
      <c r="M37" s="12">
        <v>5.0549909929954402E-2</v>
      </c>
      <c r="N37" s="12">
        <v>0.33760168904078097</v>
      </c>
      <c r="O37" s="12">
        <v>0.93203230148048399</v>
      </c>
      <c r="P37" s="12">
        <v>0.89589496318498696</v>
      </c>
      <c r="Q37" s="1" t="s">
        <v>41</v>
      </c>
    </row>
    <row r="38" spans="2:17" x14ac:dyDescent="0.25">
      <c r="B38" s="1">
        <v>36</v>
      </c>
      <c r="C38" s="12">
        <v>4.6380090497737498E-5</v>
      </c>
      <c r="D38" s="12">
        <v>2.11983938444333E-2</v>
      </c>
      <c r="E38" s="12">
        <v>4.3688966599875E-2</v>
      </c>
      <c r="F38" s="12">
        <v>0.45527066692778601</v>
      </c>
      <c r="G38" s="12">
        <v>38.432988846802097</v>
      </c>
      <c r="H38" s="12">
        <v>7.4713654160722502E-3</v>
      </c>
      <c r="I38" s="12">
        <v>6.9822611036793204E-3</v>
      </c>
      <c r="J38" s="12"/>
      <c r="K38" s="12">
        <v>7.6845927224619397E-3</v>
      </c>
      <c r="L38" s="12">
        <v>0.93453615434994097</v>
      </c>
      <c r="M38" s="12">
        <v>-0.116606187986285</v>
      </c>
      <c r="N38" s="12">
        <v>0.12477193503020199</v>
      </c>
      <c r="O38" s="12">
        <v>0.95348837209302295</v>
      </c>
      <c r="P38" s="12">
        <v>1.00913150368772</v>
      </c>
      <c r="Q38" s="1" t="s">
        <v>41</v>
      </c>
    </row>
    <row r="39" spans="2:17" x14ac:dyDescent="0.25">
      <c r="B39" s="1">
        <v>37</v>
      </c>
      <c r="C39" s="12">
        <v>2.3642533936651499E-4</v>
      </c>
      <c r="D39" s="12">
        <v>5.1799978696775703E-2</v>
      </c>
      <c r="E39" s="12">
        <v>0.32500544165526801</v>
      </c>
      <c r="F39" s="12">
        <v>0.47113310296911798</v>
      </c>
      <c r="G39" s="12">
        <v>111.0567876276</v>
      </c>
      <c r="H39" s="12">
        <v>1.7027503418130301E-2</v>
      </c>
      <c r="I39" s="12">
        <v>1.6799216115755099E-2</v>
      </c>
      <c r="J39" s="12"/>
      <c r="K39" s="12">
        <v>1.73501034999471E-2</v>
      </c>
      <c r="L39" s="12">
        <v>0.98659302560279905</v>
      </c>
      <c r="M39" s="12">
        <v>-4.9754430100599899E-2</v>
      </c>
      <c r="N39" s="12">
        <v>0.20989023680531699</v>
      </c>
      <c r="O39" s="12">
        <v>0.95871559633027503</v>
      </c>
      <c r="P39" s="12">
        <v>1.0112108083690901</v>
      </c>
      <c r="Q39" s="1" t="s">
        <v>41</v>
      </c>
    </row>
    <row r="40" spans="2:17" x14ac:dyDescent="0.25">
      <c r="B40" s="1">
        <v>38</v>
      </c>
      <c r="C40" s="12">
        <v>7.3529411764705795E-5</v>
      </c>
      <c r="D40" s="12">
        <v>2.7680969253686301E-2</v>
      </c>
      <c r="E40" s="12">
        <v>0.13378314266688299</v>
      </c>
      <c r="F40" s="12">
        <v>0.49255628186870298</v>
      </c>
      <c r="G40" s="12">
        <v>32.8247447571555</v>
      </c>
      <c r="H40" s="12">
        <v>9.7156257270985692E-3</v>
      </c>
      <c r="I40" s="12">
        <v>8.8218571829181795E-3</v>
      </c>
      <c r="J40" s="12"/>
      <c r="K40" s="12">
        <v>9.6757715330581494E-3</v>
      </c>
      <c r="L40" s="12">
        <v>0.90800710429926001</v>
      </c>
      <c r="M40" s="12">
        <v>-8.4497385996844004E-2</v>
      </c>
      <c r="N40" s="12">
        <v>0.16565413145722899</v>
      </c>
      <c r="O40" s="12">
        <v>0.97014925373134298</v>
      </c>
      <c r="P40" s="12">
        <v>1.01048951048951</v>
      </c>
      <c r="Q40" s="1" t="s">
        <v>41</v>
      </c>
    </row>
    <row r="41" spans="2:17" x14ac:dyDescent="0.25">
      <c r="B41" s="1">
        <v>39</v>
      </c>
      <c r="C41" s="12">
        <v>3.2805429864253299E-5</v>
      </c>
      <c r="D41" s="12">
        <v>1.7715139625351501E-2</v>
      </c>
      <c r="E41" s="12">
        <v>0.122056015173511</v>
      </c>
      <c r="F41" s="12">
        <v>0.50227077157488997</v>
      </c>
      <c r="G41" s="12">
        <v>45</v>
      </c>
      <c r="H41" s="12">
        <v>6.0165683759618796E-3</v>
      </c>
      <c r="I41" s="12">
        <v>6.0165683759617903E-3</v>
      </c>
      <c r="J41" s="12"/>
      <c r="K41" s="12">
        <v>6.4629072858275799E-3</v>
      </c>
      <c r="L41" s="12">
        <v>0.99999999999998401</v>
      </c>
      <c r="M41" s="12">
        <v>-0.133353750733858</v>
      </c>
      <c r="N41" s="12">
        <v>0.103448275862059</v>
      </c>
      <c r="O41" s="12">
        <v>0.96666666666666601</v>
      </c>
      <c r="P41" s="12">
        <v>1.00546349663784</v>
      </c>
      <c r="Q41" s="1" t="s">
        <v>41</v>
      </c>
    </row>
    <row r="42" spans="2:17" x14ac:dyDescent="0.25">
      <c r="B42" s="1">
        <v>40</v>
      </c>
      <c r="C42" s="12">
        <v>2.4547511312217102E-4</v>
      </c>
      <c r="D42" s="12">
        <v>5.3268795208700002E-2</v>
      </c>
      <c r="E42" s="12">
        <v>0.26107925913790397</v>
      </c>
      <c r="F42" s="12">
        <v>0.51924712698424003</v>
      </c>
      <c r="G42" s="12">
        <v>158.08287572739101</v>
      </c>
      <c r="H42" s="12">
        <v>1.7772489557273799E-2</v>
      </c>
      <c r="I42" s="12">
        <v>1.7579772971064299E-2</v>
      </c>
      <c r="J42" s="12"/>
      <c r="K42" s="12">
        <v>1.7679044693520201E-2</v>
      </c>
      <c r="L42" s="12">
        <v>0.98915646648217703</v>
      </c>
      <c r="M42" s="12">
        <v>-3.5927123127835799E-4</v>
      </c>
      <c r="N42" s="12">
        <v>0.27278210639621298</v>
      </c>
      <c r="O42" s="12">
        <v>0.968749999999999</v>
      </c>
      <c r="P42" s="12">
        <v>1.0109016851689101</v>
      </c>
      <c r="Q42" s="1" t="s">
        <v>41</v>
      </c>
    </row>
    <row r="43" spans="2:17" x14ac:dyDescent="0.25">
      <c r="B43" s="1">
        <v>41</v>
      </c>
      <c r="C43" s="12">
        <v>8.5859728506787296E-4</v>
      </c>
      <c r="D43" s="12">
        <v>0.116442795468486</v>
      </c>
      <c r="E43" s="12">
        <v>6.2471697918994401E-2</v>
      </c>
      <c r="F43" s="12">
        <v>0.56365343544506696</v>
      </c>
      <c r="G43" s="12">
        <v>141.71768582846801</v>
      </c>
      <c r="H43" s="12">
        <v>4.1564672939970397E-2</v>
      </c>
      <c r="I43" s="12">
        <v>2.8030594299316799E-2</v>
      </c>
      <c r="J43" s="12"/>
      <c r="K43" s="12">
        <v>3.3063575371557498E-2</v>
      </c>
      <c r="L43" s="12">
        <v>0.67438505626640899</v>
      </c>
      <c r="M43" s="12">
        <v>6.5754177587188004E-2</v>
      </c>
      <c r="N43" s="12">
        <v>0.35696036387070901</v>
      </c>
      <c r="O43" s="12">
        <v>0.91666666666666596</v>
      </c>
      <c r="P43" s="12">
        <v>0.95483234533845995</v>
      </c>
      <c r="Q43" s="1" t="s">
        <v>41</v>
      </c>
    </row>
    <row r="44" spans="2:17" x14ac:dyDescent="0.25">
      <c r="B44" s="1">
        <v>42</v>
      </c>
      <c r="C44" s="12">
        <v>1.7794117647058801E-3</v>
      </c>
      <c r="D44" s="12">
        <v>0.148997129861664</v>
      </c>
      <c r="E44" s="12">
        <v>0.16292164548204199</v>
      </c>
      <c r="F44" s="12">
        <v>0.58679273508704999</v>
      </c>
      <c r="G44" s="12">
        <v>158.91020079545601</v>
      </c>
      <c r="H44" s="12">
        <v>5.0169386989090202E-2</v>
      </c>
      <c r="I44" s="12">
        <v>4.5590362294701398E-2</v>
      </c>
      <c r="J44" s="12"/>
      <c r="K44" s="12">
        <v>4.7598502341885798E-2</v>
      </c>
      <c r="L44" s="12">
        <v>0.90872870949400597</v>
      </c>
      <c r="M44" s="12">
        <v>9.5440225277115005E-3</v>
      </c>
      <c r="N44" s="12">
        <v>0.28539137163328798</v>
      </c>
      <c r="O44" s="12">
        <v>0.97459727385377903</v>
      </c>
      <c r="P44" s="12">
        <v>0.99864371934984197</v>
      </c>
      <c r="Q44" s="1" t="s">
        <v>41</v>
      </c>
    </row>
    <row r="45" spans="2:17" x14ac:dyDescent="0.25">
      <c r="B45" s="1">
        <v>43</v>
      </c>
      <c r="C45" s="12">
        <v>2.5904977375565598E-4</v>
      </c>
      <c r="D45" s="12">
        <v>6.7325188417672502E-2</v>
      </c>
      <c r="E45" s="12">
        <v>0.37132489952699699</v>
      </c>
      <c r="F45" s="12">
        <v>0.60798619096700401</v>
      </c>
      <c r="G45" s="12">
        <v>75.881385967007802</v>
      </c>
      <c r="H45" s="12">
        <v>2.6571154764358802E-2</v>
      </c>
      <c r="I45" s="12">
        <v>1.4965641868741201E-2</v>
      </c>
      <c r="J45" s="12"/>
      <c r="K45" s="12">
        <v>1.8161288941052501E-2</v>
      </c>
      <c r="L45" s="12">
        <v>0.56322888491151801</v>
      </c>
      <c r="M45" s="12">
        <v>0.20562554482762099</v>
      </c>
      <c r="N45" s="12">
        <v>0.53505011981740402</v>
      </c>
      <c r="O45" s="12">
        <v>0.86742424242424199</v>
      </c>
      <c r="P45" s="12">
        <v>0.94486571879936798</v>
      </c>
      <c r="Q45" s="1" t="s">
        <v>41</v>
      </c>
    </row>
    <row r="46" spans="2:17" x14ac:dyDescent="0.25">
      <c r="B46" s="1">
        <v>44</v>
      </c>
      <c r="C46" s="12">
        <v>5.0011312217194499E-3</v>
      </c>
      <c r="D46" s="12">
        <v>0.28239991671258602</v>
      </c>
      <c r="E46" s="12">
        <v>0.14245807440432801</v>
      </c>
      <c r="F46" s="12">
        <v>0.64689240893380695</v>
      </c>
      <c r="G46" s="12">
        <v>142.854858011483</v>
      </c>
      <c r="H46" s="12">
        <v>0.10229871646850799</v>
      </c>
      <c r="I46" s="12">
        <v>7.2035910267440703E-2</v>
      </c>
      <c r="J46" s="12"/>
      <c r="K46" s="12">
        <v>7.9797481413280705E-2</v>
      </c>
      <c r="L46" s="12">
        <v>0.70417218078798005</v>
      </c>
      <c r="M46" s="12">
        <v>0.15728644025001701</v>
      </c>
      <c r="N46" s="12">
        <v>0.47350286031210898</v>
      </c>
      <c r="O46" s="12">
        <v>0.93427726120033805</v>
      </c>
      <c r="P46" s="12">
        <v>0.95452251465071702</v>
      </c>
      <c r="Q46" s="1" t="s">
        <v>41</v>
      </c>
    </row>
    <row r="47" spans="2:17" x14ac:dyDescent="0.25">
      <c r="B47" s="1">
        <v>45</v>
      </c>
      <c r="C47" s="12">
        <v>4.9773755656108602E-5</v>
      </c>
      <c r="D47" s="12">
        <v>2.2306653660092299E-2</v>
      </c>
      <c r="E47" s="12">
        <v>0.21010718717736901</v>
      </c>
      <c r="F47" s="12">
        <v>0.61168458024888805</v>
      </c>
      <c r="G47" s="12">
        <v>144.33179568126701</v>
      </c>
      <c r="H47" s="12">
        <v>8.2852479720593297E-3</v>
      </c>
      <c r="I47" s="12">
        <v>6.8010118688091497E-3</v>
      </c>
      <c r="J47" s="12"/>
      <c r="K47" s="12">
        <v>7.9607734543411593E-3</v>
      </c>
      <c r="L47" s="12">
        <v>0.82085797452827902</v>
      </c>
      <c r="M47" s="12">
        <v>-0.110863346680783</v>
      </c>
      <c r="N47" s="12">
        <v>0.13208394767950499</v>
      </c>
      <c r="O47" s="12">
        <v>0.93617021276595702</v>
      </c>
      <c r="P47" s="12">
        <v>1.01735564773756</v>
      </c>
      <c r="Q47" s="1" t="s">
        <v>41</v>
      </c>
    </row>
    <row r="48" spans="2:17" x14ac:dyDescent="0.25">
      <c r="B48" s="1">
        <v>46</v>
      </c>
      <c r="C48" s="12">
        <v>2.0282805429864201E-3</v>
      </c>
      <c r="D48" s="12">
        <v>0.18697895930216099</v>
      </c>
      <c r="E48" s="12">
        <v>0.40948653921092798</v>
      </c>
      <c r="F48" s="12">
        <v>0.63666038632319299</v>
      </c>
      <c r="G48" s="12">
        <v>67.520769340189503</v>
      </c>
      <c r="H48" s="12">
        <v>5.7848130538324799E-2</v>
      </c>
      <c r="I48" s="12">
        <v>4.8291521363556397E-2</v>
      </c>
      <c r="J48" s="12"/>
      <c r="K48" s="12">
        <v>5.0818175834510398E-2</v>
      </c>
      <c r="L48" s="12">
        <v>0.83479830573890101</v>
      </c>
      <c r="M48" s="12">
        <v>8.1737966922097893E-2</v>
      </c>
      <c r="N48" s="12">
        <v>0.37731155652663201</v>
      </c>
      <c r="O48" s="12">
        <v>0.93142857142857105</v>
      </c>
      <c r="P48" s="12">
        <v>0.88107508532423195</v>
      </c>
      <c r="Q48" s="1" t="s">
        <v>41</v>
      </c>
    </row>
    <row r="49" spans="2:17" x14ac:dyDescent="0.25">
      <c r="B49" s="1">
        <v>47</v>
      </c>
      <c r="C49" s="12">
        <v>9.0837104072398196E-4</v>
      </c>
      <c r="D49" s="12">
        <v>0.11003892565074801</v>
      </c>
      <c r="E49" s="12">
        <v>1.7641273827707301E-2</v>
      </c>
      <c r="F49" s="12">
        <v>0.63181959296833801</v>
      </c>
      <c r="G49" s="12">
        <v>156.29583200328599</v>
      </c>
      <c r="H49" s="12">
        <v>3.9406129584879601E-2</v>
      </c>
      <c r="I49" s="12">
        <v>3.2826529008475103E-2</v>
      </c>
      <c r="J49" s="12"/>
      <c r="K49" s="12">
        <v>3.40084391047576E-2</v>
      </c>
      <c r="L49" s="12">
        <v>0.83303103741177298</v>
      </c>
      <c r="M49" s="12">
        <v>0.118446838540848</v>
      </c>
      <c r="N49" s="12">
        <v>0.424050743514231</v>
      </c>
      <c r="O49" s="12">
        <v>0.95029585798816496</v>
      </c>
      <c r="P49" s="12">
        <v>0.99104968103614899</v>
      </c>
      <c r="Q49" s="1" t="s">
        <v>41</v>
      </c>
    </row>
    <row r="50" spans="2:17" x14ac:dyDescent="0.25">
      <c r="B50" s="1">
        <v>48</v>
      </c>
      <c r="C50" s="12">
        <v>1.9230769230769201E-5</v>
      </c>
      <c r="D50" s="12">
        <v>1.22440374259754E-2</v>
      </c>
      <c r="E50" s="12">
        <v>8.3085075939660899E-2</v>
      </c>
      <c r="F50" s="12">
        <v>0.61944678981821</v>
      </c>
      <c r="G50" s="12">
        <v>15.1716244421197</v>
      </c>
      <c r="H50" s="12">
        <v>4.6627823181462696E-3</v>
      </c>
      <c r="I50" s="12">
        <v>3.6362633384417402E-3</v>
      </c>
      <c r="J50" s="12"/>
      <c r="K50" s="12">
        <v>4.94826998660052E-3</v>
      </c>
      <c r="L50" s="12">
        <v>0.77984840173438996</v>
      </c>
      <c r="M50" s="12">
        <v>-0.307541591546235</v>
      </c>
      <c r="N50" s="12">
        <v>-0.11833457127229299</v>
      </c>
      <c r="O50" s="12">
        <v>1</v>
      </c>
      <c r="P50" s="12">
        <v>1</v>
      </c>
      <c r="Q50" s="1" t="s">
        <v>41</v>
      </c>
    </row>
    <row r="51" spans="2:17" x14ac:dyDescent="0.25">
      <c r="B51" s="1">
        <v>49</v>
      </c>
      <c r="C51" s="12">
        <v>7.5791855203619896E-5</v>
      </c>
      <c r="D51" s="12">
        <v>3.08834359570925E-2</v>
      </c>
      <c r="E51" s="12">
        <v>0.27780311648140099</v>
      </c>
      <c r="F51" s="12">
        <v>0.62642221596986103</v>
      </c>
      <c r="G51" s="12">
        <v>63.623809209254198</v>
      </c>
      <c r="H51" s="12">
        <v>1.14187095564257E-2</v>
      </c>
      <c r="I51" s="12">
        <v>8.5601125259845996E-3</v>
      </c>
      <c r="J51" s="12"/>
      <c r="K51" s="12">
        <v>9.8235017796145501E-3</v>
      </c>
      <c r="L51" s="12">
        <v>0.749656735175252</v>
      </c>
      <c r="M51" s="12">
        <v>1.28936392014507E-2</v>
      </c>
      <c r="N51" s="12">
        <v>0.28965623604199697</v>
      </c>
      <c r="O51" s="12">
        <v>0.95714285714285696</v>
      </c>
      <c r="P51" s="12">
        <v>0.96752419327065398</v>
      </c>
      <c r="Q51" s="1" t="s">
        <v>41</v>
      </c>
    </row>
    <row r="52" spans="2:17" x14ac:dyDescent="0.25">
      <c r="B52" s="1">
        <v>50</v>
      </c>
      <c r="C52" s="12">
        <v>1.1651583710407201E-4</v>
      </c>
      <c r="D52" s="12">
        <v>3.6978864943216998E-2</v>
      </c>
      <c r="E52" s="12">
        <v>0.225036861176757</v>
      </c>
      <c r="F52" s="12">
        <v>0.65966272668080395</v>
      </c>
      <c r="G52" s="12">
        <v>168.68657323381299</v>
      </c>
      <c r="H52" s="12">
        <v>1.37666387981446E-2</v>
      </c>
      <c r="I52" s="12">
        <v>1.0846522870761301E-2</v>
      </c>
      <c r="J52" s="12"/>
      <c r="K52" s="12">
        <v>1.2180007035663999E-2</v>
      </c>
      <c r="L52" s="12">
        <v>0.78788461219910499</v>
      </c>
      <c r="M52" s="12">
        <v>6.5222407653803896E-3</v>
      </c>
      <c r="N52" s="12">
        <v>0.28154391959792802</v>
      </c>
      <c r="O52" s="12">
        <v>0.94495412844036597</v>
      </c>
      <c r="P52" s="12">
        <v>1.0026173492867001</v>
      </c>
      <c r="Q52" s="1" t="s">
        <v>41</v>
      </c>
    </row>
    <row r="53" spans="2:17" x14ac:dyDescent="0.25">
      <c r="B53" s="1">
        <v>51</v>
      </c>
      <c r="C53" s="12">
        <v>5.89140271493212E-3</v>
      </c>
      <c r="D53" s="12">
        <v>0.37467903199685398</v>
      </c>
      <c r="E53" s="12">
        <v>0.247942959838098</v>
      </c>
      <c r="F53" s="12">
        <v>0.71818053951669303</v>
      </c>
      <c r="G53" s="12">
        <v>110.43590094753399</v>
      </c>
      <c r="H53" s="12">
        <v>0.120931052210796</v>
      </c>
      <c r="I53" s="12">
        <v>6.9241722894278601E-2</v>
      </c>
      <c r="J53" s="12"/>
      <c r="K53" s="12">
        <v>8.6609277277966495E-2</v>
      </c>
      <c r="L53" s="12">
        <v>0.57257190463853902</v>
      </c>
      <c r="M53" s="12">
        <v>0.116289572846035</v>
      </c>
      <c r="N53" s="12">
        <v>0.42130402752309598</v>
      </c>
      <c r="O53" s="12">
        <v>0.84381075826312302</v>
      </c>
      <c r="P53" s="12">
        <v>0.86467505776687703</v>
      </c>
      <c r="Q53" s="1" t="s">
        <v>41</v>
      </c>
    </row>
    <row r="54" spans="2:17" x14ac:dyDescent="0.25">
      <c r="B54" s="1">
        <v>52</v>
      </c>
      <c r="C54" s="12">
        <v>4.2986425339366502E-5</v>
      </c>
      <c r="D54" s="12">
        <v>2.00199371498554E-2</v>
      </c>
      <c r="E54" s="12">
        <v>0.12102524100690699</v>
      </c>
      <c r="F54" s="12">
        <v>0.67554699744281399</v>
      </c>
      <c r="G54" s="12">
        <v>59.725097915149099</v>
      </c>
      <c r="H54" s="12">
        <v>7.1198215568962098E-3</v>
      </c>
      <c r="I54" s="12">
        <v>6.5836137923189599E-3</v>
      </c>
      <c r="J54" s="12"/>
      <c r="K54" s="12">
        <v>7.3981089900654398E-3</v>
      </c>
      <c r="L54" s="12">
        <v>0.92468803321933102</v>
      </c>
      <c r="M54" s="12">
        <v>-0.14356973691168501</v>
      </c>
      <c r="N54" s="12">
        <v>9.0440878271981398E-2</v>
      </c>
      <c r="O54" s="12">
        <v>1</v>
      </c>
      <c r="P54" s="12">
        <v>1</v>
      </c>
      <c r="Q54" s="1" t="s">
        <v>41</v>
      </c>
    </row>
    <row r="55" spans="2:17" x14ac:dyDescent="0.25">
      <c r="B55" s="1">
        <v>53</v>
      </c>
      <c r="C55" s="12">
        <v>1.8257918552036199E-3</v>
      </c>
      <c r="D55" s="12">
        <v>0.15914802398896599</v>
      </c>
      <c r="E55" s="12">
        <v>8.2059785064914695E-2</v>
      </c>
      <c r="F55" s="12">
        <v>0.70259020461482702</v>
      </c>
      <c r="G55" s="12">
        <v>131.60248624618501</v>
      </c>
      <c r="H55" s="12">
        <v>6.1122675993571102E-2</v>
      </c>
      <c r="I55" s="12">
        <v>3.87854211792443E-2</v>
      </c>
      <c r="J55" s="12"/>
      <c r="K55" s="12">
        <v>4.82148357925299E-2</v>
      </c>
      <c r="L55" s="12">
        <v>0.63455044382094405</v>
      </c>
      <c r="M55" s="12">
        <v>1.9787038068057601E-2</v>
      </c>
      <c r="N55" s="12">
        <v>0.29843318407659303</v>
      </c>
      <c r="O55" s="12">
        <v>0.97053517739025796</v>
      </c>
      <c r="P55" s="12">
        <v>0.98723543603349495</v>
      </c>
      <c r="Q55" s="1" t="s">
        <v>41</v>
      </c>
    </row>
    <row r="56" spans="2:17" x14ac:dyDescent="0.25">
      <c r="B56" s="1">
        <v>54</v>
      </c>
      <c r="C56" s="12">
        <v>1.3472850678733E-3</v>
      </c>
      <c r="D56" s="12">
        <v>0.19629068164966099</v>
      </c>
      <c r="E56" s="12">
        <v>0.462879144761909</v>
      </c>
      <c r="F56" s="12">
        <v>0.73594202106330897</v>
      </c>
      <c r="G56" s="12">
        <v>84.472632793344701</v>
      </c>
      <c r="H56" s="12">
        <v>8.7799063743563402E-2</v>
      </c>
      <c r="I56" s="12">
        <v>2.2128971735506601E-2</v>
      </c>
      <c r="J56" s="12"/>
      <c r="K56" s="12">
        <v>4.1417588370733102E-2</v>
      </c>
      <c r="L56" s="12">
        <v>0.25204109009794401</v>
      </c>
      <c r="M56" s="12">
        <v>0.13261289999787601</v>
      </c>
      <c r="N56" s="12">
        <v>0.44208753315446903</v>
      </c>
      <c r="O56" s="12">
        <v>0.96437246963562695</v>
      </c>
      <c r="P56" s="12">
        <v>0.996862723849259</v>
      </c>
      <c r="Q56" s="1" t="s">
        <v>41</v>
      </c>
    </row>
    <row r="57" spans="2:17" x14ac:dyDescent="0.25">
      <c r="B57" s="1">
        <v>55</v>
      </c>
      <c r="C57" s="12">
        <v>2.0475113122171899E-4</v>
      </c>
      <c r="D57" s="12">
        <v>6.0869202735282797E-2</v>
      </c>
      <c r="E57" s="12">
        <v>0.37477924572298699</v>
      </c>
      <c r="F57" s="12">
        <v>0.74536322342977701</v>
      </c>
      <c r="G57" s="12">
        <v>3.1147764648704199</v>
      </c>
      <c r="H57" s="12">
        <v>2.1471522596749198E-2</v>
      </c>
      <c r="I57" s="12">
        <v>1.3090963061755801E-2</v>
      </c>
      <c r="J57" s="12"/>
      <c r="K57" s="12">
        <v>1.6146121425926099E-2</v>
      </c>
      <c r="L57" s="12">
        <v>0.60968955521290502</v>
      </c>
      <c r="M57" s="12">
        <v>7.8196732422869897E-2</v>
      </c>
      <c r="N57" s="12">
        <v>0.37280271672503501</v>
      </c>
      <c r="O57" s="12">
        <v>0.86190476190476195</v>
      </c>
      <c r="P57" s="12">
        <v>0.90447317840293495</v>
      </c>
      <c r="Q57" s="1" t="s">
        <v>41</v>
      </c>
    </row>
    <row r="58" spans="2:17" ht="15.75" thickBot="1" x14ac:dyDescent="0.3">
      <c r="B58" s="26">
        <v>56</v>
      </c>
      <c r="C58" s="30">
        <v>3.3710407239819E-4</v>
      </c>
      <c r="D58" s="30">
        <v>6.7720843553397206E-2</v>
      </c>
      <c r="E58" s="30">
        <v>7.5240004295776694E-2</v>
      </c>
      <c r="F58" s="30">
        <v>0.74974463936229896</v>
      </c>
      <c r="G58" s="30">
        <v>144.89926602979699</v>
      </c>
      <c r="H58" s="30">
        <v>2.39665502925979E-2</v>
      </c>
      <c r="I58" s="30">
        <v>1.8745546694272201E-2</v>
      </c>
      <c r="J58" s="30"/>
      <c r="K58" s="30">
        <v>2.07174862294787E-2</v>
      </c>
      <c r="L58" s="30">
        <v>0.78215456398252703</v>
      </c>
      <c r="M58" s="30">
        <v>4.6717583610993298E-2</v>
      </c>
      <c r="N58" s="30">
        <v>0.33272221962315002</v>
      </c>
      <c r="O58" s="30">
        <v>0.946031746031745</v>
      </c>
      <c r="P58" s="30">
        <v>0.961160321648448</v>
      </c>
      <c r="Q58" s="26" t="s">
        <v>41</v>
      </c>
    </row>
    <row r="60" spans="2:17" ht="15.75" thickBot="1" x14ac:dyDescent="0.3"/>
    <row r="61" spans="2:17" ht="68.25" customHeight="1" thickBot="1" x14ac:dyDescent="0.3">
      <c r="B61" s="40" t="s">
        <v>28</v>
      </c>
      <c r="C61" s="40" t="s">
        <v>30</v>
      </c>
      <c r="D61" s="40" t="s">
        <v>44</v>
      </c>
      <c r="E61" s="40" t="s">
        <v>29</v>
      </c>
      <c r="F61" s="40" t="s">
        <v>32</v>
      </c>
      <c r="G61" s="40" t="s">
        <v>33</v>
      </c>
      <c r="H61" s="40" t="s">
        <v>34</v>
      </c>
      <c r="I61" s="40" t="s">
        <v>31</v>
      </c>
    </row>
    <row r="62" spans="2:17" ht="20.25" customHeight="1" x14ac:dyDescent="0.25">
      <c r="B62" s="61">
        <v>0.31900000000000001</v>
      </c>
      <c r="C62" s="39">
        <f>SUM(C3:C58)</f>
        <v>7.3842760180995323E-2</v>
      </c>
      <c r="D62" s="38">
        <f>(C62/B62)</f>
        <v>0.23148200683697592</v>
      </c>
      <c r="E62" s="61">
        <f>AVERAGE(K3:K58)</f>
        <v>2.8767543206354294E-2</v>
      </c>
      <c r="F62" s="43">
        <f>56/B62</f>
        <v>175.54858934169278</v>
      </c>
      <c r="G62" s="43">
        <f>F62/E62</f>
        <v>6102.3142672439571</v>
      </c>
      <c r="H62" s="43">
        <f>G62/10^-9</f>
        <v>6102314267243.957</v>
      </c>
      <c r="I62" s="32">
        <f>LOG10(H62)</f>
        <v>12.785494569910023</v>
      </c>
    </row>
    <row r="63" spans="2:17" ht="17.25" customHeight="1" x14ac:dyDescent="0.25">
      <c r="C63" s="24"/>
      <c r="F63" s="13"/>
      <c r="G63" s="13"/>
      <c r="H63" s="13"/>
      <c r="I63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29"/>
  <sheetViews>
    <sheetView topLeftCell="A97" workbookViewId="0">
      <selection activeCell="G123" sqref="G123"/>
    </sheetView>
  </sheetViews>
  <sheetFormatPr defaultRowHeight="15" x14ac:dyDescent="0.25"/>
  <cols>
    <col min="2" max="2" width="10.7109375" customWidth="1"/>
    <col min="3" max="3" width="11.28515625" style="4" customWidth="1"/>
    <col min="4" max="9" width="12" style="4" bestFit="1" customWidth="1"/>
    <col min="10" max="10" width="6.28515625" style="1" customWidth="1"/>
    <col min="11" max="11" width="12" style="1" bestFit="1" customWidth="1"/>
    <col min="12" max="12" width="12.7109375" style="1" bestFit="1" customWidth="1"/>
    <col min="13" max="13" width="13.5703125" style="1" customWidth="1"/>
    <col min="14" max="14" width="12" style="1" bestFit="1" customWidth="1"/>
    <col min="15" max="15" width="12.7109375" style="1" bestFit="1" customWidth="1"/>
    <col min="16" max="16" width="13.85546875" style="1" bestFit="1" customWidth="1"/>
    <col min="17" max="18" width="12" style="1" bestFit="1" customWidth="1"/>
    <col min="19" max="19" width="5.42578125" style="1" bestFit="1" customWidth="1"/>
  </cols>
  <sheetData>
    <row r="1" spans="2:19" ht="15.75" thickBot="1" x14ac:dyDescent="0.3">
      <c r="B1" s="25"/>
      <c r="C1" s="36"/>
      <c r="D1" s="36"/>
      <c r="E1" s="36"/>
      <c r="F1" s="36"/>
      <c r="G1" s="36"/>
      <c r="H1" s="36"/>
      <c r="I1" s="36"/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2:19" s="10" customFormat="1" ht="24" customHeight="1" thickBot="1" x14ac:dyDescent="0.3">
      <c r="B2" s="51"/>
      <c r="C2" s="52" t="s">
        <v>0</v>
      </c>
      <c r="D2" s="52" t="s">
        <v>1</v>
      </c>
      <c r="E2" s="52" t="s">
        <v>2</v>
      </c>
      <c r="F2" s="52" t="s">
        <v>3</v>
      </c>
      <c r="G2" s="52" t="s">
        <v>4</v>
      </c>
      <c r="H2" s="52" t="s">
        <v>5</v>
      </c>
      <c r="I2" s="52" t="s">
        <v>6</v>
      </c>
      <c r="J2" s="52"/>
      <c r="K2" s="52" t="s">
        <v>7</v>
      </c>
      <c r="L2" s="52" t="s">
        <v>8</v>
      </c>
      <c r="M2" s="52" t="s">
        <v>9</v>
      </c>
      <c r="N2" s="52" t="s">
        <v>10</v>
      </c>
      <c r="O2" s="52" t="s">
        <v>11</v>
      </c>
      <c r="P2" s="52" t="s">
        <v>12</v>
      </c>
      <c r="Q2" s="52" t="s">
        <v>13</v>
      </c>
      <c r="R2" s="52" t="s">
        <v>14</v>
      </c>
      <c r="S2" s="52" t="s">
        <v>15</v>
      </c>
    </row>
    <row r="3" spans="2:19" x14ac:dyDescent="0.25">
      <c r="B3" s="1">
        <v>1</v>
      </c>
      <c r="C3" s="6">
        <v>1E-4</v>
      </c>
      <c r="D3" s="6">
        <v>4.1943802678921602E-2</v>
      </c>
      <c r="E3" s="6">
        <v>0.353405684031809</v>
      </c>
      <c r="F3" s="6">
        <v>0.51191215287625003</v>
      </c>
      <c r="G3" s="6">
        <v>106.505445277286</v>
      </c>
      <c r="H3" s="6">
        <v>1.95401367205402E-2</v>
      </c>
      <c r="I3" s="6">
        <v>7.0668824555812802E-3</v>
      </c>
      <c r="J3" s="2"/>
      <c r="K3" s="2">
        <v>8.1866787293902696</v>
      </c>
      <c r="L3" s="2">
        <v>0.71428949132937003</v>
      </c>
      <c r="M3" s="2">
        <v>1.12837916709551E-2</v>
      </c>
      <c r="N3" s="2">
        <v>0.36165982647156603</v>
      </c>
      <c r="O3" s="2">
        <v>8.4539432827373806E-2</v>
      </c>
      <c r="P3" s="2">
        <v>0.38087849370045601</v>
      </c>
      <c r="Q3" s="2">
        <v>0.91818181818181799</v>
      </c>
      <c r="R3" s="2">
        <v>1.0043176049154201</v>
      </c>
      <c r="S3" s="1" t="s">
        <v>16</v>
      </c>
    </row>
    <row r="4" spans="2:19" x14ac:dyDescent="0.25">
      <c r="B4" s="1">
        <v>2</v>
      </c>
      <c r="C4" s="6">
        <v>2.87128712871287E-5</v>
      </c>
      <c r="D4" s="6">
        <v>2.00131830066935E-2</v>
      </c>
      <c r="E4" s="6">
        <v>0.17564121988568701</v>
      </c>
      <c r="F4" s="6">
        <v>3.29391621586755E-3</v>
      </c>
      <c r="G4" s="6">
        <v>6.2235508352106601</v>
      </c>
      <c r="H4" s="6">
        <v>9.0104263129042704E-3</v>
      </c>
      <c r="I4" s="6">
        <v>3.0753887535062102E-3</v>
      </c>
      <c r="J4" s="2"/>
      <c r="K4" s="2">
        <v>8.16115142828302</v>
      </c>
      <c r="L4" s="2">
        <v>0.90085346785940101</v>
      </c>
      <c r="M4" s="2">
        <v>6.04635122744809E-3</v>
      </c>
      <c r="N4" s="2">
        <v>0.34131445579903302</v>
      </c>
      <c r="O4" s="2">
        <v>-0.24201847819518801</v>
      </c>
      <c r="P4" s="2">
        <v>-3.4907952259575402E-2</v>
      </c>
      <c r="Q4" s="2">
        <v>0.93548387096774099</v>
      </c>
      <c r="R4" s="2">
        <v>1</v>
      </c>
      <c r="S4" s="1" t="s">
        <v>16</v>
      </c>
    </row>
    <row r="5" spans="2:19" x14ac:dyDescent="0.25">
      <c r="B5" s="1">
        <v>3</v>
      </c>
      <c r="C5" s="6">
        <v>2.1485148514851401E-4</v>
      </c>
      <c r="D5" s="6">
        <v>8.64548013085851E-2</v>
      </c>
      <c r="E5" s="6">
        <v>0.16050362566322601</v>
      </c>
      <c r="F5" s="6">
        <v>1.4375306872388499E-2</v>
      </c>
      <c r="G5" s="6">
        <v>16.883050351026</v>
      </c>
      <c r="H5" s="6">
        <v>3.8697307301849698E-2</v>
      </c>
      <c r="I5" s="6">
        <v>6.5279466110721596E-3</v>
      </c>
      <c r="J5" s="2"/>
      <c r="K5" s="2">
        <v>42.232370511979298</v>
      </c>
      <c r="L5" s="2">
        <v>0.36121850431653801</v>
      </c>
      <c r="M5" s="2">
        <v>1.6539570947765501E-2</v>
      </c>
      <c r="N5" s="2">
        <v>0.16869252840132601</v>
      </c>
      <c r="O5" s="2">
        <v>-7.6559619776683394E-2</v>
      </c>
      <c r="P5" s="2">
        <v>0.17576080930560101</v>
      </c>
      <c r="Q5" s="2">
        <v>0.83783783783783705</v>
      </c>
      <c r="R5" s="2">
        <v>0.97182515019680904</v>
      </c>
      <c r="S5" s="1" t="s">
        <v>16</v>
      </c>
    </row>
    <row r="6" spans="2:19" x14ac:dyDescent="0.25">
      <c r="B6" s="1">
        <v>4</v>
      </c>
      <c r="C6" s="6">
        <v>4.63366336633663E-4</v>
      </c>
      <c r="D6" s="6">
        <v>0.106074944625145</v>
      </c>
      <c r="E6" s="6">
        <v>0.196656502534656</v>
      </c>
      <c r="F6" s="6">
        <v>1.85021400282608E-2</v>
      </c>
      <c r="G6" s="6">
        <v>22.638238952872801</v>
      </c>
      <c r="H6" s="6">
        <v>3.6203699956400298E-2</v>
      </c>
      <c r="I6" s="6">
        <v>2.1357359681039901E-2</v>
      </c>
      <c r="J6" s="2"/>
      <c r="K6" s="2">
        <v>3.5279837435246399</v>
      </c>
      <c r="L6" s="2">
        <v>0.51749804787451203</v>
      </c>
      <c r="M6" s="2">
        <v>2.42894286367762E-2</v>
      </c>
      <c r="N6" s="2">
        <v>0.58992201644473896</v>
      </c>
      <c r="O6" s="2">
        <v>0.31058719603038198</v>
      </c>
      <c r="P6" s="2">
        <v>0.66869144480945697</v>
      </c>
      <c r="Q6" s="2">
        <v>0.78920741989881904</v>
      </c>
      <c r="R6" s="2">
        <v>0.85290420622115404</v>
      </c>
      <c r="S6" s="1" t="s">
        <v>16</v>
      </c>
    </row>
    <row r="7" spans="2:19" x14ac:dyDescent="0.25">
      <c r="B7" s="1">
        <v>5</v>
      </c>
      <c r="C7" s="6">
        <v>1.38613861386138E-5</v>
      </c>
      <c r="D7" s="6">
        <v>1.3495689410817999E-2</v>
      </c>
      <c r="E7" s="6">
        <v>0.25437415026868199</v>
      </c>
      <c r="F7" s="6">
        <v>1.4996631938164799E-2</v>
      </c>
      <c r="G7" s="6">
        <v>84.259004322625898</v>
      </c>
      <c r="H7" s="6">
        <v>6.03981325840973E-3</v>
      </c>
      <c r="I7" s="6">
        <v>1.9800926668894899E-3</v>
      </c>
      <c r="J7" s="2"/>
      <c r="K7" s="2">
        <v>10.825744022943701</v>
      </c>
      <c r="L7" s="2">
        <v>0.95637095076800205</v>
      </c>
      <c r="M7" s="2">
        <v>4.2010552217897597E-3</v>
      </c>
      <c r="N7" s="2">
        <v>0.32784004772539099</v>
      </c>
      <c r="O7" s="2">
        <v>-0.322370591068317</v>
      </c>
      <c r="P7" s="2">
        <v>-0.13721543987266699</v>
      </c>
      <c r="Q7" s="2">
        <v>0.875</v>
      </c>
      <c r="R7" s="2">
        <v>0.99329056993290499</v>
      </c>
      <c r="S7" s="1" t="s">
        <v>16</v>
      </c>
    </row>
    <row r="8" spans="2:19" x14ac:dyDescent="0.25">
      <c r="B8" s="1">
        <v>6</v>
      </c>
      <c r="C8" s="6">
        <v>2.5742574257425698E-5</v>
      </c>
      <c r="D8" s="6">
        <v>1.8795257485876401E-2</v>
      </c>
      <c r="E8" s="6">
        <v>0.19502728928115701</v>
      </c>
      <c r="F8" s="6">
        <v>3.73138946328746E-2</v>
      </c>
      <c r="G8" s="6">
        <v>90</v>
      </c>
      <c r="H8" s="6">
        <v>8.9553347118899E-3</v>
      </c>
      <c r="I8" s="6">
        <v>1.9900743804199699E-3</v>
      </c>
      <c r="J8" s="2"/>
      <c r="K8" s="2">
        <v>10.40625</v>
      </c>
      <c r="L8" s="2">
        <v>0.91572543827943498</v>
      </c>
      <c r="M8" s="2">
        <v>5.7250732334037302E-3</v>
      </c>
      <c r="N8" s="2">
        <v>0.22222222222222199</v>
      </c>
      <c r="O8" s="2">
        <v>-0.45626280995561203</v>
      </c>
      <c r="P8" s="2">
        <v>-0.30769230769230699</v>
      </c>
      <c r="Q8" s="2">
        <v>1</v>
      </c>
      <c r="R8" s="2">
        <v>1</v>
      </c>
      <c r="S8" s="1" t="s">
        <v>16</v>
      </c>
    </row>
    <row r="9" spans="2:19" x14ac:dyDescent="0.25">
      <c r="B9" s="1">
        <v>7</v>
      </c>
      <c r="C9" s="6">
        <v>8.2178217821782202E-5</v>
      </c>
      <c r="D9" s="6">
        <v>3.2176517619820398E-2</v>
      </c>
      <c r="E9" s="6">
        <v>0.112607040092077</v>
      </c>
      <c r="F9" s="6">
        <v>4.3757659569475402E-2</v>
      </c>
      <c r="G9" s="6">
        <v>85.232652555247299</v>
      </c>
      <c r="H9" s="6">
        <v>1.20645318853515E-2</v>
      </c>
      <c r="I9" s="6">
        <v>1.0081342396154099E-2</v>
      </c>
      <c r="J9" s="2"/>
      <c r="K9" s="2">
        <v>1.4422948583339801</v>
      </c>
      <c r="L9" s="2">
        <v>0.99744395608813796</v>
      </c>
      <c r="M9" s="2">
        <v>1.0229005652875199E-2</v>
      </c>
      <c r="N9" s="2">
        <v>0.83561819819918703</v>
      </c>
      <c r="O9" s="2">
        <v>0.16241713558048099</v>
      </c>
      <c r="P9" s="2">
        <v>0.48003546449884299</v>
      </c>
      <c r="Q9" s="2">
        <v>0.94318181818181801</v>
      </c>
      <c r="R9" s="2">
        <v>0.98849614992114299</v>
      </c>
      <c r="S9" s="1" t="s">
        <v>16</v>
      </c>
    </row>
    <row r="10" spans="2:19" x14ac:dyDescent="0.25">
      <c r="B10" s="1">
        <v>8</v>
      </c>
      <c r="C10" s="6">
        <v>1.5742574257425701E-4</v>
      </c>
      <c r="D10" s="6">
        <v>7.9084560840699702E-2</v>
      </c>
      <c r="E10" s="6">
        <v>2.15341067390727E-2</v>
      </c>
      <c r="F10" s="6">
        <v>5.6986217950013601E-2</v>
      </c>
      <c r="G10" s="6">
        <v>45.523639929122197</v>
      </c>
      <c r="H10" s="6">
        <v>3.7308403290192499E-2</v>
      </c>
      <c r="I10" s="6">
        <v>5.8214530228704597E-3</v>
      </c>
      <c r="J10" s="2"/>
      <c r="K10" s="2">
        <v>57.143830865000702</v>
      </c>
      <c r="L10" s="2">
        <v>0.31630219076916499</v>
      </c>
      <c r="M10" s="2">
        <v>1.41577074699558E-2</v>
      </c>
      <c r="N10" s="2">
        <v>0.156035973386209</v>
      </c>
      <c r="O10" s="2">
        <v>8.3558069350334302E-2</v>
      </c>
      <c r="P10" s="2">
        <v>0.37962898291373098</v>
      </c>
      <c r="Q10" s="2">
        <v>0.81538461538461504</v>
      </c>
      <c r="R10" s="2">
        <v>0.98574466211200396</v>
      </c>
      <c r="S10" s="1" t="s">
        <v>16</v>
      </c>
    </row>
    <row r="11" spans="2:19" x14ac:dyDescent="0.25">
      <c r="B11" s="1">
        <v>9</v>
      </c>
      <c r="C11" s="6">
        <v>9.9009900990098989E-4</v>
      </c>
      <c r="D11" s="6">
        <v>0.16621897255019799</v>
      </c>
      <c r="E11" s="6">
        <v>0.17765317914706799</v>
      </c>
      <c r="F11" s="6">
        <v>7.7664955095826702E-2</v>
      </c>
      <c r="G11" s="6">
        <v>83.653333346345704</v>
      </c>
      <c r="H11" s="6">
        <v>7.0765653110795093E-2</v>
      </c>
      <c r="I11" s="6">
        <v>1.7249904954652801E-2</v>
      </c>
      <c r="J11" s="2"/>
      <c r="K11" s="2">
        <v>20.280063719942099</v>
      </c>
      <c r="L11" s="2">
        <v>0.45032629157377002</v>
      </c>
      <c r="M11" s="2">
        <v>3.5505396950450602E-2</v>
      </c>
      <c r="N11" s="2">
        <v>0.24376098002862101</v>
      </c>
      <c r="O11" s="2">
        <v>-3.1676479720280599E-2</v>
      </c>
      <c r="P11" s="2">
        <v>0.2329077981173</v>
      </c>
      <c r="Q11" s="2">
        <v>0.85616438356164304</v>
      </c>
      <c r="R11" s="2">
        <v>0.96375891959197302</v>
      </c>
      <c r="S11" s="1" t="s">
        <v>16</v>
      </c>
    </row>
    <row r="12" spans="2:19" x14ac:dyDescent="0.25">
      <c r="B12" s="1">
        <v>10</v>
      </c>
      <c r="C12" s="6">
        <v>2.1782178217821701E-5</v>
      </c>
      <c r="D12" s="6">
        <v>2.0236071337300501E-2</v>
      </c>
      <c r="E12" s="6">
        <v>0.16766376655038301</v>
      </c>
      <c r="F12" s="6">
        <v>4.8259303725184402E-2</v>
      </c>
      <c r="G12" s="6">
        <v>45</v>
      </c>
      <c r="H12" s="6">
        <v>9.8503656262240794E-3</v>
      </c>
      <c r="I12" s="6">
        <v>1.40719508946059E-3</v>
      </c>
      <c r="J12" s="2"/>
      <c r="K12" s="2">
        <v>28</v>
      </c>
      <c r="L12" s="2">
        <v>0.66843436222747799</v>
      </c>
      <c r="M12" s="2">
        <v>5.2663014229532602E-3</v>
      </c>
      <c r="N12" s="2">
        <v>0.14285714285714399</v>
      </c>
      <c r="O12" s="2">
        <v>-0.50020116874707399</v>
      </c>
      <c r="P12" s="2">
        <v>-0.36363636363635798</v>
      </c>
      <c r="Q12" s="2">
        <v>1</v>
      </c>
      <c r="R12" s="2">
        <v>1</v>
      </c>
      <c r="S12" s="1" t="s">
        <v>16</v>
      </c>
    </row>
    <row r="13" spans="2:19" x14ac:dyDescent="0.25">
      <c r="B13" s="1">
        <v>11</v>
      </c>
      <c r="C13" s="6">
        <v>2.9702970297029699E-5</v>
      </c>
      <c r="D13" s="6">
        <v>2.14619571556392E-2</v>
      </c>
      <c r="E13" s="6">
        <v>1.1442927687414801E-2</v>
      </c>
      <c r="F13" s="6">
        <v>5.1741933890919398E-2</v>
      </c>
      <c r="G13" s="6">
        <v>32.580968286704802</v>
      </c>
      <c r="H13" s="6">
        <v>9.6893194094783194E-3</v>
      </c>
      <c r="I13" s="6">
        <v>2.8179794787093599E-3</v>
      </c>
      <c r="J13" s="2"/>
      <c r="K13" s="2">
        <v>11.3747001861963</v>
      </c>
      <c r="L13" s="2">
        <v>0.81034712912058904</v>
      </c>
      <c r="M13" s="2">
        <v>6.1497151461081603E-3</v>
      </c>
      <c r="N13" s="2">
        <v>0.29083358279558302</v>
      </c>
      <c r="O13" s="2">
        <v>-0.278026762385022</v>
      </c>
      <c r="P13" s="2">
        <v>-8.0755123628134098E-2</v>
      </c>
      <c r="Q13" s="2">
        <v>0.90909090909090895</v>
      </c>
      <c r="R13" s="2">
        <v>1.00843803607028</v>
      </c>
      <c r="S13" s="1" t="s">
        <v>16</v>
      </c>
    </row>
    <row r="14" spans="2:19" x14ac:dyDescent="0.25">
      <c r="B14" s="1">
        <v>12</v>
      </c>
      <c r="C14" s="6">
        <v>3.8613861386138597E-5</v>
      </c>
      <c r="D14" s="6">
        <v>2.1691810746577701E-2</v>
      </c>
      <c r="E14" s="6">
        <v>0.29409727414232101</v>
      </c>
      <c r="F14" s="6">
        <v>6.0722782376917202E-2</v>
      </c>
      <c r="G14" s="6">
        <v>76.530454239398793</v>
      </c>
      <c r="H14" s="6">
        <v>8.6684305492648397E-3</v>
      </c>
      <c r="I14" s="6">
        <v>4.3342152746324303E-3</v>
      </c>
      <c r="J14" s="2"/>
      <c r="K14" s="2">
        <v>4.2295724401478001</v>
      </c>
      <c r="L14" s="2">
        <v>1.03124411657269</v>
      </c>
      <c r="M14" s="2">
        <v>7.0117540809524802E-3</v>
      </c>
      <c r="N14" s="2">
        <v>0.500000000000001</v>
      </c>
      <c r="O14" s="2">
        <v>-0.235816598256925</v>
      </c>
      <c r="P14" s="2">
        <v>-2.7011473470480399E-2</v>
      </c>
      <c r="Q14" s="2">
        <v>0.90697674418604601</v>
      </c>
      <c r="R14" s="2">
        <v>1</v>
      </c>
      <c r="S14" s="1" t="s">
        <v>16</v>
      </c>
    </row>
    <row r="15" spans="2:19" x14ac:dyDescent="0.25">
      <c r="B15" s="1">
        <v>13</v>
      </c>
      <c r="C15" s="6">
        <v>5.9405940594059398E-5</v>
      </c>
      <c r="D15" s="6">
        <v>3.4480028715156499E-2</v>
      </c>
      <c r="E15" s="6">
        <v>0.14278783679513299</v>
      </c>
      <c r="F15" s="6">
        <v>6.7364017777216206E-2</v>
      </c>
      <c r="G15" s="6">
        <v>162.401533509139</v>
      </c>
      <c r="H15" s="6">
        <v>1.5731242747938599E-2</v>
      </c>
      <c r="I15" s="6">
        <v>3.74793635170299E-3</v>
      </c>
      <c r="J15" s="2"/>
      <c r="K15" s="2">
        <v>17.9018478857537</v>
      </c>
      <c r="L15" s="2">
        <v>0.62792027019352004</v>
      </c>
      <c r="M15" s="2">
        <v>8.6970105643573992E-3</v>
      </c>
      <c r="N15" s="2">
        <v>0.23824795102053201</v>
      </c>
      <c r="O15" s="2">
        <v>-0.220501570655942</v>
      </c>
      <c r="P15" s="2">
        <v>-7.5117747001980199E-3</v>
      </c>
      <c r="Q15" s="2">
        <v>0.86956521739130399</v>
      </c>
      <c r="R15" s="2">
        <v>0.99737388895301804</v>
      </c>
      <c r="S15" s="1" t="s">
        <v>16</v>
      </c>
    </row>
    <row r="16" spans="2:19" x14ac:dyDescent="0.25">
      <c r="B16" s="1">
        <v>14</v>
      </c>
      <c r="C16" s="6">
        <v>1.18811881188118E-5</v>
      </c>
      <c r="D16" s="6">
        <v>1.5668850634236699E-2</v>
      </c>
      <c r="E16" s="6">
        <v>0.21542555168046201</v>
      </c>
      <c r="F16" s="6">
        <v>6.7662528934279195E-2</v>
      </c>
      <c r="G16" s="6">
        <v>46.227015837263501</v>
      </c>
      <c r="H16" s="6">
        <v>7.7528650076866901E-3</v>
      </c>
      <c r="I16" s="6">
        <v>8.3903666850769899E-4</v>
      </c>
      <c r="J16" s="2"/>
      <c r="K16" s="2">
        <v>48.7318604963627</v>
      </c>
      <c r="L16" s="2">
        <v>0.60812863715944099</v>
      </c>
      <c r="M16" s="2">
        <v>3.8894213645873899E-3</v>
      </c>
      <c r="N16" s="2">
        <v>0.108222788308041</v>
      </c>
      <c r="O16" s="2">
        <v>-0.56999532970310396</v>
      </c>
      <c r="P16" s="2">
        <v>-0.45250104935718699</v>
      </c>
      <c r="Q16" s="2">
        <v>1</v>
      </c>
      <c r="R16" s="2">
        <v>1</v>
      </c>
      <c r="S16" s="1" t="s">
        <v>16</v>
      </c>
    </row>
    <row r="17" spans="2:19" x14ac:dyDescent="0.25">
      <c r="B17" s="1">
        <v>15</v>
      </c>
      <c r="C17" s="6">
        <v>1.8811881188118801E-5</v>
      </c>
      <c r="D17" s="6">
        <v>1.35205653405733E-2</v>
      </c>
      <c r="E17" s="6">
        <v>1.77535582884834E-2</v>
      </c>
      <c r="F17" s="6">
        <v>7.1956899965711807E-2</v>
      </c>
      <c r="G17" s="6">
        <v>27.868210151207499</v>
      </c>
      <c r="H17" s="6">
        <v>5.3284285189773104E-3</v>
      </c>
      <c r="I17" s="6">
        <v>3.15463449043543E-3</v>
      </c>
      <c r="J17" s="2"/>
      <c r="K17" s="2">
        <v>2.6448538582740699</v>
      </c>
      <c r="L17" s="2">
        <v>1.29316037523901</v>
      </c>
      <c r="M17" s="2">
        <v>4.8940812252732703E-3</v>
      </c>
      <c r="N17" s="2">
        <v>0.59203843669857603</v>
      </c>
      <c r="O17" s="2">
        <v>-0.29821214919042799</v>
      </c>
      <c r="P17" s="2">
        <v>-0.106455956334552</v>
      </c>
      <c r="Q17" s="2">
        <v>0.95</v>
      </c>
      <c r="R17" s="2">
        <v>1.00669708566382</v>
      </c>
      <c r="S17" s="1" t="s">
        <v>16</v>
      </c>
    </row>
    <row r="18" spans="2:19" x14ac:dyDescent="0.25">
      <c r="B18" s="1">
        <v>16</v>
      </c>
      <c r="C18" s="6">
        <v>1.12871287128712E-4</v>
      </c>
      <c r="D18" s="6">
        <v>4.2972671133598803E-2</v>
      </c>
      <c r="E18" s="6">
        <v>0.129372446005001</v>
      </c>
      <c r="F18" s="6">
        <v>7.9197915829633994E-2</v>
      </c>
      <c r="G18" s="6">
        <v>117.937911271782</v>
      </c>
      <c r="H18" s="6">
        <v>1.87270356297565E-2</v>
      </c>
      <c r="I18" s="6">
        <v>6.6196890975615402E-3</v>
      </c>
      <c r="J18" s="2"/>
      <c r="K18" s="2">
        <v>8.0283274840033805</v>
      </c>
      <c r="L18" s="2">
        <v>0.76808386489831204</v>
      </c>
      <c r="M18" s="2">
        <v>1.19880017616546E-2</v>
      </c>
      <c r="N18" s="2">
        <v>0.35348301933292198</v>
      </c>
      <c r="O18" s="2">
        <v>-0.13739289037651001</v>
      </c>
      <c r="P18" s="2">
        <v>9.83054835423261E-2</v>
      </c>
      <c r="Q18" s="2">
        <v>0.92682926829268297</v>
      </c>
      <c r="R18" s="2">
        <v>0.99789288443281499</v>
      </c>
      <c r="S18" s="1" t="s">
        <v>16</v>
      </c>
    </row>
    <row r="19" spans="2:19" x14ac:dyDescent="0.25">
      <c r="B19" s="1">
        <v>17</v>
      </c>
      <c r="C19" s="6">
        <v>1.9801980198019799E-5</v>
      </c>
      <c r="D19" s="6">
        <v>1.7766389031199301E-2</v>
      </c>
      <c r="E19" s="6">
        <v>7.0796896083440697E-2</v>
      </c>
      <c r="F19" s="6">
        <v>7.6966126662742607E-2</v>
      </c>
      <c r="G19" s="6">
        <v>1.9971712045461101</v>
      </c>
      <c r="H19" s="6">
        <v>7.9901392300618899E-3</v>
      </c>
      <c r="I19" s="6">
        <v>2.09289710820651E-3</v>
      </c>
      <c r="J19" s="2"/>
      <c r="K19" s="2">
        <v>14.828710127683999</v>
      </c>
      <c r="L19" s="2">
        <v>0.78835195805027103</v>
      </c>
      <c r="M19" s="2">
        <v>5.0212213904767596E-3</v>
      </c>
      <c r="N19" s="2">
        <v>0.26193499862083103</v>
      </c>
      <c r="O19" s="2">
        <v>-0.33674049194078798</v>
      </c>
      <c r="P19" s="2">
        <v>-0.155511765917421</v>
      </c>
      <c r="Q19" s="2">
        <v>0.86956521739130399</v>
      </c>
      <c r="R19" s="2">
        <v>1.0050966115933899</v>
      </c>
      <c r="S19" s="1" t="s">
        <v>16</v>
      </c>
    </row>
    <row r="20" spans="2:19" x14ac:dyDescent="0.25">
      <c r="B20" s="1">
        <v>18</v>
      </c>
      <c r="C20" s="6">
        <v>1.08910891089108E-5</v>
      </c>
      <c r="D20" s="6">
        <v>1.13643197493882E-2</v>
      </c>
      <c r="E20" s="6">
        <v>4.90281960994376E-2</v>
      </c>
      <c r="F20" s="6">
        <v>8.2588086787429099E-2</v>
      </c>
      <c r="G20" s="6">
        <v>160.47075989687599</v>
      </c>
      <c r="H20" s="6">
        <v>5.3542262965144902E-3</v>
      </c>
      <c r="I20" s="6">
        <v>1.6030514553652001E-3</v>
      </c>
      <c r="J20" s="2"/>
      <c r="K20" s="2">
        <v>11.174040017991199</v>
      </c>
      <c r="L20" s="2">
        <v>1.0597276992584601</v>
      </c>
      <c r="M20" s="2">
        <v>3.7238374479426099E-3</v>
      </c>
      <c r="N20" s="2">
        <v>0.29939927201223498</v>
      </c>
      <c r="O20" s="2">
        <v>-0.38103975546628099</v>
      </c>
      <c r="P20" s="2">
        <v>-0.21191534004072199</v>
      </c>
      <c r="Q20" s="2">
        <v>0.84615384615384603</v>
      </c>
      <c r="R20" s="2">
        <v>1.0159355573067099</v>
      </c>
      <c r="S20" s="1" t="s">
        <v>16</v>
      </c>
    </row>
    <row r="21" spans="2:19" x14ac:dyDescent="0.25">
      <c r="B21" s="1">
        <v>19</v>
      </c>
      <c r="C21" s="6">
        <v>1.8811881188118801E-5</v>
      </c>
      <c r="D21" s="6">
        <v>3.0868043714694201E-2</v>
      </c>
      <c r="E21" s="6">
        <v>0.196441289498824</v>
      </c>
      <c r="F21" s="6">
        <v>8.9658087875763195E-2</v>
      </c>
      <c r="G21" s="6">
        <v>57.402371023249302</v>
      </c>
      <c r="H21" s="6">
        <v>1.51863156768739E-2</v>
      </c>
      <c r="I21" s="6">
        <v>1.5111568600105799E-3</v>
      </c>
      <c r="J21" s="2"/>
      <c r="K21" s="2">
        <v>134.313460521249</v>
      </c>
      <c r="L21" s="2">
        <v>0.248098351136599</v>
      </c>
      <c r="M21" s="2">
        <v>4.8940812252732703E-3</v>
      </c>
      <c r="N21" s="2">
        <v>9.9507799795825899E-2</v>
      </c>
      <c r="O21" s="2">
        <v>-4.1880620667231201E-2</v>
      </c>
      <c r="P21" s="2">
        <v>0.21991548234359101</v>
      </c>
      <c r="Q21" s="2">
        <v>0.65517241379310298</v>
      </c>
      <c r="R21" s="2">
        <v>0.98826639159306295</v>
      </c>
      <c r="S21" s="1" t="s">
        <v>16</v>
      </c>
    </row>
    <row r="22" spans="2:19" x14ac:dyDescent="0.25">
      <c r="B22" s="1">
        <v>20</v>
      </c>
      <c r="C22" s="6">
        <v>8.9108910891089107E-5</v>
      </c>
      <c r="D22" s="6">
        <v>5.9875367883695803E-2</v>
      </c>
      <c r="E22" s="6">
        <v>0.13852023284601001</v>
      </c>
      <c r="F22" s="6">
        <v>9.6220096293305898E-2</v>
      </c>
      <c r="G22" s="6">
        <v>153.04247812895099</v>
      </c>
      <c r="H22" s="6">
        <v>2.89239417804114E-2</v>
      </c>
      <c r="I22" s="6">
        <v>3.2490043848465901E-3</v>
      </c>
      <c r="J22" s="2"/>
      <c r="K22" s="2">
        <v>88.656076179268496</v>
      </c>
      <c r="L22" s="2">
        <v>0.31234503732075503</v>
      </c>
      <c r="M22" s="2">
        <v>1.06516190851352E-2</v>
      </c>
      <c r="N22" s="2">
        <v>0.112329239545315</v>
      </c>
      <c r="O22" s="2">
        <v>-0.17172124530875099</v>
      </c>
      <c r="P22" s="2">
        <v>5.45972645368921E-2</v>
      </c>
      <c r="Q22" s="2">
        <v>0.80357142857142805</v>
      </c>
      <c r="R22" s="2">
        <v>0.99243859474191498</v>
      </c>
      <c r="S22" s="1" t="s">
        <v>16</v>
      </c>
    </row>
    <row r="23" spans="2:19" x14ac:dyDescent="0.25">
      <c r="B23" s="1">
        <v>21</v>
      </c>
      <c r="C23" s="6">
        <v>1.08910891089108E-5</v>
      </c>
      <c r="D23" s="6">
        <v>1.1841937600689001E-2</v>
      </c>
      <c r="E23" s="6">
        <v>0.41556371380224399</v>
      </c>
      <c r="F23" s="6">
        <v>9.1995711131232602E-2</v>
      </c>
      <c r="G23" s="6">
        <v>54.873418302712999</v>
      </c>
      <c r="H23" s="6">
        <v>5.7867070348521501E-3</v>
      </c>
      <c r="I23" s="6">
        <v>1.6276477308849401E-3</v>
      </c>
      <c r="J23" s="2"/>
      <c r="K23" s="2">
        <v>12.732955174953901</v>
      </c>
      <c r="L23" s="2">
        <v>0.97596813600978505</v>
      </c>
      <c r="M23" s="2">
        <v>3.7238374479426099E-3</v>
      </c>
      <c r="N23" s="2">
        <v>0.28127356734701697</v>
      </c>
      <c r="O23" s="2">
        <v>-0.32077997279712001</v>
      </c>
      <c r="P23" s="2">
        <v>-0.13519020178919999</v>
      </c>
      <c r="Q23" s="2">
        <v>0.91666666666666596</v>
      </c>
      <c r="R23" s="2">
        <v>1.0152928325350801</v>
      </c>
      <c r="S23" s="1" t="s">
        <v>16</v>
      </c>
    </row>
    <row r="24" spans="2:19" x14ac:dyDescent="0.25">
      <c r="B24" s="1">
        <v>22</v>
      </c>
      <c r="C24" s="6">
        <v>4.4554455445544499E-5</v>
      </c>
      <c r="D24" s="6">
        <v>2.5173445875122501E-2</v>
      </c>
      <c r="E24" s="6">
        <v>9.0902175310072497E-2</v>
      </c>
      <c r="F24" s="6">
        <v>9.5965809011363395E-2</v>
      </c>
      <c r="G24" s="6">
        <v>114.514735743448</v>
      </c>
      <c r="H24" s="6">
        <v>1.02919956801098E-2</v>
      </c>
      <c r="I24" s="6">
        <v>5.7652999215083902E-3</v>
      </c>
      <c r="J24" s="2"/>
      <c r="K24" s="2">
        <v>3.7015296966628601</v>
      </c>
      <c r="L24" s="2">
        <v>0.88351854083146097</v>
      </c>
      <c r="M24" s="2">
        <v>7.5318320857151498E-3</v>
      </c>
      <c r="N24" s="2">
        <v>0.56017317736057004</v>
      </c>
      <c r="O24" s="2">
        <v>4.59724401146379E-2</v>
      </c>
      <c r="P24" s="2">
        <v>0.33177347345708802</v>
      </c>
      <c r="Q24" s="2">
        <v>0.91836734693877498</v>
      </c>
      <c r="R24" s="2">
        <v>0.99640301988220803</v>
      </c>
      <c r="S24" s="1" t="s">
        <v>16</v>
      </c>
    </row>
    <row r="25" spans="2:19" x14ac:dyDescent="0.25">
      <c r="B25" s="1">
        <v>23</v>
      </c>
      <c r="C25" s="6">
        <v>2.1782178217821701E-5</v>
      </c>
      <c r="D25" s="6">
        <v>1.40718159439496E-2</v>
      </c>
      <c r="E25" s="6">
        <v>1.53326185218721E-2</v>
      </c>
      <c r="F25" s="6">
        <v>9.3714411732504402E-2</v>
      </c>
      <c r="G25" s="6">
        <v>30.7634107529273</v>
      </c>
      <c r="H25" s="6">
        <v>5.8019785195107003E-3</v>
      </c>
      <c r="I25" s="6">
        <v>3.58297826725086E-3</v>
      </c>
      <c r="J25" s="2"/>
      <c r="K25" s="2">
        <v>2.6196586597995899</v>
      </c>
      <c r="L25" s="2">
        <v>1.3823272806167499</v>
      </c>
      <c r="M25" s="2">
        <v>5.2663014229532602E-3</v>
      </c>
      <c r="N25" s="2">
        <v>0.61754421447824004</v>
      </c>
      <c r="O25" s="2">
        <v>-0.25043575019087899</v>
      </c>
      <c r="P25" s="2">
        <v>-4.5625155823280902E-2</v>
      </c>
      <c r="Q25" s="2">
        <v>0.95652173913043403</v>
      </c>
      <c r="R25" s="2">
        <v>1.01286946683637</v>
      </c>
      <c r="S25" s="1" t="s">
        <v>16</v>
      </c>
    </row>
    <row r="26" spans="2:19" x14ac:dyDescent="0.25">
      <c r="B26" s="1">
        <v>24</v>
      </c>
      <c r="C26" s="6">
        <v>1.3861386138613801E-4</v>
      </c>
      <c r="D26" s="6">
        <v>7.1249638004986196E-2</v>
      </c>
      <c r="E26" s="6">
        <v>0.226136416292223</v>
      </c>
      <c r="F26" s="6">
        <v>0.10451444201455599</v>
      </c>
      <c r="G26" s="6">
        <v>138.28670261468901</v>
      </c>
      <c r="H26" s="6">
        <v>3.3878486667793001E-2</v>
      </c>
      <c r="I26" s="6">
        <v>4.4733538927171097E-3</v>
      </c>
      <c r="J26" s="2"/>
      <c r="K26" s="2">
        <v>65.996652041486996</v>
      </c>
      <c r="L26" s="2">
        <v>0.343124083320691</v>
      </c>
      <c r="M26" s="2">
        <v>1.3284903076999401E-2</v>
      </c>
      <c r="N26" s="2">
        <v>0.132041136801123</v>
      </c>
      <c r="O26" s="2">
        <v>-0.141301945386861</v>
      </c>
      <c r="P26" s="2">
        <v>9.3328320120602701E-2</v>
      </c>
      <c r="Q26" s="2">
        <v>0.85365853658536495</v>
      </c>
      <c r="R26" s="2">
        <v>0.994693108023182</v>
      </c>
      <c r="S26" s="1" t="s">
        <v>16</v>
      </c>
    </row>
    <row r="27" spans="2:19" x14ac:dyDescent="0.25">
      <c r="B27" s="1">
        <v>25</v>
      </c>
      <c r="C27" s="6">
        <v>1.6831683168316801E-5</v>
      </c>
      <c r="D27" s="6">
        <v>1.2030994666828901E-2</v>
      </c>
      <c r="E27" s="6">
        <v>0.16336169399271</v>
      </c>
      <c r="F27" s="6">
        <v>9.9386655822150602E-2</v>
      </c>
      <c r="G27" s="6">
        <v>120.07049191753801</v>
      </c>
      <c r="H27" s="6">
        <v>4.4416157400406298E-3</v>
      </c>
      <c r="I27" s="6">
        <v>3.2179647009345702E-3</v>
      </c>
      <c r="J27" s="2"/>
      <c r="K27" s="2">
        <v>1.8724672256667501</v>
      </c>
      <c r="L27" s="2">
        <v>1.46128303753674</v>
      </c>
      <c r="M27" s="2">
        <v>4.6293373839410498E-3</v>
      </c>
      <c r="N27" s="2">
        <v>0.72450317390696395</v>
      </c>
      <c r="O27" s="2">
        <v>-0.33306333564072699</v>
      </c>
      <c r="P27" s="2">
        <v>-0.150829865104011</v>
      </c>
      <c r="Q27" s="2">
        <v>0.94444444444444398</v>
      </c>
      <c r="R27" s="2">
        <v>1.0075262592010501</v>
      </c>
      <c r="S27" s="1" t="s">
        <v>16</v>
      </c>
    </row>
    <row r="28" spans="2:19" x14ac:dyDescent="0.25">
      <c r="B28" s="1">
        <v>26</v>
      </c>
      <c r="C28" s="6">
        <v>4.15841584158415E-5</v>
      </c>
      <c r="D28" s="6">
        <v>2.23336097342632E-2</v>
      </c>
      <c r="E28" s="6">
        <v>0.10293896646339</v>
      </c>
      <c r="F28" s="6">
        <v>0.103531250505182</v>
      </c>
      <c r="G28" s="6">
        <v>162.21726881356699</v>
      </c>
      <c r="H28" s="6">
        <v>9.0994295204080596E-3</v>
      </c>
      <c r="I28" s="6">
        <v>5.04137159427383E-3</v>
      </c>
      <c r="J28" s="2"/>
      <c r="K28" s="2">
        <v>3.5852409900512598</v>
      </c>
      <c r="L28" s="2">
        <v>1.0476589680605499</v>
      </c>
      <c r="M28" s="2">
        <v>7.2764410895424002E-3</v>
      </c>
      <c r="N28" s="2">
        <v>0.55403161076934804</v>
      </c>
      <c r="O28" s="2">
        <v>-0.13358723881499901</v>
      </c>
      <c r="P28" s="2">
        <v>0.10315098960392401</v>
      </c>
      <c r="Q28" s="2">
        <v>0.95454545454545403</v>
      </c>
      <c r="R28" s="2">
        <v>1</v>
      </c>
      <c r="S28" s="1" t="s">
        <v>16</v>
      </c>
    </row>
    <row r="29" spans="2:19" x14ac:dyDescent="0.25">
      <c r="B29" s="1">
        <v>27</v>
      </c>
      <c r="C29" s="6">
        <v>5.0495049504950503E-5</v>
      </c>
      <c r="D29" s="6">
        <v>3.4520825239955102E-2</v>
      </c>
      <c r="E29" s="6">
        <v>5.6775651441393502E-2</v>
      </c>
      <c r="F29" s="6">
        <v>0.104732541902886</v>
      </c>
      <c r="G29" s="6">
        <v>171.04673304797501</v>
      </c>
      <c r="H29" s="6">
        <v>1.63460380716005E-2</v>
      </c>
      <c r="I29" s="6">
        <v>3.10359625175201E-3</v>
      </c>
      <c r="J29" s="2"/>
      <c r="K29" s="2">
        <v>28.653047457848601</v>
      </c>
      <c r="L29" s="2">
        <v>0.53247145136351004</v>
      </c>
      <c r="M29" s="2">
        <v>8.0182475543638995E-3</v>
      </c>
      <c r="N29" s="2">
        <v>0.189868409589977</v>
      </c>
      <c r="O29" s="2">
        <v>-0.210924055473107</v>
      </c>
      <c r="P29" s="2">
        <v>4.6826963708887304E-3</v>
      </c>
      <c r="Q29" s="2">
        <v>0.86440677966101698</v>
      </c>
      <c r="R29" s="2">
        <v>1</v>
      </c>
      <c r="S29" s="1" t="s">
        <v>16</v>
      </c>
    </row>
    <row r="30" spans="2:19" x14ac:dyDescent="0.25">
      <c r="B30" s="1">
        <v>28</v>
      </c>
      <c r="C30" s="6">
        <v>2.0792079207920699E-5</v>
      </c>
      <c r="D30" s="6">
        <v>2.07047338538894E-2</v>
      </c>
      <c r="E30" s="6">
        <v>0.425781151963188</v>
      </c>
      <c r="F30" s="6">
        <v>0.106279448459095</v>
      </c>
      <c r="G30" s="6">
        <v>54.767890183490998</v>
      </c>
      <c r="H30" s="6">
        <v>9.9463070030934107E-3</v>
      </c>
      <c r="I30" s="6">
        <v>1.8642768060181201E-3</v>
      </c>
      <c r="J30" s="2"/>
      <c r="K30" s="2">
        <v>29.382020140473699</v>
      </c>
      <c r="L30" s="2">
        <v>0.60949266072606001</v>
      </c>
      <c r="M30" s="2">
        <v>5.14522083731986E-3</v>
      </c>
      <c r="N30" s="2">
        <v>0.18743407029747899</v>
      </c>
      <c r="O30" s="2">
        <v>-0.29957084205077</v>
      </c>
      <c r="P30" s="2">
        <v>-0.108185897813489</v>
      </c>
      <c r="Q30" s="2">
        <v>0.80769230769230704</v>
      </c>
      <c r="R30" s="2">
        <v>1.0043733179546299</v>
      </c>
      <c r="S30" s="1" t="s">
        <v>16</v>
      </c>
    </row>
    <row r="31" spans="2:19" x14ac:dyDescent="0.25">
      <c r="B31" s="1">
        <v>29</v>
      </c>
      <c r="C31" s="6">
        <v>2.27722772277227E-5</v>
      </c>
      <c r="D31" s="6">
        <v>1.9034066411526801E-2</v>
      </c>
      <c r="E31" s="6">
        <v>0.15513927669969599</v>
      </c>
      <c r="F31" s="6">
        <v>0.10902146605779001</v>
      </c>
      <c r="G31" s="6">
        <v>150.80588504414499</v>
      </c>
      <c r="H31" s="6">
        <v>8.8905154442107896E-3</v>
      </c>
      <c r="I31" s="6">
        <v>2.3246876456845598E-3</v>
      </c>
      <c r="J31" s="2"/>
      <c r="K31" s="2">
        <v>14.583131300314699</v>
      </c>
      <c r="L31" s="2">
        <v>0.789865537706402</v>
      </c>
      <c r="M31" s="2">
        <v>5.3846600533374997E-3</v>
      </c>
      <c r="N31" s="2">
        <v>0.261479512664063</v>
      </c>
      <c r="O31" s="2">
        <v>-0.28718805720521101</v>
      </c>
      <c r="P31" s="2">
        <v>-9.2419646474177095E-2</v>
      </c>
      <c r="Q31" s="2">
        <v>0.85185185185185097</v>
      </c>
      <c r="R31" s="2">
        <v>1.00951434993988</v>
      </c>
      <c r="S31" s="1" t="s">
        <v>16</v>
      </c>
    </row>
    <row r="32" spans="2:19" x14ac:dyDescent="0.25">
      <c r="B32" s="1">
        <v>30</v>
      </c>
      <c r="C32" s="6">
        <v>7.9207920792079197E-5</v>
      </c>
      <c r="D32" s="6">
        <v>3.8331817678459397E-2</v>
      </c>
      <c r="E32" s="6">
        <v>0.41363695997029198</v>
      </c>
      <c r="F32" s="6">
        <v>0.12073532506710399</v>
      </c>
      <c r="G32" s="6">
        <v>48.978709590814297</v>
      </c>
      <c r="H32" s="6">
        <v>1.7040922013044399E-2</v>
      </c>
      <c r="I32" s="6">
        <v>5.8104931214857797E-3</v>
      </c>
      <c r="J32" s="2"/>
      <c r="K32" s="2">
        <v>10.199737473075199</v>
      </c>
      <c r="L32" s="2">
        <v>0.67742255048426203</v>
      </c>
      <c r="M32" s="2">
        <v>1.00424427809535E-2</v>
      </c>
      <c r="N32" s="2">
        <v>0.34097293075092899</v>
      </c>
      <c r="O32" s="2">
        <v>-1.8190232196472599E-2</v>
      </c>
      <c r="P32" s="2">
        <v>0.25007902177469898</v>
      </c>
      <c r="Q32" s="2">
        <v>0.879120879120879</v>
      </c>
      <c r="R32" s="2">
        <v>0.98798120603275896</v>
      </c>
      <c r="S32" s="1" t="s">
        <v>16</v>
      </c>
    </row>
    <row r="33" spans="2:19" x14ac:dyDescent="0.25">
      <c r="B33" s="1">
        <v>31</v>
      </c>
      <c r="C33" s="6">
        <v>2.3762376237623701E-5</v>
      </c>
      <c r="D33" s="6">
        <v>2.8629210036721801E-2</v>
      </c>
      <c r="E33" s="6">
        <v>0.17156099554537199</v>
      </c>
      <c r="F33" s="6">
        <v>0.121974975566574</v>
      </c>
      <c r="G33" s="6">
        <v>151.83423749828199</v>
      </c>
      <c r="H33" s="6">
        <v>1.3814296745949001E-2</v>
      </c>
      <c r="I33" s="6">
        <v>1.81657350043294E-3</v>
      </c>
      <c r="J33" s="2"/>
      <c r="K33" s="2">
        <v>76.283221547261107</v>
      </c>
      <c r="L33" s="2">
        <v>0.364318313192732</v>
      </c>
      <c r="M33" s="2">
        <v>5.50047244358316E-3</v>
      </c>
      <c r="N33" s="2">
        <v>0.13149952790507599</v>
      </c>
      <c r="O33" s="2">
        <v>-0.17056612420360101</v>
      </c>
      <c r="P33" s="2">
        <v>5.6068010406928402E-2</v>
      </c>
      <c r="Q33" s="2">
        <v>0.64864864864864802</v>
      </c>
      <c r="R33" s="2">
        <v>0.99051160850827102</v>
      </c>
      <c r="S33" s="1" t="s">
        <v>16</v>
      </c>
    </row>
    <row r="34" spans="2:19" x14ac:dyDescent="0.25">
      <c r="B34" s="1">
        <v>32</v>
      </c>
      <c r="C34" s="6">
        <v>3.7623762376237602E-5</v>
      </c>
      <c r="D34" s="6">
        <v>2.9403348970705099E-2</v>
      </c>
      <c r="E34" s="6">
        <v>0.22702983675007299</v>
      </c>
      <c r="F34" s="6">
        <v>0.12333082579197301</v>
      </c>
      <c r="G34" s="6">
        <v>85.158824499175907</v>
      </c>
      <c r="H34" s="6">
        <v>9.9148736221061698E-3</v>
      </c>
      <c r="I34" s="6">
        <v>6.0328992914691904E-3</v>
      </c>
      <c r="J34" s="2"/>
      <c r="K34" s="2">
        <v>2.5085336275315302</v>
      </c>
      <c r="L34" s="2">
        <v>0.54686293654180795</v>
      </c>
      <c r="M34" s="2">
        <v>6.9212760441370001E-3</v>
      </c>
      <c r="N34" s="2">
        <v>0.60846961054735604</v>
      </c>
      <c r="O34" s="2">
        <v>0.248650562263109</v>
      </c>
      <c r="P34" s="2">
        <v>0.58983127342918595</v>
      </c>
      <c r="Q34" s="2">
        <v>0.79166666666666596</v>
      </c>
      <c r="R34" s="2">
        <v>0.80856175972927202</v>
      </c>
      <c r="S34" s="1" t="s">
        <v>16</v>
      </c>
    </row>
    <row r="35" spans="2:19" x14ac:dyDescent="0.25">
      <c r="B35" s="1">
        <v>33</v>
      </c>
      <c r="C35" s="6">
        <v>6.6336633663366295E-5</v>
      </c>
      <c r="D35" s="6">
        <v>2.8440152970581899E-2</v>
      </c>
      <c r="E35" s="6">
        <v>0.226333832519406</v>
      </c>
      <c r="F35" s="6">
        <v>0.144191284772369</v>
      </c>
      <c r="G35" s="6">
        <v>26.988453179198501</v>
      </c>
      <c r="H35" s="6">
        <v>1.1124550232625799E-2</v>
      </c>
      <c r="I35" s="6">
        <v>6.2560550875862299E-3</v>
      </c>
      <c r="J35" s="2"/>
      <c r="K35" s="2">
        <v>3.1530355388442701</v>
      </c>
      <c r="L35" s="2">
        <v>1.0306220667519701</v>
      </c>
      <c r="M35" s="2">
        <v>9.1903441309239206E-3</v>
      </c>
      <c r="N35" s="2">
        <v>0.562364765924521</v>
      </c>
      <c r="O35" s="2">
        <v>-0.17601467305479701</v>
      </c>
      <c r="P35" s="2">
        <v>4.9130702548163499E-2</v>
      </c>
      <c r="Q35" s="2">
        <v>0.95714285714285696</v>
      </c>
      <c r="R35" s="2">
        <v>0.99681617801413402</v>
      </c>
      <c r="S35" s="1" t="s">
        <v>16</v>
      </c>
    </row>
    <row r="36" spans="2:19" x14ac:dyDescent="0.25">
      <c r="B36" s="1">
        <v>34</v>
      </c>
      <c r="C36" s="6">
        <v>2.38613861386138E-4</v>
      </c>
      <c r="D36" s="6">
        <v>8.9638920317256995E-2</v>
      </c>
      <c r="E36" s="6">
        <v>0.40253176689764603</v>
      </c>
      <c r="F36" s="6">
        <v>0.169461852427297</v>
      </c>
      <c r="G36" s="6">
        <v>90.0407716869951</v>
      </c>
      <c r="H36" s="6">
        <v>4.0799346743777803E-2</v>
      </c>
      <c r="I36" s="6">
        <v>5.0027993661544501E-3</v>
      </c>
      <c r="J36" s="2"/>
      <c r="K36" s="2">
        <v>51.074745990286402</v>
      </c>
      <c r="L36" s="2">
        <v>0.373174791640149</v>
      </c>
      <c r="M36" s="2">
        <v>1.74302210037275E-2</v>
      </c>
      <c r="N36" s="2">
        <v>0.122619594808032</v>
      </c>
      <c r="O36" s="2">
        <v>-0.32816827484595301</v>
      </c>
      <c r="P36" s="2">
        <v>-0.144597280126222</v>
      </c>
      <c r="Q36" s="2">
        <v>0.97177419354838701</v>
      </c>
      <c r="R36" s="2">
        <v>0.97530137868259204</v>
      </c>
      <c r="S36" s="1" t="s">
        <v>16</v>
      </c>
    </row>
    <row r="37" spans="2:19" x14ac:dyDescent="0.25">
      <c r="B37" s="1">
        <v>35</v>
      </c>
      <c r="C37" s="6">
        <v>4.05940594059406E-5</v>
      </c>
      <c r="D37" s="6">
        <v>4.1647281596239101E-2</v>
      </c>
      <c r="E37" s="6">
        <v>0.38961773296661301</v>
      </c>
      <c r="F37" s="6">
        <v>0.16456944358082701</v>
      </c>
      <c r="G37" s="6">
        <v>72.3638270874592</v>
      </c>
      <c r="H37" s="6">
        <v>2.0127406643877702E-2</v>
      </c>
      <c r="I37" s="6">
        <v>1.9404060033703201E-3</v>
      </c>
      <c r="J37" s="2"/>
      <c r="K37" s="2">
        <v>114.290493900293</v>
      </c>
      <c r="L37" s="2">
        <v>0.29410271128267801</v>
      </c>
      <c r="M37" s="2">
        <v>7.1892949387942001E-3</v>
      </c>
      <c r="N37" s="2">
        <v>9.6406160898058105E-2</v>
      </c>
      <c r="O37" s="2">
        <v>-0.24437237140096099</v>
      </c>
      <c r="P37" s="2">
        <v>-3.79050221732498E-2</v>
      </c>
      <c r="Q37" s="2">
        <v>0.74545454545454504</v>
      </c>
      <c r="R37" s="2">
        <v>1.0021741727392099</v>
      </c>
      <c r="S37" s="1" t="s">
        <v>16</v>
      </c>
    </row>
    <row r="38" spans="2:19" x14ac:dyDescent="0.25">
      <c r="B38" s="1">
        <v>36</v>
      </c>
      <c r="C38" s="6">
        <v>1.5841584158415799E-5</v>
      </c>
      <c r="D38" s="6">
        <v>1.08130691460119E-2</v>
      </c>
      <c r="E38" s="6">
        <v>0.39254217153783999</v>
      </c>
      <c r="F38" s="6">
        <v>0.172141433906328</v>
      </c>
      <c r="G38" s="6">
        <v>90</v>
      </c>
      <c r="H38" s="6">
        <v>3.9801487608399503E-3</v>
      </c>
      <c r="I38" s="6">
        <v>2.9851115706299599E-3</v>
      </c>
      <c r="J38" s="2"/>
      <c r="K38" s="2">
        <v>1.5</v>
      </c>
      <c r="L38" s="2">
        <v>1.7025917025350199</v>
      </c>
      <c r="M38" s="2">
        <v>4.4911169436728203E-3</v>
      </c>
      <c r="N38" s="2">
        <v>0.75</v>
      </c>
      <c r="O38" s="2">
        <v>-0.41095137745191301</v>
      </c>
      <c r="P38" s="2">
        <v>-0.25</v>
      </c>
      <c r="Q38" s="2">
        <v>1</v>
      </c>
      <c r="R38" s="2">
        <v>1</v>
      </c>
      <c r="S38" s="1" t="s">
        <v>16</v>
      </c>
    </row>
    <row r="39" spans="2:19" x14ac:dyDescent="0.25">
      <c r="B39" s="1">
        <v>37</v>
      </c>
      <c r="C39" s="6">
        <v>8.8118811881188099E-4</v>
      </c>
      <c r="D39" s="6">
        <v>0.18286892985398201</v>
      </c>
      <c r="E39" s="6">
        <v>0.22555750381557799</v>
      </c>
      <c r="F39" s="6">
        <v>0.21171580568148199</v>
      </c>
      <c r="G39" s="6">
        <v>109.445466031942</v>
      </c>
      <c r="H39" s="6">
        <v>6.5349976957706502E-2</v>
      </c>
      <c r="I39" s="6">
        <v>1.9761053536448799E-2</v>
      </c>
      <c r="J39" s="2"/>
      <c r="K39" s="2">
        <v>14.2809875826197</v>
      </c>
      <c r="L39" s="2">
        <v>0.331130092209376</v>
      </c>
      <c r="M39" s="2">
        <v>3.3495724491673103E-2</v>
      </c>
      <c r="N39" s="2">
        <v>0.30238807198413997</v>
      </c>
      <c r="O39" s="2">
        <v>0.15100386519</v>
      </c>
      <c r="P39" s="2">
        <v>0.46550363730292899</v>
      </c>
      <c r="Q39" s="2">
        <v>0.81204379562043705</v>
      </c>
      <c r="R39" s="2">
        <v>0.808924752830815</v>
      </c>
      <c r="S39" s="1" t="s">
        <v>16</v>
      </c>
    </row>
    <row r="40" spans="2:19" x14ac:dyDescent="0.25">
      <c r="B40" s="1">
        <v>38</v>
      </c>
      <c r="C40" s="6">
        <v>8.5148514851485099E-5</v>
      </c>
      <c r="D40" s="6">
        <v>4.0396519848145102E-2</v>
      </c>
      <c r="E40" s="6">
        <v>0.32306312122143399</v>
      </c>
      <c r="F40" s="6">
        <v>0.212405729510174</v>
      </c>
      <c r="G40" s="6">
        <v>169.089911297014</v>
      </c>
      <c r="H40" s="6">
        <v>1.6762810927295899E-2</v>
      </c>
      <c r="I40" s="6">
        <v>5.8623137540911897E-3</v>
      </c>
      <c r="J40" s="2"/>
      <c r="K40" s="2">
        <v>10.549645960858101</v>
      </c>
      <c r="L40" s="2">
        <v>0.65569071949390401</v>
      </c>
      <c r="M40" s="2">
        <v>1.0412226288569601E-2</v>
      </c>
      <c r="N40" s="2">
        <v>0.34972140290297099</v>
      </c>
      <c r="O40" s="2">
        <v>-9.3581608724305307E-2</v>
      </c>
      <c r="P40" s="2">
        <v>0.15408773984744401</v>
      </c>
      <c r="Q40" s="2">
        <v>0.83495145631067902</v>
      </c>
      <c r="R40" s="2">
        <v>0.99551702054288405</v>
      </c>
      <c r="S40" s="1" t="s">
        <v>16</v>
      </c>
    </row>
    <row r="41" spans="2:19" x14ac:dyDescent="0.25">
      <c r="B41" s="1">
        <v>39</v>
      </c>
      <c r="C41" s="6">
        <v>3.0693069306930697E-5</v>
      </c>
      <c r="D41" s="6">
        <v>2.0984339304338399E-2</v>
      </c>
      <c r="E41" s="6">
        <v>0.34450755362980001</v>
      </c>
      <c r="F41" s="6">
        <v>0.219132867663341</v>
      </c>
      <c r="G41" s="6">
        <v>68.381492289916594</v>
      </c>
      <c r="H41" s="6">
        <v>9.4251836525963608E-3</v>
      </c>
      <c r="I41" s="6">
        <v>3.1417278841987901E-3</v>
      </c>
      <c r="J41" s="2"/>
      <c r="K41" s="2">
        <v>8.8604902381197306</v>
      </c>
      <c r="L41" s="2">
        <v>0.87591020097323002</v>
      </c>
      <c r="M41" s="2">
        <v>6.2513702170709099E-3</v>
      </c>
      <c r="N41" s="2">
        <v>0.33333333333333398</v>
      </c>
      <c r="O41" s="2">
        <v>-0.242281398133668</v>
      </c>
      <c r="P41" s="2">
        <v>-3.5242712322347998E-2</v>
      </c>
      <c r="Q41" s="2">
        <v>0.91176470588235203</v>
      </c>
      <c r="R41" s="2">
        <v>1.00431504575845</v>
      </c>
      <c r="S41" s="1" t="s">
        <v>16</v>
      </c>
    </row>
    <row r="42" spans="2:19" x14ac:dyDescent="0.25">
      <c r="B42" s="1">
        <v>40</v>
      </c>
      <c r="C42" s="6">
        <v>1.7326732673267299E-4</v>
      </c>
      <c r="D42" s="6">
        <v>9.0761322267813901E-2</v>
      </c>
      <c r="E42" s="6">
        <v>0.298306463698153</v>
      </c>
      <c r="F42" s="6">
        <v>0.24826462192079199</v>
      </c>
      <c r="G42" s="6">
        <v>53.075081578416999</v>
      </c>
      <c r="H42" s="6">
        <v>4.3581079991566803E-2</v>
      </c>
      <c r="I42" s="6">
        <v>4.3582866401613704E-3</v>
      </c>
      <c r="J42" s="2"/>
      <c r="K42" s="2">
        <v>117.567807751335</v>
      </c>
      <c r="L42" s="2">
        <v>0.26431688669889603</v>
      </c>
      <c r="M42" s="2">
        <v>1.48529731773334E-2</v>
      </c>
      <c r="N42" s="2">
        <v>0.100004099049512</v>
      </c>
      <c r="O42" s="2">
        <v>-0.13903205019169801</v>
      </c>
      <c r="P42" s="2">
        <v>9.6218440445487802E-2</v>
      </c>
      <c r="Q42" s="2">
        <v>0.82938388625592396</v>
      </c>
      <c r="R42" s="2">
        <v>1</v>
      </c>
      <c r="S42" s="1" t="s">
        <v>16</v>
      </c>
    </row>
    <row r="43" spans="2:19" x14ac:dyDescent="0.25">
      <c r="B43" s="1">
        <v>41</v>
      </c>
      <c r="C43" s="6">
        <v>7.2574257425742496E-4</v>
      </c>
      <c r="D43" s="6">
        <v>0.12238260913549701</v>
      </c>
      <c r="E43" s="6">
        <v>0.36133356049586601</v>
      </c>
      <c r="F43" s="6">
        <v>0.25721022283001399</v>
      </c>
      <c r="G43" s="6">
        <v>93.321661135384304</v>
      </c>
      <c r="H43" s="6">
        <v>4.9251449032938002E-2</v>
      </c>
      <c r="I43" s="6">
        <v>1.6944867580788399E-2</v>
      </c>
      <c r="J43" s="2"/>
      <c r="K43" s="2">
        <v>11.3650653221202</v>
      </c>
      <c r="L43" s="2">
        <v>0.60890991958293395</v>
      </c>
      <c r="M43" s="2">
        <v>3.0398094427816501E-2</v>
      </c>
      <c r="N43" s="2">
        <v>0.34404810241128497</v>
      </c>
      <c r="O43" s="2">
        <v>-9.6840462998245405E-2</v>
      </c>
      <c r="P43" s="2">
        <v>0.14993843771533399</v>
      </c>
      <c r="Q43" s="2">
        <v>0.90159901599015901</v>
      </c>
      <c r="R43" s="2">
        <v>0.98365760653045298</v>
      </c>
      <c r="S43" s="1" t="s">
        <v>16</v>
      </c>
    </row>
    <row r="44" spans="2:19" x14ac:dyDescent="0.25">
      <c r="B44" s="1">
        <v>42</v>
      </c>
      <c r="C44" s="6">
        <v>1.18811881188118E-4</v>
      </c>
      <c r="D44" s="6">
        <v>4.5474194629786698E-2</v>
      </c>
      <c r="E44" s="6">
        <v>0.33774049828702501</v>
      </c>
      <c r="F44" s="6">
        <v>0.247822304198382</v>
      </c>
      <c r="G44" s="6">
        <v>105.64014395842101</v>
      </c>
      <c r="H44" s="6">
        <v>2.0236923707078299E-2</v>
      </c>
      <c r="I44" s="6">
        <v>6.4777005746065102E-3</v>
      </c>
      <c r="J44" s="2"/>
      <c r="K44" s="2">
        <v>10.034774763555999</v>
      </c>
      <c r="L44" s="2">
        <v>0.72200416656066002</v>
      </c>
      <c r="M44" s="2">
        <v>1.22994302922163E-2</v>
      </c>
      <c r="N44" s="2">
        <v>0.32009314599238098</v>
      </c>
      <c r="O44" s="2">
        <v>-0.13344651577717001</v>
      </c>
      <c r="P44" s="2">
        <v>0.103330163740544</v>
      </c>
      <c r="Q44" s="2">
        <v>0.92307692307692302</v>
      </c>
      <c r="R44" s="2">
        <v>1</v>
      </c>
      <c r="S44" s="1" t="s">
        <v>16</v>
      </c>
    </row>
    <row r="45" spans="2:19" x14ac:dyDescent="0.25">
      <c r="B45" s="1">
        <v>43</v>
      </c>
      <c r="C45" s="6">
        <v>3.66336633663366E-5</v>
      </c>
      <c r="D45" s="6">
        <v>1.89106817999408E-2</v>
      </c>
      <c r="E45" s="6">
        <v>0.24706504503943699</v>
      </c>
      <c r="F45" s="6">
        <v>0.246392722613619</v>
      </c>
      <c r="G45" s="6">
        <v>154.84066766858601</v>
      </c>
      <c r="H45" s="6">
        <v>7.5735406047429702E-3</v>
      </c>
      <c r="I45" s="6">
        <v>5.3492394207983003E-3</v>
      </c>
      <c r="J45" s="2"/>
      <c r="K45" s="2">
        <v>2.1784973640549499</v>
      </c>
      <c r="L45" s="2">
        <v>1.2872883539108999</v>
      </c>
      <c r="M45" s="2">
        <v>6.8295994660401297E-3</v>
      </c>
      <c r="N45" s="2">
        <v>0.70630629714301796</v>
      </c>
      <c r="O45" s="2">
        <v>-0.13143859826794199</v>
      </c>
      <c r="P45" s="2">
        <v>0.105886723715859</v>
      </c>
      <c r="Q45" s="2">
        <v>1</v>
      </c>
      <c r="R45" s="2">
        <v>1</v>
      </c>
      <c r="S45" s="1" t="s">
        <v>16</v>
      </c>
    </row>
    <row r="46" spans="2:19" x14ac:dyDescent="0.25">
      <c r="B46" s="1">
        <v>44</v>
      </c>
      <c r="C46" s="6">
        <v>3.8613861386138597E-5</v>
      </c>
      <c r="D46" s="6">
        <v>2.3206257350077301E-2</v>
      </c>
      <c r="E46" s="6">
        <v>0.26200094631452198</v>
      </c>
      <c r="F46" s="6">
        <v>0.26223057028149399</v>
      </c>
      <c r="G46" s="6">
        <v>13.71875414999</v>
      </c>
      <c r="H46" s="6">
        <v>1.01384615352389E-2</v>
      </c>
      <c r="I46" s="6">
        <v>3.8666012687968501E-3</v>
      </c>
      <c r="J46" s="2"/>
      <c r="K46" s="2">
        <v>6.5963742168652599</v>
      </c>
      <c r="L46" s="2">
        <v>0.90103754750342402</v>
      </c>
      <c r="M46" s="2">
        <v>7.0117540809524802E-3</v>
      </c>
      <c r="N46" s="2">
        <v>0.38137948793881898</v>
      </c>
      <c r="O46" s="2">
        <v>-0.20265165881383701</v>
      </c>
      <c r="P46" s="2">
        <v>1.52154389272073E-2</v>
      </c>
      <c r="Q46" s="2">
        <v>0.88636363636363602</v>
      </c>
      <c r="R46" s="2">
        <v>1</v>
      </c>
      <c r="S46" s="1" t="s">
        <v>16</v>
      </c>
    </row>
    <row r="47" spans="2:19" x14ac:dyDescent="0.25">
      <c r="B47" s="1">
        <v>45</v>
      </c>
      <c r="C47" s="6">
        <v>1.03960396039603E-4</v>
      </c>
      <c r="D47" s="6">
        <v>5.3653400333312798E-2</v>
      </c>
      <c r="E47" s="6">
        <v>0.25135587079171101</v>
      </c>
      <c r="F47" s="6">
        <v>0.27684777595042498</v>
      </c>
      <c r="G47" s="6">
        <v>172.376681338894</v>
      </c>
      <c r="H47" s="6">
        <v>2.5184072825587801E-2</v>
      </c>
      <c r="I47" s="6">
        <v>5.5912205552805898E-3</v>
      </c>
      <c r="J47" s="2"/>
      <c r="K47" s="2">
        <v>21.588715970819798</v>
      </c>
      <c r="L47" s="2">
        <v>0.45381964039478201</v>
      </c>
      <c r="M47" s="2">
        <v>1.15050635514956E-2</v>
      </c>
      <c r="N47" s="2">
        <v>0.222014151325028</v>
      </c>
      <c r="O47" s="2">
        <v>6.3786676634347603E-2</v>
      </c>
      <c r="P47" s="2">
        <v>0.35445526385324799</v>
      </c>
      <c r="Q47" s="2">
        <v>0.85365853658536495</v>
      </c>
      <c r="R47" s="2">
        <v>0.99324938335713298</v>
      </c>
      <c r="S47" s="1" t="s">
        <v>16</v>
      </c>
    </row>
    <row r="48" spans="2:19" x14ac:dyDescent="0.25">
      <c r="B48" s="1">
        <v>46</v>
      </c>
      <c r="C48" s="6">
        <v>3.3663366336633601E-5</v>
      </c>
      <c r="D48" s="6">
        <v>2.2473909978082799E-2</v>
      </c>
      <c r="E48" s="6">
        <v>0.38788890938362303</v>
      </c>
      <c r="F48" s="6">
        <v>0.281741853827987</v>
      </c>
      <c r="G48" s="6">
        <v>113.974792241543</v>
      </c>
      <c r="H48" s="6">
        <v>9.3956614479321597E-3</v>
      </c>
      <c r="I48" s="6">
        <v>3.8378655785853998E-3</v>
      </c>
      <c r="J48" s="2"/>
      <c r="K48" s="2">
        <v>7.0025881718376297</v>
      </c>
      <c r="L48" s="2">
        <v>0.83754882454541202</v>
      </c>
      <c r="M48" s="2">
        <v>6.54687171317022E-3</v>
      </c>
      <c r="N48" s="2">
        <v>0.40847210170924803</v>
      </c>
      <c r="O48" s="2">
        <v>-0.15870277360732901</v>
      </c>
      <c r="P48" s="2">
        <v>7.1172897519158299E-2</v>
      </c>
      <c r="Q48" s="2">
        <v>0.85</v>
      </c>
      <c r="R48" s="2">
        <v>0.991941910918268</v>
      </c>
      <c r="S48" s="1" t="s">
        <v>16</v>
      </c>
    </row>
    <row r="49" spans="2:19" x14ac:dyDescent="0.25">
      <c r="B49" s="1">
        <v>47</v>
      </c>
      <c r="C49" s="6">
        <v>5.5445544554455397E-5</v>
      </c>
      <c r="D49" s="6">
        <v>3.4364604401092097E-2</v>
      </c>
      <c r="E49" s="6">
        <v>0.35403778598096403</v>
      </c>
      <c r="F49" s="6">
        <v>0.287761201704478</v>
      </c>
      <c r="G49" s="6">
        <v>165.00563529894299</v>
      </c>
      <c r="H49" s="6">
        <v>1.57045618901277E-2</v>
      </c>
      <c r="I49" s="6">
        <v>3.65579246297948E-3</v>
      </c>
      <c r="J49" s="2"/>
      <c r="K49" s="2">
        <v>21.828905415096699</v>
      </c>
      <c r="L49" s="2">
        <v>0.59000245634058301</v>
      </c>
      <c r="M49" s="2">
        <v>8.4021104435795194E-3</v>
      </c>
      <c r="N49" s="2">
        <v>0.232785383543719</v>
      </c>
      <c r="O49" s="2">
        <v>-0.18673780057977099</v>
      </c>
      <c r="P49" s="2">
        <v>3.5477592540128597E-2</v>
      </c>
      <c r="Q49" s="2">
        <v>0.82352941176470495</v>
      </c>
      <c r="R49" s="2">
        <v>1</v>
      </c>
      <c r="S49" s="1" t="s">
        <v>16</v>
      </c>
    </row>
    <row r="50" spans="2:19" x14ac:dyDescent="0.25">
      <c r="B50" s="1">
        <v>48</v>
      </c>
      <c r="C50" s="6">
        <v>5.1485148514851498E-5</v>
      </c>
      <c r="D50" s="6">
        <v>2.6744609598464E-2</v>
      </c>
      <c r="E50" s="6">
        <v>0.203657323373171</v>
      </c>
      <c r="F50" s="6">
        <v>0.29248352792999299</v>
      </c>
      <c r="G50" s="6">
        <v>157.84671194047101</v>
      </c>
      <c r="H50" s="6">
        <v>1.20134727020751E-2</v>
      </c>
      <c r="I50" s="6">
        <v>4.4367563307525799E-3</v>
      </c>
      <c r="J50" s="2"/>
      <c r="K50" s="2">
        <v>7.2980404537638099</v>
      </c>
      <c r="L50" s="2">
        <v>0.90452236263493802</v>
      </c>
      <c r="M50" s="2">
        <v>8.0964762122587401E-3</v>
      </c>
      <c r="N50" s="2">
        <v>0.36931505492048</v>
      </c>
      <c r="O50" s="2">
        <v>-0.18690356847087899</v>
      </c>
      <c r="P50" s="2">
        <v>3.5266530305922798E-2</v>
      </c>
      <c r="Q50" s="2">
        <v>0.94545454545454499</v>
      </c>
      <c r="R50" s="2">
        <v>1.00677133715306</v>
      </c>
      <c r="S50" s="1" t="s">
        <v>16</v>
      </c>
    </row>
    <row r="51" spans="2:19" x14ac:dyDescent="0.25">
      <c r="B51" s="1">
        <v>49</v>
      </c>
      <c r="C51" s="6">
        <v>6.1386138613861395E-5</v>
      </c>
      <c r="D51" s="6">
        <v>2.7773478053141201E-2</v>
      </c>
      <c r="E51" s="6">
        <v>0.37888448365286098</v>
      </c>
      <c r="F51" s="6">
        <v>0.29645688673482101</v>
      </c>
      <c r="G51" s="6">
        <v>58.022250047156803</v>
      </c>
      <c r="H51" s="6">
        <v>1.1602210822416199E-2</v>
      </c>
      <c r="I51" s="6">
        <v>6.6451495080913602E-3</v>
      </c>
      <c r="J51" s="2"/>
      <c r="K51" s="2">
        <v>3.3111013275595802</v>
      </c>
      <c r="L51" s="2">
        <v>1.0000452252680601</v>
      </c>
      <c r="M51" s="2">
        <v>8.8407725443969201E-3</v>
      </c>
      <c r="N51" s="2">
        <v>0.57274855713296402</v>
      </c>
      <c r="O51" s="2">
        <v>-1.3572718747806601E-2</v>
      </c>
      <c r="P51" s="2">
        <v>0.25595822249588701</v>
      </c>
      <c r="Q51" s="2">
        <v>0.92537313432835799</v>
      </c>
      <c r="R51" s="2">
        <v>0.99673975351103405</v>
      </c>
      <c r="S51" s="1" t="s">
        <v>16</v>
      </c>
    </row>
    <row r="52" spans="2:19" x14ac:dyDescent="0.25">
      <c r="B52" s="1">
        <v>50</v>
      </c>
      <c r="C52" s="6">
        <v>1.8316831683168301E-4</v>
      </c>
      <c r="D52" s="6">
        <v>9.4757391623697201E-2</v>
      </c>
      <c r="E52" s="6">
        <v>0.29547763827770801</v>
      </c>
      <c r="F52" s="6">
        <v>0.31874537279040199</v>
      </c>
      <c r="G52" s="6">
        <v>86.394489677769499</v>
      </c>
      <c r="H52" s="6">
        <v>4.48757696466996E-2</v>
      </c>
      <c r="I52" s="6">
        <v>5.4659337629027801E-3</v>
      </c>
      <c r="J52" s="2"/>
      <c r="K52" s="2">
        <v>95.969034545944695</v>
      </c>
      <c r="L52" s="2">
        <v>0.25635041436143202</v>
      </c>
      <c r="M52" s="2">
        <v>1.5271448665162E-2</v>
      </c>
      <c r="N52" s="2">
        <v>0.121801448887345</v>
      </c>
      <c r="O52" s="2">
        <v>5.1757944940129599E-2</v>
      </c>
      <c r="P52" s="2">
        <v>0.33913980698716001</v>
      </c>
      <c r="Q52" s="2">
        <v>0.748987854251012</v>
      </c>
      <c r="R52" s="2">
        <v>0.97168959361545704</v>
      </c>
      <c r="S52" s="1" t="s">
        <v>16</v>
      </c>
    </row>
    <row r="53" spans="2:19" x14ac:dyDescent="0.25">
      <c r="B53" s="1">
        <v>51</v>
      </c>
      <c r="C53" s="6">
        <v>3.0693069306930697E-5</v>
      </c>
      <c r="D53" s="6">
        <v>1.74211111261964E-2</v>
      </c>
      <c r="E53" s="6">
        <v>3.28362272769296E-2</v>
      </c>
      <c r="F53" s="6">
        <v>0.305091241707933</v>
      </c>
      <c r="G53" s="6">
        <v>105.32975017854601</v>
      </c>
      <c r="H53" s="6">
        <v>7.2435619122285201E-3</v>
      </c>
      <c r="I53" s="6">
        <v>4.6277216019185996E-3</v>
      </c>
      <c r="J53" s="2"/>
      <c r="K53" s="2">
        <v>2.3513454429273701</v>
      </c>
      <c r="L53" s="2">
        <v>1.27086225723403</v>
      </c>
      <c r="M53" s="2">
        <v>6.2513702170709099E-3</v>
      </c>
      <c r="N53" s="2">
        <v>0.638873755480175</v>
      </c>
      <c r="O53" s="2">
        <v>-0.142233734378164</v>
      </c>
      <c r="P53" s="2">
        <v>9.2141929529526004E-2</v>
      </c>
      <c r="Q53" s="2">
        <v>0.96875</v>
      </c>
      <c r="R53" s="2">
        <v>1.00519762394334</v>
      </c>
      <c r="S53" s="1" t="s">
        <v>16</v>
      </c>
    </row>
    <row r="54" spans="2:19" x14ac:dyDescent="0.25">
      <c r="B54" s="1">
        <v>52</v>
      </c>
      <c r="C54" s="6">
        <v>1.18811881188118E-5</v>
      </c>
      <c r="D54" s="6">
        <v>9.8916647078774993E-3</v>
      </c>
      <c r="E54" s="6">
        <v>0.207962772753887</v>
      </c>
      <c r="F54" s="6">
        <v>0.306968973179781</v>
      </c>
      <c r="G54" s="6">
        <v>143.34962211699599</v>
      </c>
      <c r="H54" s="6">
        <v>3.78721328132569E-3</v>
      </c>
      <c r="I54" s="6">
        <v>2.39493390327127E-3</v>
      </c>
      <c r="J54" s="2"/>
      <c r="K54" s="2">
        <v>2.43413822760761</v>
      </c>
      <c r="L54" s="2">
        <v>1.5259171792613699</v>
      </c>
      <c r="M54" s="2">
        <v>3.8894213645873899E-3</v>
      </c>
      <c r="N54" s="2">
        <v>0.63237365454974703</v>
      </c>
      <c r="O54" s="2">
        <v>-0.40042529185298997</v>
      </c>
      <c r="P54" s="2">
        <v>-0.23659777156418299</v>
      </c>
      <c r="Q54" s="2">
        <v>1</v>
      </c>
      <c r="R54" s="2">
        <v>1</v>
      </c>
      <c r="S54" s="1" t="s">
        <v>16</v>
      </c>
    </row>
    <row r="55" spans="2:19" x14ac:dyDescent="0.25">
      <c r="B55" s="1">
        <v>53</v>
      </c>
      <c r="C55" s="6">
        <v>1.6831683168316801E-5</v>
      </c>
      <c r="D55" s="6">
        <v>1.82519671800218E-2</v>
      </c>
      <c r="E55" s="6">
        <v>3.9216171614158399E-2</v>
      </c>
      <c r="F55" s="6">
        <v>0.31132957733687799</v>
      </c>
      <c r="G55" s="6">
        <v>106.42786097521601</v>
      </c>
      <c r="H55" s="6">
        <v>8.4795440076854203E-3</v>
      </c>
      <c r="I55" s="6">
        <v>1.62742833143649E-3</v>
      </c>
      <c r="J55" s="2"/>
      <c r="K55" s="2">
        <v>28.2540275270735</v>
      </c>
      <c r="L55" s="2">
        <v>0.63491860485319795</v>
      </c>
      <c r="M55" s="2">
        <v>4.6293373839410498E-3</v>
      </c>
      <c r="N55" s="2">
        <v>0.19192403859942</v>
      </c>
      <c r="O55" s="2">
        <v>-0.356072897813139</v>
      </c>
      <c r="P55" s="2">
        <v>-0.18012654956896801</v>
      </c>
      <c r="Q55" s="2">
        <v>0.80952380952380898</v>
      </c>
      <c r="R55" s="2">
        <v>1</v>
      </c>
      <c r="S55" s="1" t="s">
        <v>16</v>
      </c>
    </row>
    <row r="56" spans="2:19" x14ac:dyDescent="0.25">
      <c r="B56" s="1">
        <v>54</v>
      </c>
      <c r="C56" s="6">
        <v>4.6831683168316801E-4</v>
      </c>
      <c r="D56" s="6">
        <v>0.143038586167066</v>
      </c>
      <c r="E56" s="6">
        <v>0.42101432978497999</v>
      </c>
      <c r="F56" s="6">
        <v>0.337307089117653</v>
      </c>
      <c r="G56" s="6">
        <v>66.784540006269296</v>
      </c>
      <c r="H56" s="6">
        <v>5.2131371965378898E-2</v>
      </c>
      <c r="I56" s="6">
        <v>1.6729351081123701E-2</v>
      </c>
      <c r="J56" s="2"/>
      <c r="K56" s="2">
        <v>15.4139258149892</v>
      </c>
      <c r="L56" s="2">
        <v>0.28763598197361701</v>
      </c>
      <c r="M56" s="2">
        <v>2.4418835139377301E-2</v>
      </c>
      <c r="N56" s="2">
        <v>0.32090755432705498</v>
      </c>
      <c r="O56" s="2">
        <v>0.46260941380836501</v>
      </c>
      <c r="P56" s="2">
        <v>0.862252144162727</v>
      </c>
      <c r="Q56" s="2">
        <v>0.70491803278688503</v>
      </c>
      <c r="R56" s="2">
        <v>0.81159218654349097</v>
      </c>
      <c r="S56" s="1" t="s">
        <v>16</v>
      </c>
    </row>
    <row r="57" spans="2:19" x14ac:dyDescent="0.25">
      <c r="B57" s="1">
        <v>55</v>
      </c>
      <c r="C57" s="6">
        <v>9.2871287128712897E-4</v>
      </c>
      <c r="D57" s="6">
        <v>0.20771003330757401</v>
      </c>
      <c r="E57" s="6">
        <v>0.31868569589704998</v>
      </c>
      <c r="F57" s="6">
        <v>0.36892868190079098</v>
      </c>
      <c r="G57" s="6">
        <v>95.546023836839794</v>
      </c>
      <c r="H57" s="6">
        <v>9.1403393417567105E-2</v>
      </c>
      <c r="I57" s="6">
        <v>1.2807488082123401E-2</v>
      </c>
      <c r="J57" s="2"/>
      <c r="K57" s="2">
        <v>66.236238755226694</v>
      </c>
      <c r="L57" s="2">
        <v>0.27050567323696301</v>
      </c>
      <c r="M57" s="2">
        <v>3.4387119004465998E-2</v>
      </c>
      <c r="N57" s="2">
        <v>0.14012048790807599</v>
      </c>
      <c r="O57" s="2">
        <v>-1.0001134935702399E-2</v>
      </c>
      <c r="P57" s="2">
        <v>0.26050570424279401</v>
      </c>
      <c r="Q57" s="2">
        <v>0.81071737251512499</v>
      </c>
      <c r="R57" s="2">
        <v>0.94156055684899298</v>
      </c>
      <c r="S57" s="1" t="s">
        <v>16</v>
      </c>
    </row>
    <row r="58" spans="2:19" x14ac:dyDescent="0.25">
      <c r="B58" s="1">
        <v>56</v>
      </c>
      <c r="C58" s="6">
        <v>1.0099009900990101E-4</v>
      </c>
      <c r="D58" s="6">
        <v>6.5363993024894096E-2</v>
      </c>
      <c r="E58" s="6">
        <v>8.7729112270180695E-2</v>
      </c>
      <c r="F58" s="6">
        <v>0.32768915937591903</v>
      </c>
      <c r="G58" s="6">
        <v>157.98818673258199</v>
      </c>
      <c r="H58" s="6">
        <v>3.12279132255977E-2</v>
      </c>
      <c r="I58" s="6">
        <v>4.2395900204328799E-3</v>
      </c>
      <c r="J58" s="2"/>
      <c r="K58" s="2">
        <v>88.051680495593004</v>
      </c>
      <c r="L58" s="2">
        <v>0.29703765801461302</v>
      </c>
      <c r="M58" s="2">
        <v>1.1339514437846299E-2</v>
      </c>
      <c r="N58" s="2">
        <v>0.13576283467310399</v>
      </c>
      <c r="O58" s="2">
        <v>2.9622224969608799E-2</v>
      </c>
      <c r="P58" s="2">
        <v>0.31095573296951001</v>
      </c>
      <c r="Q58" s="2">
        <v>0.74452554744525501</v>
      </c>
      <c r="R58" s="2">
        <v>0.98702998934388697</v>
      </c>
      <c r="S58" s="1" t="s">
        <v>16</v>
      </c>
    </row>
    <row r="59" spans="2:19" x14ac:dyDescent="0.25">
      <c r="B59" s="1">
        <v>57</v>
      </c>
      <c r="C59" s="6">
        <v>2.0792079207920699E-5</v>
      </c>
      <c r="D59" s="6">
        <v>1.4713614931635101E-2</v>
      </c>
      <c r="E59" s="6">
        <v>0.339260299138263</v>
      </c>
      <c r="F59" s="6">
        <v>0.32983113719293899</v>
      </c>
      <c r="G59" s="6">
        <v>164.738553592855</v>
      </c>
      <c r="H59" s="6">
        <v>6.2835170137706398E-3</v>
      </c>
      <c r="I59" s="6">
        <v>3.1417585068853498E-3</v>
      </c>
      <c r="J59" s="2"/>
      <c r="K59" s="2">
        <v>4.0219016493647004</v>
      </c>
      <c r="L59" s="2">
        <v>1.20689367980505</v>
      </c>
      <c r="M59" s="2">
        <v>5.14522083731986E-3</v>
      </c>
      <c r="N59" s="2">
        <v>0.500000000000004</v>
      </c>
      <c r="O59" s="2">
        <v>-0.254294140825158</v>
      </c>
      <c r="P59" s="2">
        <v>-5.0537811357881698E-2</v>
      </c>
      <c r="Q59" s="2">
        <v>0.95454545454545403</v>
      </c>
      <c r="R59" s="2">
        <v>1</v>
      </c>
      <c r="S59" s="1" t="s">
        <v>16</v>
      </c>
    </row>
    <row r="60" spans="2:19" x14ac:dyDescent="0.25">
      <c r="B60" s="1">
        <v>58</v>
      </c>
      <c r="C60" s="6">
        <v>4.7524752475247498E-5</v>
      </c>
      <c r="D60" s="6">
        <v>2.8168507817654499E-2</v>
      </c>
      <c r="E60" s="6">
        <v>0.346376591900389</v>
      </c>
      <c r="F60" s="6">
        <v>0.34308053120781901</v>
      </c>
      <c r="G60" s="6">
        <v>59.734641304122398</v>
      </c>
      <c r="H60" s="6">
        <v>1.24625799781774E-2</v>
      </c>
      <c r="I60" s="6">
        <v>3.9391604416044897E-3</v>
      </c>
      <c r="J60" s="2"/>
      <c r="K60" s="2">
        <v>11.8953354825715</v>
      </c>
      <c r="L60" s="2">
        <v>0.75266556042259303</v>
      </c>
      <c r="M60" s="2">
        <v>7.7788427291747798E-3</v>
      </c>
      <c r="N60" s="2">
        <v>0.31607905012462501</v>
      </c>
      <c r="O60" s="2">
        <v>-0.18869968217590499</v>
      </c>
      <c r="P60" s="2">
        <v>3.2979647309842403E-2</v>
      </c>
      <c r="Q60" s="2">
        <v>0.90566037735849003</v>
      </c>
      <c r="R60" s="2">
        <v>0.99357094916810895</v>
      </c>
      <c r="S60" s="1" t="s">
        <v>16</v>
      </c>
    </row>
    <row r="61" spans="2:19" x14ac:dyDescent="0.25">
      <c r="B61" s="1">
        <v>59</v>
      </c>
      <c r="C61" s="6">
        <v>2.0198019801980201E-4</v>
      </c>
      <c r="D61" s="6">
        <v>9.3622054189667597E-2</v>
      </c>
      <c r="E61" s="6">
        <v>0.30029149321214699</v>
      </c>
      <c r="F61" s="6">
        <v>0.36738821668532601</v>
      </c>
      <c r="G61" s="6">
        <v>94.608634446996305</v>
      </c>
      <c r="H61" s="6">
        <v>3.8840881433119402E-2</v>
      </c>
      <c r="I61" s="6">
        <v>9.9981505526137108E-3</v>
      </c>
      <c r="J61" s="2"/>
      <c r="K61" s="2">
        <v>28.179109245963101</v>
      </c>
      <c r="L61" s="2">
        <v>0.28957584072341003</v>
      </c>
      <c r="M61" s="2">
        <v>1.6036495108727799E-2</v>
      </c>
      <c r="N61" s="2">
        <v>0.25741307055118301</v>
      </c>
      <c r="O61" s="2">
        <v>0.51004481622819497</v>
      </c>
      <c r="P61" s="2">
        <v>0.92264877434407899</v>
      </c>
      <c r="Q61" s="2">
        <v>0.68918918918918903</v>
      </c>
      <c r="R61" s="2">
        <v>0.88476867646589896</v>
      </c>
      <c r="S61" s="1" t="s">
        <v>16</v>
      </c>
    </row>
    <row r="62" spans="2:19" x14ac:dyDescent="0.25">
      <c r="B62" s="1">
        <v>60</v>
      </c>
      <c r="C62" s="6">
        <v>1.1089108910890999E-4</v>
      </c>
      <c r="D62" s="6">
        <v>5.7736037924744403E-2</v>
      </c>
      <c r="E62" s="6">
        <v>0.34315336613728198</v>
      </c>
      <c r="F62" s="6">
        <v>0.36199632265819598</v>
      </c>
      <c r="G62" s="6">
        <v>153.72472166348001</v>
      </c>
      <c r="H62" s="6">
        <v>1.55971018347494E-2</v>
      </c>
      <c r="I62" s="6">
        <v>1.33271486129299E-2</v>
      </c>
      <c r="J62" s="2"/>
      <c r="K62" s="2">
        <v>2.1436717442288802</v>
      </c>
      <c r="L62" s="2">
        <v>0.41803491641284801</v>
      </c>
      <c r="M62" s="2">
        <v>1.18823785418667E-2</v>
      </c>
      <c r="N62" s="2">
        <v>0.85446314027634396</v>
      </c>
      <c r="O62" s="2">
        <v>0.472225652748549</v>
      </c>
      <c r="P62" s="2">
        <v>0.87449591985299102</v>
      </c>
      <c r="Q62" s="2">
        <v>0.66666666666666596</v>
      </c>
      <c r="R62" s="2">
        <v>0.78321039569833095</v>
      </c>
      <c r="S62" s="1" t="s">
        <v>16</v>
      </c>
    </row>
    <row r="63" spans="2:19" x14ac:dyDescent="0.25">
      <c r="B63" s="1">
        <v>61</v>
      </c>
      <c r="C63" s="6">
        <v>1.5841584158415799E-5</v>
      </c>
      <c r="D63" s="6">
        <v>1.2187215505691899E-2</v>
      </c>
      <c r="E63" s="6">
        <v>0.27164515292732699</v>
      </c>
      <c r="F63" s="6">
        <v>0.36300200495348101</v>
      </c>
      <c r="G63" s="6">
        <v>90</v>
      </c>
      <c r="H63" s="6">
        <v>4.9751859510499402E-3</v>
      </c>
      <c r="I63" s="6">
        <v>1.9900743804199699E-3</v>
      </c>
      <c r="J63" s="2"/>
      <c r="K63" s="2">
        <v>3.84375</v>
      </c>
      <c r="L63" s="2">
        <v>1.3402922034922</v>
      </c>
      <c r="M63" s="2">
        <v>4.4911169436728203E-3</v>
      </c>
      <c r="N63" s="2">
        <v>0.4</v>
      </c>
      <c r="O63" s="2">
        <v>-0.50912614787659405</v>
      </c>
      <c r="P63" s="2">
        <v>-0.375</v>
      </c>
      <c r="Q63" s="2">
        <v>1</v>
      </c>
      <c r="R63" s="2">
        <v>1</v>
      </c>
      <c r="S63" s="1" t="s">
        <v>16</v>
      </c>
    </row>
    <row r="64" spans="2:19" x14ac:dyDescent="0.25">
      <c r="B64" s="1">
        <v>62</v>
      </c>
      <c r="C64" s="6">
        <v>8.8118811881188105E-5</v>
      </c>
      <c r="D64" s="6">
        <v>5.3562851949003697E-2</v>
      </c>
      <c r="E64" s="6">
        <v>0.26800040996093899</v>
      </c>
      <c r="F64" s="6">
        <v>0.37966817912742701</v>
      </c>
      <c r="G64" s="6">
        <v>88.046003390784605</v>
      </c>
      <c r="H64" s="6">
        <v>2.5889851499067501E-2</v>
      </c>
      <c r="I64" s="6">
        <v>3.3565821205213098E-3</v>
      </c>
      <c r="J64" s="2"/>
      <c r="K64" s="2">
        <v>55.271863893750101</v>
      </c>
      <c r="L64" s="2">
        <v>0.38596783251459998</v>
      </c>
      <c r="M64" s="2">
        <v>1.0592278127117201E-2</v>
      </c>
      <c r="N64" s="2">
        <v>0.12964856598896299</v>
      </c>
      <c r="O64" s="2">
        <v>-0.22545244958779201</v>
      </c>
      <c r="P64" s="2">
        <v>-1.3815429537425501E-2</v>
      </c>
      <c r="Q64" s="2">
        <v>0.92708333333333304</v>
      </c>
      <c r="R64" s="2">
        <v>0.99262493033624299</v>
      </c>
      <c r="S64" s="1" t="s">
        <v>16</v>
      </c>
    </row>
    <row r="65" spans="2:19" x14ac:dyDescent="0.25">
      <c r="B65" s="1">
        <v>63</v>
      </c>
      <c r="C65" s="6">
        <v>9.9009900990098996E-6</v>
      </c>
      <c r="D65" s="6">
        <v>9.9652974599530406E-3</v>
      </c>
      <c r="E65" s="6">
        <v>0.32746673929810699</v>
      </c>
      <c r="F65" s="6">
        <v>0.37015383475811597</v>
      </c>
      <c r="G65" s="6">
        <v>70.762882235975496</v>
      </c>
      <c r="H65" s="6">
        <v>4.4135961491387201E-3</v>
      </c>
      <c r="I65" s="6">
        <v>1.5951638851309799E-3</v>
      </c>
      <c r="J65" s="2"/>
      <c r="K65" s="2">
        <v>7.8731472812771699</v>
      </c>
      <c r="L65" s="2">
        <v>1.25287561561892</v>
      </c>
      <c r="M65" s="2">
        <v>3.5505396950450598E-3</v>
      </c>
      <c r="N65" s="2">
        <v>0.36142044519462102</v>
      </c>
      <c r="O65" s="2">
        <v>-0.44151803155431102</v>
      </c>
      <c r="P65" s="2">
        <v>-0.28891867275341399</v>
      </c>
      <c r="Q65" s="2">
        <v>0.90909090909090895</v>
      </c>
      <c r="R65" s="2">
        <v>1</v>
      </c>
      <c r="S65" s="1" t="s">
        <v>16</v>
      </c>
    </row>
    <row r="66" spans="2:19" x14ac:dyDescent="0.25">
      <c r="B66" s="1">
        <v>64</v>
      </c>
      <c r="C66" s="6">
        <v>4.2574257425742502E-5</v>
      </c>
      <c r="D66" s="6">
        <v>3.50969517730867E-2</v>
      </c>
      <c r="E66" s="6">
        <v>0.34446799101083397</v>
      </c>
      <c r="F66" s="6">
        <v>0.37505959950984902</v>
      </c>
      <c r="G66" s="6">
        <v>172.97115424248301</v>
      </c>
      <c r="H66" s="6">
        <v>1.23377568301386E-2</v>
      </c>
      <c r="I66" s="6">
        <v>5.9253549460617496E-3</v>
      </c>
      <c r="J66" s="2"/>
      <c r="K66" s="2">
        <v>6.1529023294227798</v>
      </c>
      <c r="L66" s="2">
        <v>0.43432831988603698</v>
      </c>
      <c r="M66" s="2">
        <v>7.3625558158964101E-3</v>
      </c>
      <c r="N66" s="2">
        <v>0.48026193315687099</v>
      </c>
      <c r="O66" s="2">
        <v>0.348631740863172</v>
      </c>
      <c r="P66" s="2">
        <v>0.71713126375201497</v>
      </c>
      <c r="Q66" s="2">
        <v>0.66153846153846096</v>
      </c>
      <c r="R66" s="2">
        <v>0.85674189158539305</v>
      </c>
      <c r="S66" s="1" t="s">
        <v>16</v>
      </c>
    </row>
    <row r="67" spans="2:19" x14ac:dyDescent="0.25">
      <c r="B67" s="1">
        <v>65</v>
      </c>
      <c r="C67" s="6">
        <v>1.48514851485148E-4</v>
      </c>
      <c r="D67" s="6">
        <v>5.6023578920393002E-2</v>
      </c>
      <c r="E67" s="6">
        <v>0.24466637791010001</v>
      </c>
      <c r="F67" s="6">
        <v>0.38430989718417002</v>
      </c>
      <c r="G67" s="6">
        <v>93.801506285113703</v>
      </c>
      <c r="H67" s="6">
        <v>2.50191091763983E-2</v>
      </c>
      <c r="I67" s="6">
        <v>6.9499348476864302E-3</v>
      </c>
      <c r="J67" s="2"/>
      <c r="K67" s="2">
        <v>12.607570282790601</v>
      </c>
      <c r="L67" s="2">
        <v>0.59461799887127598</v>
      </c>
      <c r="M67" s="2">
        <v>1.3751181108957899E-2</v>
      </c>
      <c r="N67" s="2">
        <v>0.27778506415578602</v>
      </c>
      <c r="O67" s="2">
        <v>-8.0455879981942202E-2</v>
      </c>
      <c r="P67" s="2">
        <v>0.170799936735687</v>
      </c>
      <c r="Q67" s="2">
        <v>0.91463414634146301</v>
      </c>
      <c r="R67" s="2">
        <v>0.971795463829636</v>
      </c>
      <c r="S67" s="1" t="s">
        <v>16</v>
      </c>
    </row>
    <row r="68" spans="2:19" x14ac:dyDescent="0.25">
      <c r="B68" s="1">
        <v>66</v>
      </c>
      <c r="C68" s="6">
        <v>1.9801980198019799E-5</v>
      </c>
      <c r="D68" s="6">
        <v>1.8342515564330902E-2</v>
      </c>
      <c r="E68" s="6">
        <v>0.38632318909902802</v>
      </c>
      <c r="F68" s="6">
        <v>0.40085073207609401</v>
      </c>
      <c r="G68" s="6">
        <v>3.8762540819420401</v>
      </c>
      <c r="H68" s="6">
        <v>8.0766200099762903E-3</v>
      </c>
      <c r="I68" s="6">
        <v>2.3218533760925499E-3</v>
      </c>
      <c r="J68" s="2"/>
      <c r="K68" s="2">
        <v>13.2428094344617</v>
      </c>
      <c r="L68" s="2">
        <v>0.73960645588526897</v>
      </c>
      <c r="M68" s="2">
        <v>5.0212213904767596E-3</v>
      </c>
      <c r="N68" s="2">
        <v>0.28747834777723702</v>
      </c>
      <c r="O68" s="2">
        <v>-0.25621793674749599</v>
      </c>
      <c r="P68" s="2">
        <v>-5.2987264402202701E-2</v>
      </c>
      <c r="Q68" s="2">
        <v>0.79999999999999905</v>
      </c>
      <c r="R68" s="2">
        <v>0.97846370836497798</v>
      </c>
      <c r="S68" s="1" t="s">
        <v>16</v>
      </c>
    </row>
    <row r="69" spans="2:19" x14ac:dyDescent="0.25">
      <c r="B69" s="1">
        <v>67</v>
      </c>
      <c r="C69" s="6">
        <v>6.2079207920791996E-4</v>
      </c>
      <c r="D69" s="6">
        <v>0.18099228971324599</v>
      </c>
      <c r="E69" s="6">
        <v>0.21956519204834499</v>
      </c>
      <c r="F69" s="6">
        <v>0.41565099776629799</v>
      </c>
      <c r="G69" s="6">
        <v>14.2447910936298</v>
      </c>
      <c r="H69" s="6">
        <v>5.6257206458956301E-2</v>
      </c>
      <c r="I69" s="6">
        <v>2.28271248252465E-2</v>
      </c>
      <c r="J69" s="2"/>
      <c r="K69" s="2">
        <v>10.4333158181334</v>
      </c>
      <c r="L69" s="2">
        <v>0.23814193740296699</v>
      </c>
      <c r="M69" s="2">
        <v>2.8114356195827899E-2</v>
      </c>
      <c r="N69" s="2">
        <v>0.40576356811994502</v>
      </c>
      <c r="O69" s="2">
        <v>0.62469966444104097</v>
      </c>
      <c r="P69" s="2">
        <v>1.06863186108428</v>
      </c>
      <c r="Q69" s="2">
        <v>0.68825466520307299</v>
      </c>
      <c r="R69" s="2">
        <v>0.722829104703263</v>
      </c>
      <c r="S69" s="1" t="s">
        <v>16</v>
      </c>
    </row>
    <row r="70" spans="2:19" x14ac:dyDescent="0.25">
      <c r="B70" s="1">
        <v>68</v>
      </c>
      <c r="C70" s="6">
        <v>2.27722772277227E-5</v>
      </c>
      <c r="D70" s="6">
        <v>1.4532518163016799E-2</v>
      </c>
      <c r="E70" s="6">
        <v>0.29907356938789798</v>
      </c>
      <c r="F70" s="6">
        <v>0.40571559868648999</v>
      </c>
      <c r="G70" s="6">
        <v>146.63510510036801</v>
      </c>
      <c r="H70" s="6">
        <v>5.5131194213110203E-3</v>
      </c>
      <c r="I70" s="6">
        <v>4.4186399539317203E-3</v>
      </c>
      <c r="J70" s="2"/>
      <c r="K70" s="2">
        <v>1.5233228536487</v>
      </c>
      <c r="L70" s="2">
        <v>1.3549852805623299</v>
      </c>
      <c r="M70" s="2">
        <v>5.3846600533374997E-3</v>
      </c>
      <c r="N70" s="2">
        <v>0.80147727924256795</v>
      </c>
      <c r="O70" s="2">
        <v>-0.15982561978811799</v>
      </c>
      <c r="P70" s="2">
        <v>6.9743245359123004E-2</v>
      </c>
      <c r="Q70" s="2">
        <v>0.95833333333333304</v>
      </c>
      <c r="R70" s="2">
        <v>1.01246148579253</v>
      </c>
      <c r="S70" s="1" t="s">
        <v>16</v>
      </c>
    </row>
    <row r="71" spans="2:19" x14ac:dyDescent="0.25">
      <c r="B71" s="1">
        <v>69</v>
      </c>
      <c r="C71" s="6">
        <v>3.9603960396039598E-5</v>
      </c>
      <c r="D71" s="6">
        <v>2.49505575445154E-2</v>
      </c>
      <c r="E71" s="6">
        <v>0.37512902070916598</v>
      </c>
      <c r="F71" s="6">
        <v>0.42040321286372001</v>
      </c>
      <c r="G71" s="6">
        <v>82.578886471044399</v>
      </c>
      <c r="H71" s="6">
        <v>1.1110766372872101E-2</v>
      </c>
      <c r="I71" s="6">
        <v>3.30420948893941E-3</v>
      </c>
      <c r="J71" s="2"/>
      <c r="K71" s="2">
        <v>11.5842013141152</v>
      </c>
      <c r="L71" s="2">
        <v>0.79944386115729305</v>
      </c>
      <c r="M71" s="2">
        <v>7.1010793900901301E-3</v>
      </c>
      <c r="N71" s="2">
        <v>0.29738808089844299</v>
      </c>
      <c r="O71" s="2">
        <v>-0.27194723827219602</v>
      </c>
      <c r="P71" s="2">
        <v>-7.3014433114513E-2</v>
      </c>
      <c r="Q71" s="2">
        <v>0.86956521739130399</v>
      </c>
      <c r="R71" s="2">
        <v>1</v>
      </c>
      <c r="S71" s="1" t="s">
        <v>16</v>
      </c>
    </row>
    <row r="72" spans="2:19" x14ac:dyDescent="0.25">
      <c r="B72" s="1">
        <v>70</v>
      </c>
      <c r="C72" s="6">
        <v>9.9009900990098996E-6</v>
      </c>
      <c r="D72" s="6">
        <v>1.0442915311253799E-2</v>
      </c>
      <c r="E72" s="6">
        <v>9.4727540507990898E-2</v>
      </c>
      <c r="F72" s="6">
        <v>0.42906003641854701</v>
      </c>
      <c r="G72" s="6">
        <v>143.67701231813001</v>
      </c>
      <c r="H72" s="6">
        <v>4.9749592975494496E-3</v>
      </c>
      <c r="I72" s="6">
        <v>1.6033844113518801E-3</v>
      </c>
      <c r="J72" s="2"/>
      <c r="K72" s="2">
        <v>8.9128018362380494</v>
      </c>
      <c r="L72" s="2">
        <v>1.14089316465806</v>
      </c>
      <c r="M72" s="2">
        <v>3.5505396950450598E-3</v>
      </c>
      <c r="N72" s="2">
        <v>0.322290960680154</v>
      </c>
      <c r="O72" s="2">
        <v>-0.36724083539796898</v>
      </c>
      <c r="P72" s="2">
        <v>-0.19434600933510801</v>
      </c>
      <c r="Q72" s="2">
        <v>1</v>
      </c>
      <c r="R72" s="2">
        <v>1</v>
      </c>
      <c r="S72" s="1" t="s">
        <v>16</v>
      </c>
    </row>
    <row r="73" spans="2:19" x14ac:dyDescent="0.25">
      <c r="B73" s="1">
        <v>71</v>
      </c>
      <c r="C73" s="6">
        <v>5.6534653465346505E-4</v>
      </c>
      <c r="D73" s="6">
        <v>0.12857174045860301</v>
      </c>
      <c r="E73" s="6">
        <v>0.34734044212715498</v>
      </c>
      <c r="F73" s="6">
        <v>0.44507500976733699</v>
      </c>
      <c r="G73" s="6">
        <v>54.7376583202796</v>
      </c>
      <c r="H73" s="6">
        <v>3.9687384852553097E-2</v>
      </c>
      <c r="I73" s="6">
        <v>2.44312544386317E-2</v>
      </c>
      <c r="J73" s="2"/>
      <c r="K73" s="2">
        <v>2.8840696914980199</v>
      </c>
      <c r="L73" s="2">
        <v>0.42976748274930299</v>
      </c>
      <c r="M73" s="2">
        <v>2.6829490572871099E-2</v>
      </c>
      <c r="N73" s="2">
        <v>0.61559244907163702</v>
      </c>
      <c r="O73" s="2">
        <v>0.347017990694865</v>
      </c>
      <c r="P73" s="2">
        <v>0.71507657322240303</v>
      </c>
      <c r="Q73" s="2">
        <v>0.81339031339031298</v>
      </c>
      <c r="R73" s="2">
        <v>0.782390316763793</v>
      </c>
      <c r="S73" s="1" t="s">
        <v>16</v>
      </c>
    </row>
    <row r="74" spans="2:19" x14ac:dyDescent="0.25">
      <c r="B74" s="1">
        <v>72</v>
      </c>
      <c r="C74" s="6">
        <v>1.18811881188118E-5</v>
      </c>
      <c r="D74" s="6">
        <v>8.8627962532003696E-3</v>
      </c>
      <c r="E74" s="6">
        <v>0.13383250208324299</v>
      </c>
      <c r="F74" s="6">
        <v>0.43532877071686998</v>
      </c>
      <c r="G74" s="6">
        <v>180</v>
      </c>
      <c r="H74" s="6">
        <v>2.9851115706299599E-3</v>
      </c>
      <c r="I74" s="6">
        <v>2.9851115706299599E-3</v>
      </c>
      <c r="J74" s="2"/>
      <c r="K74" s="2">
        <v>1</v>
      </c>
      <c r="L74" s="2">
        <v>1.90076403277854</v>
      </c>
      <c r="M74" s="2">
        <v>3.8894213645873899E-3</v>
      </c>
      <c r="N74" s="2">
        <v>1</v>
      </c>
      <c r="O74" s="2">
        <v>-0.41095137745191301</v>
      </c>
      <c r="P74" s="2">
        <v>-0.25</v>
      </c>
      <c r="Q74" s="2">
        <v>1</v>
      </c>
      <c r="R74" s="2">
        <v>1</v>
      </c>
      <c r="S74" s="1" t="s">
        <v>16</v>
      </c>
    </row>
    <row r="75" spans="2:19" x14ac:dyDescent="0.25">
      <c r="B75" s="1">
        <v>73</v>
      </c>
      <c r="C75" s="6">
        <v>5.7425742574257401E-5</v>
      </c>
      <c r="D75" s="6">
        <v>2.5798329230574301E-2</v>
      </c>
      <c r="E75" s="6">
        <v>9.5575037701031901E-2</v>
      </c>
      <c r="F75" s="6">
        <v>0.439806438072815</v>
      </c>
      <c r="G75" s="6">
        <v>107.39440527201</v>
      </c>
      <c r="H75" s="6">
        <v>1.0685192631081799E-2</v>
      </c>
      <c r="I75" s="6">
        <v>5.6400603080767496E-3</v>
      </c>
      <c r="J75" s="2"/>
      <c r="K75" s="2">
        <v>3.6609499081851702</v>
      </c>
      <c r="L75" s="2">
        <v>1.0842597152245499</v>
      </c>
      <c r="M75" s="2">
        <v>8.5508319087282993E-3</v>
      </c>
      <c r="N75" s="2">
        <v>0.52783889844629805</v>
      </c>
      <c r="O75" s="2">
        <v>-0.175768201524375</v>
      </c>
      <c r="P75" s="2">
        <v>4.9444519847347802E-2</v>
      </c>
      <c r="Q75" s="2">
        <v>0.95081967213114704</v>
      </c>
      <c r="R75" s="2">
        <v>1</v>
      </c>
      <c r="S75" s="1" t="s">
        <v>16</v>
      </c>
    </row>
    <row r="76" spans="2:19" x14ac:dyDescent="0.25">
      <c r="B76" s="1">
        <v>74</v>
      </c>
      <c r="C76" s="6">
        <v>1.4653465346534599E-4</v>
      </c>
      <c r="D76" s="6">
        <v>6.2722169284886595E-2</v>
      </c>
      <c r="E76" s="6">
        <v>0.27251917208088899</v>
      </c>
      <c r="F76" s="6">
        <v>0.45156535730036401</v>
      </c>
      <c r="G76" s="6">
        <v>88.384596865392794</v>
      </c>
      <c r="H76" s="6">
        <v>2.79341199790928E-2</v>
      </c>
      <c r="I76" s="6">
        <v>7.2429967948637501E-3</v>
      </c>
      <c r="J76" s="2"/>
      <c r="K76" s="2">
        <v>18.161833526852401</v>
      </c>
      <c r="L76" s="2">
        <v>0.46806704506784502</v>
      </c>
      <c r="M76" s="2">
        <v>1.36591989320802E-2</v>
      </c>
      <c r="N76" s="2">
        <v>0.25928852601351698</v>
      </c>
      <c r="O76" s="2">
        <v>8.4433254547183006E-2</v>
      </c>
      <c r="P76" s="2">
        <v>0.38074330331532602</v>
      </c>
      <c r="Q76" s="2">
        <v>0.82681564245810002</v>
      </c>
      <c r="R76" s="2">
        <v>0.96273498849845296</v>
      </c>
      <c r="S76" s="1" t="s">
        <v>16</v>
      </c>
    </row>
    <row r="77" spans="2:19" x14ac:dyDescent="0.25">
      <c r="B77" s="1">
        <v>75</v>
      </c>
      <c r="C77" s="6">
        <v>1.18811881188118E-5</v>
      </c>
      <c r="D77" s="6">
        <v>1.1751389216379899E-2</v>
      </c>
      <c r="E77" s="6">
        <v>0.219074021377899</v>
      </c>
      <c r="F77" s="6">
        <v>0.44270862987759402</v>
      </c>
      <c r="G77" s="6">
        <v>47.929919712700702</v>
      </c>
      <c r="H77" s="6">
        <v>5.6214224246476903E-3</v>
      </c>
      <c r="I77" s="6">
        <v>1.5492116457463E-3</v>
      </c>
      <c r="J77" s="2"/>
      <c r="K77" s="2">
        <v>10.4315445864839</v>
      </c>
      <c r="L77" s="2">
        <v>1.0811633489343999</v>
      </c>
      <c r="M77" s="2">
        <v>3.8894213645873899E-3</v>
      </c>
      <c r="N77" s="2">
        <v>0.275590683054457</v>
      </c>
      <c r="O77" s="2">
        <v>-0.42431225574992998</v>
      </c>
      <c r="P77" s="2">
        <v>-0.26701159860142798</v>
      </c>
      <c r="Q77" s="2">
        <v>0.92307692307692302</v>
      </c>
      <c r="R77" s="2">
        <v>1.0077053344623199</v>
      </c>
      <c r="S77" s="1" t="s">
        <v>16</v>
      </c>
    </row>
    <row r="78" spans="2:19" x14ac:dyDescent="0.25">
      <c r="B78" s="1">
        <v>76</v>
      </c>
      <c r="C78" s="6">
        <v>4.5544554455445501E-5</v>
      </c>
      <c r="D78" s="6">
        <v>2.7041130681146601E-2</v>
      </c>
      <c r="E78" s="6">
        <v>8.9088996430134307E-2</v>
      </c>
      <c r="F78" s="6">
        <v>0.44783307140717499</v>
      </c>
      <c r="G78" s="6">
        <v>109.033517912024</v>
      </c>
      <c r="H78" s="6">
        <v>9.7637392586261904E-3</v>
      </c>
      <c r="I78" s="6">
        <v>6.6173270882546303E-3</v>
      </c>
      <c r="J78" s="2"/>
      <c r="K78" s="2">
        <v>2.3028260010658701</v>
      </c>
      <c r="L78" s="2">
        <v>0.78270233238150899</v>
      </c>
      <c r="M78" s="2">
        <v>7.6150592761985297E-3</v>
      </c>
      <c r="N78" s="2">
        <v>0.67774516637242899</v>
      </c>
      <c r="O78" s="2">
        <v>0.114171893115221</v>
      </c>
      <c r="P78" s="2">
        <v>0.41860771394673801</v>
      </c>
      <c r="Q78" s="2">
        <v>0.82142857142857095</v>
      </c>
      <c r="R78" s="2">
        <v>0.91356343832793596</v>
      </c>
      <c r="S78" s="1" t="s">
        <v>16</v>
      </c>
    </row>
    <row r="79" spans="2:19" x14ac:dyDescent="0.25">
      <c r="B79" s="1">
        <v>77</v>
      </c>
      <c r="C79" s="6">
        <v>2.1782178217821701E-4</v>
      </c>
      <c r="D79" s="6">
        <v>7.2284476682804605E-2</v>
      </c>
      <c r="E79" s="6">
        <v>0.25371639191827</v>
      </c>
      <c r="F79" s="6">
        <v>0.45989714352241801</v>
      </c>
      <c r="G79" s="6">
        <v>93.069283353691205</v>
      </c>
      <c r="H79" s="6">
        <v>3.3055513112531597E-2</v>
      </c>
      <c r="I79" s="6">
        <v>7.9675461798247808E-3</v>
      </c>
      <c r="J79" s="2"/>
      <c r="K79" s="2">
        <v>21.007492543278602</v>
      </c>
      <c r="L79" s="2">
        <v>0.52386705654985799</v>
      </c>
      <c r="M79" s="2">
        <v>1.6653507341517999E-2</v>
      </c>
      <c r="N79" s="2">
        <v>0.24103531996918801</v>
      </c>
      <c r="O79" s="2">
        <v>-5.0364226097523397E-2</v>
      </c>
      <c r="P79" s="2">
        <v>0.20911382042781301</v>
      </c>
      <c r="Q79" s="2">
        <v>0.86614173228346403</v>
      </c>
      <c r="R79" s="2">
        <v>0.99077706655654096</v>
      </c>
      <c r="S79" s="1" t="s">
        <v>16</v>
      </c>
    </row>
    <row r="80" spans="2:19" x14ac:dyDescent="0.25">
      <c r="B80" s="1">
        <v>78</v>
      </c>
      <c r="C80" s="6">
        <v>1.2772277227722701E-4</v>
      </c>
      <c r="D80" s="6">
        <v>5.8771871639752997E-2</v>
      </c>
      <c r="E80" s="6">
        <v>0.32413529307755101</v>
      </c>
      <c r="F80" s="6">
        <v>0.45961462027792499</v>
      </c>
      <c r="G80" s="6">
        <v>87.3370842901911</v>
      </c>
      <c r="H80" s="6">
        <v>2.69756810509094E-2</v>
      </c>
      <c r="I80" s="6">
        <v>5.3165653999283202E-3</v>
      </c>
      <c r="J80" s="2"/>
      <c r="K80" s="2">
        <v>33.796249808241598</v>
      </c>
      <c r="L80" s="2">
        <v>0.46466414021570901</v>
      </c>
      <c r="M80" s="2">
        <v>1.2752320746694299E-2</v>
      </c>
      <c r="N80" s="2">
        <v>0.197087346558357</v>
      </c>
      <c r="O80" s="2">
        <v>-0.118088260981419</v>
      </c>
      <c r="P80" s="2">
        <v>0.122884901084613</v>
      </c>
      <c r="Q80" s="2">
        <v>0.84313725490196001</v>
      </c>
      <c r="R80" s="2">
        <v>0.99845932447303798</v>
      </c>
      <c r="S80" s="1" t="s">
        <v>16</v>
      </c>
    </row>
    <row r="81" spans="2:19" x14ac:dyDescent="0.25">
      <c r="B81" s="1">
        <v>79</v>
      </c>
      <c r="C81" s="6">
        <v>3.8613861386138597E-5</v>
      </c>
      <c r="D81" s="6">
        <v>2.73615326563942E-2</v>
      </c>
      <c r="E81" s="6">
        <v>0.314355210784032</v>
      </c>
      <c r="F81" s="6">
        <v>0.45662001520995299</v>
      </c>
      <c r="G81" s="6">
        <v>102.320782672319</v>
      </c>
      <c r="H81" s="6">
        <v>1.23024141237338E-2</v>
      </c>
      <c r="I81" s="6">
        <v>3.0391757873725E-3</v>
      </c>
      <c r="J81" s="2"/>
      <c r="K81" s="2">
        <v>18.079335725723201</v>
      </c>
      <c r="L81" s="2">
        <v>0.64814512043725603</v>
      </c>
      <c r="M81" s="2">
        <v>7.0117540809524802E-3</v>
      </c>
      <c r="N81" s="2">
        <v>0.24703897599328201</v>
      </c>
      <c r="O81" s="2">
        <v>-0.239511220211864</v>
      </c>
      <c r="P81" s="2">
        <v>-3.1715612246354399E-2</v>
      </c>
      <c r="Q81" s="2">
        <v>0.84782608695652095</v>
      </c>
      <c r="R81" s="2">
        <v>1</v>
      </c>
      <c r="S81" s="1" t="s">
        <v>16</v>
      </c>
    </row>
    <row r="82" spans="2:19" x14ac:dyDescent="0.25">
      <c r="B82" s="1">
        <v>80</v>
      </c>
      <c r="C82" s="6">
        <v>1.38613861386138E-5</v>
      </c>
      <c r="D82" s="6">
        <v>1.3240959890124301E-2</v>
      </c>
      <c r="E82" s="6">
        <v>0.229213924173372</v>
      </c>
      <c r="F82" s="6">
        <v>0.464113775147945</v>
      </c>
      <c r="G82" s="6">
        <v>52.113654151021898</v>
      </c>
      <c r="H82" s="6">
        <v>5.7597167267525303E-3</v>
      </c>
      <c r="I82" s="6">
        <v>2.00741262972026E-3</v>
      </c>
      <c r="J82" s="2"/>
      <c r="K82" s="2">
        <v>8.5002506950522907</v>
      </c>
      <c r="L82" s="2">
        <v>0.993522223305218</v>
      </c>
      <c r="M82" s="2">
        <v>4.2010552217897597E-3</v>
      </c>
      <c r="N82" s="2">
        <v>0.34852627741157899</v>
      </c>
      <c r="O82" s="2">
        <v>-0.34487979163125998</v>
      </c>
      <c r="P82" s="2">
        <v>-0.16587504414977999</v>
      </c>
      <c r="Q82" s="2">
        <v>0.875</v>
      </c>
      <c r="R82" s="2">
        <v>0.99316149395055198</v>
      </c>
      <c r="S82" s="1" t="s">
        <v>16</v>
      </c>
    </row>
    <row r="83" spans="2:19" x14ac:dyDescent="0.25">
      <c r="B83" s="1">
        <v>81</v>
      </c>
      <c r="C83" s="6">
        <v>1.48514851485148E-5</v>
      </c>
      <c r="D83" s="6">
        <v>1.16608408320708E-2</v>
      </c>
      <c r="E83" s="6">
        <v>0.18156111930698199</v>
      </c>
      <c r="F83" s="6">
        <v>0.47005556865519799</v>
      </c>
      <c r="G83" s="6">
        <v>23.911980144621101</v>
      </c>
      <c r="H83" s="6">
        <v>4.9514830278089101E-3</v>
      </c>
      <c r="I83" s="6">
        <v>2.7288971250681599E-3</v>
      </c>
      <c r="J83" s="2"/>
      <c r="K83" s="2">
        <v>3.0756368261868698</v>
      </c>
      <c r="L83" s="2">
        <v>1.3725242126466799</v>
      </c>
      <c r="M83" s="2">
        <v>4.3485052821786996E-3</v>
      </c>
      <c r="N83" s="2">
        <v>0.55112722991110197</v>
      </c>
      <c r="O83" s="2">
        <v>-0.28543382461759198</v>
      </c>
      <c r="P83" s="2">
        <v>-9.01860881729563E-2</v>
      </c>
      <c r="Q83" s="2">
        <v>1</v>
      </c>
      <c r="R83" s="2">
        <v>1</v>
      </c>
      <c r="S83" s="1" t="s">
        <v>16</v>
      </c>
    </row>
    <row r="84" spans="2:19" x14ac:dyDescent="0.25">
      <c r="B84" s="1">
        <v>82</v>
      </c>
      <c r="C84" s="6">
        <v>9.4059405940593994E-5</v>
      </c>
      <c r="D84" s="6">
        <v>3.7162648979962597E-2</v>
      </c>
      <c r="E84" s="6">
        <v>0.231539917124021</v>
      </c>
      <c r="F84" s="6">
        <v>0.476978932683923</v>
      </c>
      <c r="G84" s="6">
        <v>8.1592571287939002</v>
      </c>
      <c r="H84" s="6">
        <v>1.59006580102499E-2</v>
      </c>
      <c r="I84" s="6">
        <v>6.4710916427306803E-3</v>
      </c>
      <c r="J84" s="2"/>
      <c r="K84" s="2">
        <v>5.8925180915633799</v>
      </c>
      <c r="L84" s="2">
        <v>0.85585219540093804</v>
      </c>
      <c r="M84" s="2">
        <v>1.09434983071165E-2</v>
      </c>
      <c r="N84" s="2">
        <v>0.40697005360150801</v>
      </c>
      <c r="O84" s="2">
        <v>-0.140827640094071</v>
      </c>
      <c r="P84" s="2">
        <v>9.3932224375660303E-2</v>
      </c>
      <c r="Q84" s="2">
        <v>0.93137254901960698</v>
      </c>
      <c r="R84" s="2">
        <v>1.0097461711470399</v>
      </c>
      <c r="S84" s="1" t="s">
        <v>16</v>
      </c>
    </row>
    <row r="85" spans="2:19" x14ac:dyDescent="0.25">
      <c r="B85" s="1">
        <v>83</v>
      </c>
      <c r="C85" s="6">
        <v>7.8217821782178195E-5</v>
      </c>
      <c r="D85" s="6">
        <v>4.69229687787324E-2</v>
      </c>
      <c r="E85" s="6">
        <v>0.37879428428322998</v>
      </c>
      <c r="F85" s="6">
        <v>0.48321021221792398</v>
      </c>
      <c r="G85" s="6">
        <v>62.231281677924102</v>
      </c>
      <c r="H85" s="6">
        <v>2.22447983769339E-2</v>
      </c>
      <c r="I85" s="6">
        <v>4.4489596753867896E-3</v>
      </c>
      <c r="J85" s="2"/>
      <c r="K85" s="2">
        <v>25.601215597620602</v>
      </c>
      <c r="L85" s="2">
        <v>0.44642100206186702</v>
      </c>
      <c r="M85" s="2">
        <v>9.9794801365660595E-3</v>
      </c>
      <c r="N85" s="2">
        <v>0.2</v>
      </c>
      <c r="O85" s="2">
        <v>-6.26380842427524E-3</v>
      </c>
      <c r="P85" s="2">
        <v>0.26526421614873003</v>
      </c>
      <c r="Q85" s="2">
        <v>0.83157894736842097</v>
      </c>
      <c r="R85" s="2">
        <v>0.98965158937167297</v>
      </c>
      <c r="S85" s="1" t="s">
        <v>16</v>
      </c>
    </row>
    <row r="86" spans="2:19" x14ac:dyDescent="0.25">
      <c r="B86" s="1">
        <v>84</v>
      </c>
      <c r="C86" s="6">
        <v>6.1386138613861395E-5</v>
      </c>
      <c r="D86" s="6">
        <v>3.16491479090091E-2</v>
      </c>
      <c r="E86" s="6">
        <v>0.139000275877559</v>
      </c>
      <c r="F86" s="6">
        <v>0.490906412486179</v>
      </c>
      <c r="G86" s="6">
        <v>88.948480018338302</v>
      </c>
      <c r="H86" s="6">
        <v>1.49230443572469E-2</v>
      </c>
      <c r="I86" s="6">
        <v>4.1438219227900698E-3</v>
      </c>
      <c r="J86" s="2"/>
      <c r="K86" s="2">
        <v>8.9275227048240708</v>
      </c>
      <c r="L86" s="2">
        <v>0.77011598109232504</v>
      </c>
      <c r="M86" s="2">
        <v>8.8407725443969201E-3</v>
      </c>
      <c r="N86" s="2">
        <v>0.27767939460541402</v>
      </c>
      <c r="O86" s="2">
        <v>-0.20881493747886001</v>
      </c>
      <c r="P86" s="2">
        <v>7.36810880567643E-3</v>
      </c>
      <c r="Q86" s="2">
        <v>1</v>
      </c>
      <c r="R86" s="2">
        <v>1</v>
      </c>
      <c r="S86" s="1" t="s">
        <v>16</v>
      </c>
    </row>
    <row r="87" spans="2:19" x14ac:dyDescent="0.25">
      <c r="B87" s="1">
        <v>85</v>
      </c>
      <c r="C87" s="6">
        <v>1.34653465346534E-4</v>
      </c>
      <c r="D87" s="6">
        <v>4.9390661010453203E-2</v>
      </c>
      <c r="E87" s="6">
        <v>0.28290516936654098</v>
      </c>
      <c r="F87" s="6">
        <v>0.48757553965282202</v>
      </c>
      <c r="G87" s="6">
        <v>174.57177895299699</v>
      </c>
      <c r="H87" s="6">
        <v>1.8395124007067699E-2</v>
      </c>
      <c r="I87" s="6">
        <v>9.1482789760859006E-3</v>
      </c>
      <c r="J87" s="2"/>
      <c r="K87" s="2">
        <v>3.2371421154576101</v>
      </c>
      <c r="L87" s="2">
        <v>0.69364573712209798</v>
      </c>
      <c r="M87" s="2">
        <v>1.30937434263404E-2</v>
      </c>
      <c r="N87" s="2">
        <v>0.497320864625374</v>
      </c>
      <c r="O87" s="2">
        <v>-1.84453912132303E-2</v>
      </c>
      <c r="P87" s="2">
        <v>0.24975414322436701</v>
      </c>
      <c r="Q87" s="2">
        <v>0.90066225165562896</v>
      </c>
      <c r="R87" s="2">
        <v>0.92469327316316396</v>
      </c>
      <c r="S87" s="1" t="s">
        <v>16</v>
      </c>
    </row>
    <row r="88" spans="2:19" x14ac:dyDescent="0.25">
      <c r="B88" s="1">
        <v>86</v>
      </c>
      <c r="C88" s="6">
        <v>3.8613861386138597E-5</v>
      </c>
      <c r="D88" s="6">
        <v>2.3551535255080198E-2</v>
      </c>
      <c r="E88" s="6">
        <v>0.21510662950411299</v>
      </c>
      <c r="F88" s="6">
        <v>0.49159939951194997</v>
      </c>
      <c r="G88" s="6">
        <v>101.369458998442</v>
      </c>
      <c r="H88" s="6">
        <v>1.0343579067888801E-2</v>
      </c>
      <c r="I88" s="6">
        <v>3.5150022550959198E-3</v>
      </c>
      <c r="J88" s="2"/>
      <c r="K88" s="2">
        <v>8.7134943428027007</v>
      </c>
      <c r="L88" s="2">
        <v>0.87481183888245195</v>
      </c>
      <c r="M88" s="2">
        <v>7.0117540809524802E-3</v>
      </c>
      <c r="N88" s="2">
        <v>0.33982456478803102</v>
      </c>
      <c r="O88" s="2">
        <v>-0.26049162852250102</v>
      </c>
      <c r="P88" s="2">
        <v>-5.8428697772148402E-2</v>
      </c>
      <c r="Q88" s="2">
        <v>0.90697674418604601</v>
      </c>
      <c r="R88" s="2">
        <v>1.00384469136845</v>
      </c>
      <c r="S88" s="1" t="s">
        <v>16</v>
      </c>
    </row>
    <row r="89" spans="2:19" x14ac:dyDescent="0.25">
      <c r="B89" s="1">
        <v>87</v>
      </c>
      <c r="C89" s="6">
        <v>1.28712871287128E-5</v>
      </c>
      <c r="D89" s="6">
        <v>1.1200138613003599E-2</v>
      </c>
      <c r="E89" s="6">
        <v>0.234063363666319</v>
      </c>
      <c r="F89" s="6">
        <v>0.50555543394899805</v>
      </c>
      <c r="G89" s="6">
        <v>39.805571092265197</v>
      </c>
      <c r="H89" s="6">
        <v>4.3316495465571397E-3</v>
      </c>
      <c r="I89" s="6">
        <v>2.2932262305302201E-3</v>
      </c>
      <c r="J89" s="2"/>
      <c r="K89" s="2">
        <v>3.5957446808510598</v>
      </c>
      <c r="L89" s="2">
        <v>1.28939222611771</v>
      </c>
      <c r="M89" s="2">
        <v>4.0482381061293701E-3</v>
      </c>
      <c r="N89" s="2">
        <v>0.52941176470587503</v>
      </c>
      <c r="O89" s="2">
        <v>-0.39386673896693603</v>
      </c>
      <c r="P89" s="2">
        <v>-0.22824716267342199</v>
      </c>
      <c r="Q89" s="2">
        <v>1</v>
      </c>
      <c r="R89" s="2">
        <v>1</v>
      </c>
      <c r="S89" s="1" t="s">
        <v>16</v>
      </c>
    </row>
    <row r="90" spans="2:19" x14ac:dyDescent="0.25">
      <c r="B90" s="1">
        <v>88</v>
      </c>
      <c r="C90" s="6">
        <v>8.8118811881188105E-5</v>
      </c>
      <c r="D90" s="6">
        <v>5.5877308453432098E-2</v>
      </c>
      <c r="E90" s="6">
        <v>0.10092360355084901</v>
      </c>
      <c r="F90" s="6">
        <v>0.51966655773202797</v>
      </c>
      <c r="G90" s="6">
        <v>141.56274118817899</v>
      </c>
      <c r="H90" s="6">
        <v>2.68831689074597E-2</v>
      </c>
      <c r="I90" s="6">
        <v>3.6000980220483301E-3</v>
      </c>
      <c r="J90" s="2"/>
      <c r="K90" s="2">
        <v>60.512396995426002</v>
      </c>
      <c r="L90" s="2">
        <v>0.35465618650332398</v>
      </c>
      <c r="M90" s="2">
        <v>1.0592278127117201E-2</v>
      </c>
      <c r="N90" s="2">
        <v>0.133916430553295</v>
      </c>
      <c r="O90" s="2">
        <v>-0.137386928348705</v>
      </c>
      <c r="P90" s="2">
        <v>9.8313074631894898E-2</v>
      </c>
      <c r="Q90" s="2">
        <v>0.86407766990291202</v>
      </c>
      <c r="R90" s="2">
        <v>1.0016204857895801</v>
      </c>
      <c r="S90" s="1" t="s">
        <v>16</v>
      </c>
    </row>
    <row r="91" spans="2:19" x14ac:dyDescent="0.25">
      <c r="B91" s="1">
        <v>89</v>
      </c>
      <c r="C91" s="6">
        <v>5.9405940594059398E-5</v>
      </c>
      <c r="D91" s="6">
        <v>4.4388609055267599E-2</v>
      </c>
      <c r="E91" s="6">
        <v>1.26369723156668E-2</v>
      </c>
      <c r="F91" s="6">
        <v>0.51846412795891395</v>
      </c>
      <c r="G91" s="6">
        <v>154.10349809918901</v>
      </c>
      <c r="H91" s="6">
        <v>2.0918493975177001E-2</v>
      </c>
      <c r="I91" s="6">
        <v>3.9371756033962403E-3</v>
      </c>
      <c r="J91" s="2"/>
      <c r="K91" s="2">
        <v>37.617593340472197</v>
      </c>
      <c r="L91" s="2">
        <v>0.37887562685497</v>
      </c>
      <c r="M91" s="2">
        <v>8.6970105643573992E-3</v>
      </c>
      <c r="N91" s="2">
        <v>0.18821506022700801</v>
      </c>
      <c r="O91" s="2">
        <v>8.8867923874572305E-2</v>
      </c>
      <c r="P91" s="2">
        <v>0.38638969967078202</v>
      </c>
      <c r="Q91" s="2">
        <v>0.759493670886076</v>
      </c>
      <c r="R91" s="2">
        <v>0.97274153777179995</v>
      </c>
      <c r="S91" s="1" t="s">
        <v>16</v>
      </c>
    </row>
    <row r="92" spans="2:19" x14ac:dyDescent="0.25">
      <c r="B92" s="1">
        <v>90</v>
      </c>
      <c r="C92" s="6">
        <v>1.49504950495049E-4</v>
      </c>
      <c r="D92" s="6">
        <v>4.9992658510530197E-2</v>
      </c>
      <c r="E92" s="6">
        <v>0.243784111601447</v>
      </c>
      <c r="F92" s="6">
        <v>0.52281626247728696</v>
      </c>
      <c r="G92" s="6">
        <v>58.2818431949201</v>
      </c>
      <c r="H92" s="6">
        <v>2.0990066260464998E-2</v>
      </c>
      <c r="I92" s="6">
        <v>7.3709073360459197E-3</v>
      </c>
      <c r="J92" s="2"/>
      <c r="K92" s="2">
        <v>8.3131903086020795</v>
      </c>
      <c r="L92" s="2">
        <v>0.75171457862120705</v>
      </c>
      <c r="M92" s="2">
        <v>1.37969422374658E-2</v>
      </c>
      <c r="N92" s="2">
        <v>0.35116169928100999</v>
      </c>
      <c r="O92" s="2">
        <v>-0.18722737283663399</v>
      </c>
      <c r="P92" s="2">
        <v>3.4854249782686003E-2</v>
      </c>
      <c r="Q92" s="2">
        <v>0.92638036809815905</v>
      </c>
      <c r="R92" s="2">
        <v>1.0036224672584599</v>
      </c>
      <c r="S92" s="1" t="s">
        <v>16</v>
      </c>
    </row>
    <row r="93" spans="2:19" x14ac:dyDescent="0.25">
      <c r="B93" s="1">
        <v>91</v>
      </c>
      <c r="C93" s="6">
        <v>3.4653465346534603E-5</v>
      </c>
      <c r="D93" s="6">
        <v>2.1782359130886799E-2</v>
      </c>
      <c r="E93" s="6">
        <v>0.12690988620278201</v>
      </c>
      <c r="F93" s="6">
        <v>0.529501933361744</v>
      </c>
      <c r="G93" s="6">
        <v>98.220299188298398</v>
      </c>
      <c r="H93" s="6">
        <v>1.0132678189870001E-2</v>
      </c>
      <c r="I93" s="6">
        <v>3.5235214901192199E-3</v>
      </c>
      <c r="J93" s="2"/>
      <c r="K93" s="2">
        <v>7.9432433125758202</v>
      </c>
      <c r="L93" s="2">
        <v>0.91779715351831304</v>
      </c>
      <c r="M93" s="2">
        <v>6.6424515384997298E-3</v>
      </c>
      <c r="N93" s="2">
        <v>0.34773841861886001</v>
      </c>
      <c r="O93" s="2">
        <v>-0.19082140631810399</v>
      </c>
      <c r="P93" s="2">
        <v>3.0278184228975599E-2</v>
      </c>
      <c r="Q93" s="2">
        <v>0.97222222222222199</v>
      </c>
      <c r="R93" s="2">
        <v>1.00831391896213</v>
      </c>
      <c r="S93" s="1" t="s">
        <v>16</v>
      </c>
    </row>
    <row r="94" spans="2:19" x14ac:dyDescent="0.25">
      <c r="B94" s="1">
        <v>92</v>
      </c>
      <c r="C94" s="6">
        <v>2.3762376237623701E-5</v>
      </c>
      <c r="D94" s="6">
        <v>2.0795282238198501E-2</v>
      </c>
      <c r="E94" s="6">
        <v>8.5531738475133595E-2</v>
      </c>
      <c r="F94" s="6">
        <v>0.53213759734771704</v>
      </c>
      <c r="G94" s="6">
        <v>144.45483199266599</v>
      </c>
      <c r="H94" s="6">
        <v>9.9477124068950307E-3</v>
      </c>
      <c r="I94" s="6">
        <v>2.1976983693537599E-3</v>
      </c>
      <c r="J94" s="2"/>
      <c r="K94" s="2">
        <v>21.494091379222802</v>
      </c>
      <c r="L94" s="2">
        <v>0.69051019294470095</v>
      </c>
      <c r="M94" s="2">
        <v>5.50047244358316E-3</v>
      </c>
      <c r="N94" s="2">
        <v>0.22092500058912701</v>
      </c>
      <c r="O94" s="2">
        <v>-0.27741104243072801</v>
      </c>
      <c r="P94" s="2">
        <v>-7.9971164633845002E-2</v>
      </c>
      <c r="Q94" s="2">
        <v>0.85714285714285698</v>
      </c>
      <c r="R94" s="2">
        <v>1</v>
      </c>
      <c r="S94" s="1" t="s">
        <v>16</v>
      </c>
    </row>
    <row r="95" spans="2:19" x14ac:dyDescent="0.25">
      <c r="B95" s="1">
        <v>93</v>
      </c>
      <c r="C95" s="6">
        <v>1.7821782178217799E-5</v>
      </c>
      <c r="D95" s="6">
        <v>1.4252912712567799E-2</v>
      </c>
      <c r="E95" s="6">
        <v>0.120675899234911</v>
      </c>
      <c r="F95" s="6">
        <v>0.53881263849870897</v>
      </c>
      <c r="G95" s="6">
        <v>26.404248648761801</v>
      </c>
      <c r="H95" s="6">
        <v>6.6748861044572698E-3</v>
      </c>
      <c r="I95" s="6">
        <v>2.6737011099983799E-3</v>
      </c>
      <c r="J95" s="2"/>
      <c r="K95" s="2">
        <v>5.9862808338866698</v>
      </c>
      <c r="L95" s="2">
        <v>1.10243690821559</v>
      </c>
      <c r="M95" s="2">
        <v>4.7635488689592798E-3</v>
      </c>
      <c r="N95" s="2">
        <v>0.40056130818666202</v>
      </c>
      <c r="O95" s="2">
        <v>-0.21350590551130699</v>
      </c>
      <c r="P95" s="2">
        <v>1.39538280367703E-3</v>
      </c>
      <c r="Q95" s="2">
        <v>1</v>
      </c>
      <c r="R95" s="2">
        <v>1</v>
      </c>
      <c r="S95" s="1" t="s">
        <v>16</v>
      </c>
    </row>
    <row r="96" spans="2:19" x14ac:dyDescent="0.25">
      <c r="B96" s="1">
        <v>94</v>
      </c>
      <c r="C96" s="6">
        <v>3.9603960396039598E-5</v>
      </c>
      <c r="D96" s="6">
        <v>2.8827222437573598E-2</v>
      </c>
      <c r="E96" s="6">
        <v>9.1244910342256E-2</v>
      </c>
      <c r="F96" s="6">
        <v>0.54279278725954905</v>
      </c>
      <c r="G96" s="6">
        <v>144.621119595886</v>
      </c>
      <c r="H96" s="6">
        <v>1.353310212401E-2</v>
      </c>
      <c r="I96" s="6">
        <v>3.1157240861576798E-3</v>
      </c>
      <c r="J96" s="2"/>
      <c r="K96" s="2">
        <v>20.914674381107801</v>
      </c>
      <c r="L96" s="2">
        <v>0.598884238051278</v>
      </c>
      <c r="M96" s="2">
        <v>7.1010793900901301E-3</v>
      </c>
      <c r="N96" s="2">
        <v>0.23022985104278801</v>
      </c>
      <c r="O96" s="2">
        <v>-0.16380490719933199</v>
      </c>
      <c r="P96" s="2">
        <v>6.4676659267298903E-2</v>
      </c>
      <c r="Q96" s="2">
        <v>0.88888888888888795</v>
      </c>
      <c r="R96" s="2">
        <v>1</v>
      </c>
      <c r="S96" s="1" t="s">
        <v>16</v>
      </c>
    </row>
    <row r="97" spans="2:19" x14ac:dyDescent="0.25">
      <c r="B97" s="1">
        <v>95</v>
      </c>
      <c r="C97" s="6">
        <v>2.47524752475247E-5</v>
      </c>
      <c r="D97" s="6">
        <v>2.0202240072833399E-2</v>
      </c>
      <c r="E97" s="6">
        <v>0.12784237819817901</v>
      </c>
      <c r="F97" s="6">
        <v>0.54870330816939605</v>
      </c>
      <c r="G97" s="6">
        <v>98.915474712954193</v>
      </c>
      <c r="H97" s="6">
        <v>9.1555529414749995E-3</v>
      </c>
      <c r="I97" s="6">
        <v>2.7370708462544401E-3</v>
      </c>
      <c r="J97" s="2"/>
      <c r="K97" s="2">
        <v>11.366371712804</v>
      </c>
      <c r="L97" s="2">
        <v>0.76213067772393495</v>
      </c>
      <c r="M97" s="2">
        <v>5.6138961795910297E-3</v>
      </c>
      <c r="N97" s="2">
        <v>0.29895199817538198</v>
      </c>
      <c r="O97" s="2">
        <v>-0.20486318187393601</v>
      </c>
      <c r="P97" s="2">
        <v>1.2399640312995E-2</v>
      </c>
      <c r="Q97" s="2">
        <v>0.80645161290322498</v>
      </c>
      <c r="R97" s="2">
        <v>1.0089641924838599</v>
      </c>
      <c r="S97" s="1" t="s">
        <v>16</v>
      </c>
    </row>
    <row r="98" spans="2:19" x14ac:dyDescent="0.25">
      <c r="B98" s="1">
        <v>96</v>
      </c>
      <c r="C98" s="6">
        <v>3.3663366336633601E-5</v>
      </c>
      <c r="D98" s="6">
        <v>3.1147649165143201E-2</v>
      </c>
      <c r="E98" s="6">
        <v>9.5582101859583005E-2</v>
      </c>
      <c r="F98" s="6">
        <v>0.55417718334753996</v>
      </c>
      <c r="G98" s="6">
        <v>123.262188553464</v>
      </c>
      <c r="H98" s="6">
        <v>1.51822500275392E-2</v>
      </c>
      <c r="I98" s="6">
        <v>2.2365806669971599E-3</v>
      </c>
      <c r="J98" s="2"/>
      <c r="K98" s="2">
        <v>47.566996300656598</v>
      </c>
      <c r="L98" s="2">
        <v>0.43603048968344499</v>
      </c>
      <c r="M98" s="2">
        <v>6.54687171317022E-3</v>
      </c>
      <c r="N98" s="2">
        <v>0.14731549427391799</v>
      </c>
      <c r="O98" s="2">
        <v>-0.20776678984267999</v>
      </c>
      <c r="P98" s="2">
        <v>8.7026518247824494E-3</v>
      </c>
      <c r="Q98" s="2">
        <v>0.80952380952380898</v>
      </c>
      <c r="R98" s="2">
        <v>1.00290706960994</v>
      </c>
      <c r="S98" s="1" t="s">
        <v>16</v>
      </c>
    </row>
    <row r="99" spans="2:19" x14ac:dyDescent="0.25">
      <c r="B99" s="1">
        <v>97</v>
      </c>
      <c r="C99" s="6">
        <v>4.2475247524752398E-4</v>
      </c>
      <c r="D99" s="6">
        <v>0.111367547439872</v>
      </c>
      <c r="E99" s="6">
        <v>2.4597973357045499E-2</v>
      </c>
      <c r="F99" s="6">
        <v>0.56540302200422599</v>
      </c>
      <c r="G99" s="6">
        <v>139.54416561874501</v>
      </c>
      <c r="H99" s="6">
        <v>4.1437508090545402E-2</v>
      </c>
      <c r="I99" s="6">
        <v>1.46317395671909E-2</v>
      </c>
      <c r="J99" s="2"/>
      <c r="K99" s="2">
        <v>8.4163212461248609</v>
      </c>
      <c r="L99" s="2">
        <v>0.43035660336979398</v>
      </c>
      <c r="M99" s="2">
        <v>2.3255357408762601E-2</v>
      </c>
      <c r="N99" s="2">
        <v>0.35310375168359498</v>
      </c>
      <c r="O99" s="2">
        <v>0.121097943621936</v>
      </c>
      <c r="P99" s="2">
        <v>0.42742623534072099</v>
      </c>
      <c r="Q99" s="2">
        <v>0.83953033268101696</v>
      </c>
      <c r="R99" s="2">
        <v>0.86056485262189097</v>
      </c>
      <c r="S99" s="1" t="s">
        <v>16</v>
      </c>
    </row>
    <row r="100" spans="2:19" x14ac:dyDescent="0.25">
      <c r="B100" s="1">
        <v>98</v>
      </c>
      <c r="C100" s="6">
        <v>6.9306930693069301E-5</v>
      </c>
      <c r="D100" s="6">
        <v>4.6584656134061E-2</v>
      </c>
      <c r="E100" s="6">
        <v>0.21434522558823399</v>
      </c>
      <c r="F100" s="6">
        <v>0.55218878129853199</v>
      </c>
      <c r="G100" s="6">
        <v>179.76867301686801</v>
      </c>
      <c r="H100" s="6">
        <v>2.28856688468928E-2</v>
      </c>
      <c r="I100" s="6">
        <v>3.0172261981380099E-3</v>
      </c>
      <c r="J100" s="2"/>
      <c r="K100" s="2">
        <v>56.821052533785</v>
      </c>
      <c r="L100" s="2">
        <v>0.40132918402703899</v>
      </c>
      <c r="M100" s="2">
        <v>9.3938450531523606E-3</v>
      </c>
      <c r="N100" s="2">
        <v>0.13183910937117499</v>
      </c>
      <c r="O100" s="2">
        <v>-0.21749937235517</v>
      </c>
      <c r="P100" s="2">
        <v>-3.6892571025185401E-3</v>
      </c>
      <c r="Q100" s="2">
        <v>0.886075949367088</v>
      </c>
      <c r="R100" s="2">
        <v>1</v>
      </c>
      <c r="S100" s="1" t="s">
        <v>16</v>
      </c>
    </row>
    <row r="101" spans="2:19" x14ac:dyDescent="0.25">
      <c r="B101" s="1">
        <v>99</v>
      </c>
      <c r="C101" s="6">
        <v>1.2475247524752401E-4</v>
      </c>
      <c r="D101" s="6">
        <v>4.7555812431706E-2</v>
      </c>
      <c r="E101" s="6">
        <v>0.175158133959187</v>
      </c>
      <c r="F101" s="6">
        <v>0.56826889817714699</v>
      </c>
      <c r="G101" s="6">
        <v>85.305227903075206</v>
      </c>
      <c r="H101" s="6">
        <v>2.1069996835646101E-2</v>
      </c>
      <c r="I101" s="6">
        <v>6.6975667703105301E-3</v>
      </c>
      <c r="J101" s="2"/>
      <c r="K101" s="2">
        <v>10.355804480008</v>
      </c>
      <c r="L101" s="2">
        <v>0.69318925863292702</v>
      </c>
      <c r="M101" s="2">
        <v>1.26031656653692E-2</v>
      </c>
      <c r="N101" s="2">
        <v>0.31787222478266403</v>
      </c>
      <c r="O101" s="2">
        <v>-0.111572010471694</v>
      </c>
      <c r="P101" s="2">
        <v>0.13118164891699499</v>
      </c>
      <c r="Q101" s="2">
        <v>0.91304347826086896</v>
      </c>
      <c r="R101" s="2">
        <v>0.99619191094930204</v>
      </c>
      <c r="S101" s="1" t="s">
        <v>16</v>
      </c>
    </row>
    <row r="102" spans="2:19" x14ac:dyDescent="0.25">
      <c r="B102" s="1">
        <v>100</v>
      </c>
      <c r="C102" s="6">
        <v>1.7821782178217799E-5</v>
      </c>
      <c r="D102" s="6">
        <v>1.29693147371969E-2</v>
      </c>
      <c r="E102" s="6">
        <v>8.2643366631329596E-2</v>
      </c>
      <c r="F102" s="6">
        <v>0.56943767201961604</v>
      </c>
      <c r="G102" s="6">
        <v>125.043181962715</v>
      </c>
      <c r="H102" s="6">
        <v>5.2159699382099897E-3</v>
      </c>
      <c r="I102" s="6">
        <v>3.0153131573700102E-3</v>
      </c>
      <c r="J102" s="2"/>
      <c r="K102" s="2">
        <v>3.1421683134877298</v>
      </c>
      <c r="L102" s="2">
        <v>1.33145635783779</v>
      </c>
      <c r="M102" s="2">
        <v>4.7635488689592798E-3</v>
      </c>
      <c r="N102" s="2">
        <v>0.57809251071044299</v>
      </c>
      <c r="O102" s="2">
        <v>-0.30688347614961098</v>
      </c>
      <c r="P102" s="2">
        <v>-0.117496632724312</v>
      </c>
      <c r="Q102" s="2">
        <v>1</v>
      </c>
      <c r="R102" s="2">
        <v>1</v>
      </c>
      <c r="S102" s="1" t="s">
        <v>16</v>
      </c>
    </row>
    <row r="103" spans="2:19" x14ac:dyDescent="0.25">
      <c r="B103" s="1">
        <v>101</v>
      </c>
      <c r="C103" s="6">
        <v>1.8316831683168301E-4</v>
      </c>
      <c r="D103" s="6">
        <v>0.115836259461105</v>
      </c>
      <c r="E103" s="6">
        <v>6.8082058127989398E-2</v>
      </c>
      <c r="F103" s="6">
        <v>0.61016218361617103</v>
      </c>
      <c r="G103" s="6">
        <v>148.40025513532001</v>
      </c>
      <c r="H103" s="6">
        <v>4.3023243247491003E-2</v>
      </c>
      <c r="I103" s="6">
        <v>1.1865032159002101E-2</v>
      </c>
      <c r="J103" s="2"/>
      <c r="K103" s="2">
        <v>21.382013995587499</v>
      </c>
      <c r="L103" s="2">
        <v>0.17154227626676499</v>
      </c>
      <c r="M103" s="2">
        <v>1.5271448665162E-2</v>
      </c>
      <c r="N103" s="2">
        <v>0.27578190911244399</v>
      </c>
      <c r="O103" s="2">
        <v>1.1888277818369799</v>
      </c>
      <c r="P103" s="2">
        <v>1.7869020884497899</v>
      </c>
      <c r="Q103" s="2">
        <v>0.51532033426183799</v>
      </c>
      <c r="R103" s="2">
        <v>0.79950865016235095</v>
      </c>
      <c r="S103" s="1" t="s">
        <v>16</v>
      </c>
    </row>
    <row r="104" spans="2:19" x14ac:dyDescent="0.25">
      <c r="B104" s="1">
        <v>102</v>
      </c>
      <c r="C104" s="6">
        <v>5.2475247524752399E-5</v>
      </c>
      <c r="D104" s="6">
        <v>4.2519929212053199E-2</v>
      </c>
      <c r="E104" s="6">
        <v>0.21791314465598699</v>
      </c>
      <c r="F104" s="6">
        <v>0.60958231186656797</v>
      </c>
      <c r="G104" s="6">
        <v>156.91309022082501</v>
      </c>
      <c r="H104" s="6">
        <v>2.05130167933214E-2</v>
      </c>
      <c r="I104" s="6">
        <v>2.6258243006334098E-3</v>
      </c>
      <c r="J104" s="2"/>
      <c r="K104" s="2">
        <v>64.834373696199094</v>
      </c>
      <c r="L104" s="2">
        <v>0.36473655699742702</v>
      </c>
      <c r="M104" s="2">
        <v>8.1739562188869602E-3</v>
      </c>
      <c r="N104" s="2">
        <v>0.12800770979178</v>
      </c>
      <c r="O104" s="2">
        <v>-0.19382266475663101</v>
      </c>
      <c r="P104" s="2">
        <v>2.6456863301072501E-2</v>
      </c>
      <c r="Q104" s="2">
        <v>0.77941176470588203</v>
      </c>
      <c r="R104" s="2">
        <v>0.99787044837592398</v>
      </c>
      <c r="S104" s="1" t="s">
        <v>16</v>
      </c>
    </row>
    <row r="105" spans="2:19" x14ac:dyDescent="0.25">
      <c r="B105" s="1">
        <v>103</v>
      </c>
      <c r="C105" s="6">
        <v>2.1782178217821701E-5</v>
      </c>
      <c r="D105" s="6">
        <v>1.36111137248824E-2</v>
      </c>
      <c r="E105" s="6">
        <v>0.40945780377141</v>
      </c>
      <c r="F105" s="6">
        <v>0.62316465485060102</v>
      </c>
      <c r="G105" s="6">
        <v>180</v>
      </c>
      <c r="H105" s="6">
        <v>4.9751859510499402E-3</v>
      </c>
      <c r="I105" s="6">
        <v>3.9801487608399503E-3</v>
      </c>
      <c r="J105" s="2"/>
      <c r="K105" s="2">
        <v>1.40589887640449</v>
      </c>
      <c r="L105" s="2">
        <v>1.4774876035534801</v>
      </c>
      <c r="M105" s="2">
        <v>5.2663014229532602E-3</v>
      </c>
      <c r="N105" s="2">
        <v>0.8</v>
      </c>
      <c r="O105" s="2">
        <v>-0.28600166963868301</v>
      </c>
      <c r="P105" s="2">
        <v>-9.0909090909090898E-2</v>
      </c>
      <c r="Q105" s="2">
        <v>1</v>
      </c>
      <c r="R105" s="2">
        <v>1</v>
      </c>
      <c r="S105" s="1" t="s">
        <v>16</v>
      </c>
    </row>
    <row r="106" spans="2:19" x14ac:dyDescent="0.25">
      <c r="B106" s="1">
        <v>104</v>
      </c>
      <c r="C106" s="6">
        <v>2.9702970297029699E-5</v>
      </c>
      <c r="D106" s="6">
        <v>1.7816140890709799E-2</v>
      </c>
      <c r="E106" s="6">
        <v>0.105838789132002</v>
      </c>
      <c r="F106" s="6">
        <v>0.62541404195331796</v>
      </c>
      <c r="G106" s="6">
        <v>117.650772978633</v>
      </c>
      <c r="H106" s="6">
        <v>7.5551106710365001E-3</v>
      </c>
      <c r="I106" s="6">
        <v>3.6099054001312199E-3</v>
      </c>
      <c r="J106" s="2"/>
      <c r="K106" s="2">
        <v>4.10844756349905</v>
      </c>
      <c r="L106" s="2">
        <v>1.1759327020966299</v>
      </c>
      <c r="M106" s="2">
        <v>6.1497151461081603E-3</v>
      </c>
      <c r="N106" s="2">
        <v>0.47780973136108601</v>
      </c>
      <c r="O106" s="2">
        <v>-0.27884826616835301</v>
      </c>
      <c r="P106" s="2">
        <v>-8.1801094731220603E-2</v>
      </c>
      <c r="Q106" s="2">
        <v>0.96774193548387</v>
      </c>
      <c r="R106" s="2">
        <v>1.0101647584473601</v>
      </c>
      <c r="S106" s="1" t="s">
        <v>16</v>
      </c>
    </row>
    <row r="107" spans="2:19" x14ac:dyDescent="0.25">
      <c r="B107" s="1">
        <v>105</v>
      </c>
      <c r="C107" s="6">
        <v>1.6831683168316801E-5</v>
      </c>
      <c r="D107" s="6">
        <v>1.20061187370737E-2</v>
      </c>
      <c r="E107" s="6">
        <v>0.10424477857435201</v>
      </c>
      <c r="F107" s="6">
        <v>0.64671564203706899</v>
      </c>
      <c r="G107" s="6">
        <v>97.132256149039904</v>
      </c>
      <c r="H107" s="6">
        <v>4.1964390160162297E-3</v>
      </c>
      <c r="I107" s="6">
        <v>3.20910122858882E-3</v>
      </c>
      <c r="J107" s="2"/>
      <c r="K107" s="2">
        <v>1.8506933634536</v>
      </c>
      <c r="L107" s="2">
        <v>1.46734468547818</v>
      </c>
      <c r="M107" s="2">
        <v>4.6293373839410498E-3</v>
      </c>
      <c r="N107" s="2">
        <v>0.76472009156832499</v>
      </c>
      <c r="O107" s="2">
        <v>-0.37161375973604899</v>
      </c>
      <c r="P107" s="2">
        <v>-0.19991378952848701</v>
      </c>
      <c r="Q107" s="2">
        <v>0.94444444444444398</v>
      </c>
      <c r="R107" s="2">
        <v>1.00754185314105</v>
      </c>
      <c r="S107" s="1" t="s">
        <v>16</v>
      </c>
    </row>
    <row r="108" spans="2:19" x14ac:dyDescent="0.25">
      <c r="B108" s="1">
        <v>106</v>
      </c>
      <c r="C108" s="6">
        <v>7.3267326732673294E-5</v>
      </c>
      <c r="D108" s="6">
        <v>5.9693276077887401E-2</v>
      </c>
      <c r="E108" s="6">
        <v>0.342615508196628</v>
      </c>
      <c r="F108" s="6">
        <v>0.66932386779841402</v>
      </c>
      <c r="G108" s="6">
        <v>84.123778646954094</v>
      </c>
      <c r="H108" s="6">
        <v>2.9111937612737601E-2</v>
      </c>
      <c r="I108" s="6">
        <v>2.51788295453586E-3</v>
      </c>
      <c r="J108" s="2"/>
      <c r="K108" s="2">
        <v>135.32324798931899</v>
      </c>
      <c r="L108" s="2">
        <v>0.25838623935327598</v>
      </c>
      <c r="M108" s="2">
        <v>9.6585121904500006E-3</v>
      </c>
      <c r="N108" s="2">
        <v>8.6489707007141703E-2</v>
      </c>
      <c r="O108" s="2">
        <v>-0.21424675168753199</v>
      </c>
      <c r="P108" s="2">
        <v>4.52108155541074E-4</v>
      </c>
      <c r="Q108" s="2">
        <v>0.79569892473118198</v>
      </c>
      <c r="R108" s="2">
        <v>1</v>
      </c>
      <c r="S108" s="1" t="s">
        <v>16</v>
      </c>
    </row>
    <row r="109" spans="2:19" x14ac:dyDescent="0.25">
      <c r="B109" s="1">
        <v>107</v>
      </c>
      <c r="C109" s="6">
        <v>6.5742574257425697E-4</v>
      </c>
      <c r="D109" s="6">
        <v>0.153921307916393</v>
      </c>
      <c r="E109" s="6">
        <v>0.29105137523639202</v>
      </c>
      <c r="F109" s="6">
        <v>0.68739836518679798</v>
      </c>
      <c r="G109" s="6">
        <v>129.83528534304901</v>
      </c>
      <c r="H109" s="6">
        <v>7.2873029101259396E-2</v>
      </c>
      <c r="I109" s="6">
        <v>1.28586257510027E-2</v>
      </c>
      <c r="J109" s="2"/>
      <c r="K109" s="2">
        <v>42.050241733924203</v>
      </c>
      <c r="L109" s="2">
        <v>0.34870572652914</v>
      </c>
      <c r="M109" s="2">
        <v>2.8931997047774299E-2</v>
      </c>
      <c r="N109" s="2">
        <v>0.17645246683975799</v>
      </c>
      <c r="O109" s="2">
        <v>0.11944962278848099</v>
      </c>
      <c r="P109" s="2">
        <v>0.42532752807315499</v>
      </c>
      <c r="Q109" s="2">
        <v>0.84802043422732998</v>
      </c>
      <c r="R109" s="2">
        <v>0.99695518104066805</v>
      </c>
      <c r="S109" s="1" t="s">
        <v>16</v>
      </c>
    </row>
    <row r="110" spans="2:19" x14ac:dyDescent="0.25">
      <c r="B110" s="1">
        <v>108</v>
      </c>
      <c r="C110" s="6">
        <v>1.38613861386138E-5</v>
      </c>
      <c r="D110" s="6">
        <v>1.3430016956264199E-2</v>
      </c>
      <c r="E110" s="6">
        <v>0.35210101716430597</v>
      </c>
      <c r="F110" s="6">
        <v>0.66653276927066196</v>
      </c>
      <c r="G110" s="6">
        <v>113.166109926934</v>
      </c>
      <c r="H110" s="6">
        <v>6.2717248939339401E-3</v>
      </c>
      <c r="I110" s="6">
        <v>1.9615249931765198E-3</v>
      </c>
      <c r="J110" s="2"/>
      <c r="K110" s="2">
        <v>9.7068414098520996</v>
      </c>
      <c r="L110" s="2">
        <v>0.965747080509332</v>
      </c>
      <c r="M110" s="2">
        <v>4.2010552217897597E-3</v>
      </c>
      <c r="N110" s="2">
        <v>0.312756861365798</v>
      </c>
      <c r="O110" s="2">
        <v>-0.30294978480821999</v>
      </c>
      <c r="P110" s="2">
        <v>-0.11248810135167001</v>
      </c>
      <c r="Q110" s="2">
        <v>0.875</v>
      </c>
      <c r="R110" s="2">
        <v>1.0067422390160701</v>
      </c>
      <c r="S110" s="1" t="s">
        <v>16</v>
      </c>
    </row>
    <row r="111" spans="2:19" x14ac:dyDescent="0.25">
      <c r="B111" s="1">
        <v>109</v>
      </c>
      <c r="C111" s="6">
        <v>1.1089108910890999E-4</v>
      </c>
      <c r="D111" s="6">
        <v>5.5957906465839098E-2</v>
      </c>
      <c r="E111" s="6">
        <v>9.0255203708422105E-2</v>
      </c>
      <c r="F111" s="6">
        <v>0.69208390283355503</v>
      </c>
      <c r="G111" s="6">
        <v>177.898205443693</v>
      </c>
      <c r="H111" s="6">
        <v>2.09912022576937E-2</v>
      </c>
      <c r="I111" s="6">
        <v>6.92408142427553E-3</v>
      </c>
      <c r="J111" s="2"/>
      <c r="K111" s="2">
        <v>10.4268261653745</v>
      </c>
      <c r="L111" s="2">
        <v>0.44502416796279698</v>
      </c>
      <c r="M111" s="2">
        <v>1.18823785418667E-2</v>
      </c>
      <c r="N111" s="2">
        <v>0.32985635311754002</v>
      </c>
      <c r="O111" s="2">
        <v>2.9420261720911101E-2</v>
      </c>
      <c r="P111" s="2">
        <v>0.31069858537468498</v>
      </c>
      <c r="Q111" s="2">
        <v>0.84210526315789402</v>
      </c>
      <c r="R111" s="2">
        <v>0.83014741184629304</v>
      </c>
      <c r="S111" s="1" t="s">
        <v>16</v>
      </c>
    </row>
    <row r="112" spans="2:19" x14ac:dyDescent="0.25">
      <c r="B112" s="1">
        <v>110</v>
      </c>
      <c r="C112" s="6">
        <v>4.3564356435643497E-5</v>
      </c>
      <c r="D112" s="6">
        <v>2.07704063084433E-2</v>
      </c>
      <c r="E112" s="6">
        <v>0.31266782254189301</v>
      </c>
      <c r="F112" s="6">
        <v>0.69381229535551003</v>
      </c>
      <c r="G112" s="6">
        <v>86.5443864404876</v>
      </c>
      <c r="H112" s="6">
        <v>7.1325244693251997E-3</v>
      </c>
      <c r="I112" s="6">
        <v>6.1392964631283202E-3</v>
      </c>
      <c r="J112" s="2"/>
      <c r="K112" s="2">
        <v>1.3393867579502099</v>
      </c>
      <c r="L112" s="2">
        <v>1.2689694953319499</v>
      </c>
      <c r="M112" s="2">
        <v>7.4476748958852302E-3</v>
      </c>
      <c r="N112" s="2">
        <v>0.86074663879970503</v>
      </c>
      <c r="O112" s="2">
        <v>-0.21055758815702399</v>
      </c>
      <c r="P112" s="2">
        <v>5.14929704957916E-3</v>
      </c>
      <c r="Q112" s="2">
        <v>0.97777777777777697</v>
      </c>
      <c r="R112" s="2">
        <v>0.99564050972501605</v>
      </c>
      <c r="S112" s="1" t="s">
        <v>16</v>
      </c>
    </row>
    <row r="113" spans="2:19" x14ac:dyDescent="0.25">
      <c r="B113" s="1">
        <v>111</v>
      </c>
      <c r="C113" s="6">
        <v>1.6831683168316801E-5</v>
      </c>
      <c r="D113" s="6">
        <v>1.27633420388235E-2</v>
      </c>
      <c r="E113" s="6">
        <v>0.324791845204425</v>
      </c>
      <c r="F113" s="6">
        <v>0.69898436032280498</v>
      </c>
      <c r="G113" s="6">
        <v>62.934911758860601</v>
      </c>
      <c r="H113" s="6">
        <v>5.7885873137100098E-3</v>
      </c>
      <c r="I113" s="6">
        <v>2.6776303681440902E-3</v>
      </c>
      <c r="J113" s="2"/>
      <c r="K113" s="2">
        <v>4.6636804062977202</v>
      </c>
      <c r="L113" s="2">
        <v>1.29840026639513</v>
      </c>
      <c r="M113" s="2">
        <v>4.6293373839410498E-3</v>
      </c>
      <c r="N113" s="2">
        <v>0.46257061058788002</v>
      </c>
      <c r="O113" s="2">
        <v>-0.27675482145597502</v>
      </c>
      <c r="P113" s="2">
        <v>-7.9135638138704903E-2</v>
      </c>
      <c r="Q113" s="2">
        <v>1</v>
      </c>
      <c r="R113" s="2">
        <v>1</v>
      </c>
      <c r="S113" s="1" t="s">
        <v>16</v>
      </c>
    </row>
    <row r="114" spans="2:19" x14ac:dyDescent="0.25">
      <c r="B114" s="1">
        <v>112</v>
      </c>
      <c r="C114" s="6">
        <v>9.9009900990098996E-6</v>
      </c>
      <c r="D114" s="6">
        <v>9.9652974599530406E-3</v>
      </c>
      <c r="E114" s="6">
        <v>0.38796500046287402</v>
      </c>
      <c r="F114" s="6">
        <v>0.70150121909804197</v>
      </c>
      <c r="G114" s="6">
        <v>109.23711776402401</v>
      </c>
      <c r="H114" s="6">
        <v>4.4135961491387696E-3</v>
      </c>
      <c r="I114" s="6">
        <v>1.59516388513103E-3</v>
      </c>
      <c r="J114" s="2"/>
      <c r="K114" s="2">
        <v>7.8731472812771699</v>
      </c>
      <c r="L114" s="2">
        <v>1.25287561561892</v>
      </c>
      <c r="M114" s="2">
        <v>3.5505396950450598E-3</v>
      </c>
      <c r="N114" s="2">
        <v>0.36142044519462901</v>
      </c>
      <c r="O114" s="2">
        <v>-0.44151803155428399</v>
      </c>
      <c r="P114" s="2">
        <v>-0.28891867275337901</v>
      </c>
      <c r="Q114" s="2">
        <v>0.83333333333333304</v>
      </c>
      <c r="R114" s="2">
        <v>1.00908637044433</v>
      </c>
      <c r="S114" s="1" t="s">
        <v>16</v>
      </c>
    </row>
    <row r="115" spans="2:19" x14ac:dyDescent="0.25">
      <c r="B115" s="1">
        <v>113</v>
      </c>
      <c r="C115" s="6">
        <v>1.33663366336633E-4</v>
      </c>
      <c r="D115" s="6">
        <v>6.5495337934001904E-2</v>
      </c>
      <c r="E115" s="6">
        <v>0.38202057458210098</v>
      </c>
      <c r="F115" s="6">
        <v>0.71496738907221702</v>
      </c>
      <c r="G115" s="6">
        <v>160.49566804472801</v>
      </c>
      <c r="H115" s="6">
        <v>3.1792579457416197E-2</v>
      </c>
      <c r="I115" s="6">
        <v>4.7484163650454601E-3</v>
      </c>
      <c r="J115" s="2"/>
      <c r="K115" s="2">
        <v>46.163604075087598</v>
      </c>
      <c r="L115" s="2">
        <v>0.39156285295086901</v>
      </c>
      <c r="M115" s="2">
        <v>1.30455158465361E-2</v>
      </c>
      <c r="N115" s="2">
        <v>0.14935612165114201</v>
      </c>
      <c r="O115" s="2">
        <v>-0.11294194252931999</v>
      </c>
      <c r="P115" s="2">
        <v>0.12943739724762501</v>
      </c>
      <c r="Q115" s="2">
        <v>0.87662337662337597</v>
      </c>
      <c r="R115" s="2">
        <v>1.0027650329677</v>
      </c>
      <c r="S115" s="1" t="s">
        <v>16</v>
      </c>
    </row>
    <row r="116" spans="2:19" ht="15.75" thickBot="1" x14ac:dyDescent="0.3">
      <c r="B116" s="26">
        <v>114</v>
      </c>
      <c r="C116" s="35">
        <v>2.7722772277227699E-5</v>
      </c>
      <c r="D116" s="35">
        <v>1.73962351964412E-2</v>
      </c>
      <c r="E116" s="35">
        <v>0.32196560511794597</v>
      </c>
      <c r="F116" s="35">
        <v>0.71713751780134205</v>
      </c>
      <c r="G116" s="35">
        <v>80.059112484177703</v>
      </c>
      <c r="H116" s="35">
        <v>7.3760125160115004E-3</v>
      </c>
      <c r="I116" s="35">
        <v>3.62739549622215E-3</v>
      </c>
      <c r="J116" s="46"/>
      <c r="K116" s="46">
        <v>4.2229098308130402</v>
      </c>
      <c r="L116" s="46">
        <v>1.1511607679134801</v>
      </c>
      <c r="M116" s="46">
        <v>5.9411892709333898E-3</v>
      </c>
      <c r="N116" s="46">
        <v>0.49178271977548399</v>
      </c>
      <c r="O116" s="46">
        <v>-0.24199900060872201</v>
      </c>
      <c r="P116" s="46">
        <v>-3.4883152626251697E-2</v>
      </c>
      <c r="Q116" s="46">
        <v>1</v>
      </c>
      <c r="R116" s="46">
        <v>1</v>
      </c>
      <c r="S116" s="26" t="s">
        <v>16</v>
      </c>
    </row>
    <row r="118" spans="2:19" ht="15.75" thickBot="1" x14ac:dyDescent="0.3"/>
    <row r="119" spans="2:19" ht="63" thickBot="1" x14ac:dyDescent="0.3">
      <c r="B119" s="40" t="s">
        <v>36</v>
      </c>
      <c r="C119" s="40" t="s">
        <v>28</v>
      </c>
      <c r="D119" s="40" t="s">
        <v>35</v>
      </c>
      <c r="E119" s="40" t="s">
        <v>37</v>
      </c>
      <c r="F119" s="40" t="s">
        <v>38</v>
      </c>
      <c r="G119" s="92" t="s">
        <v>45</v>
      </c>
    </row>
    <row r="120" spans="2:19" x14ac:dyDescent="0.25">
      <c r="B120" s="53">
        <v>7.3842760180995323E-2</v>
      </c>
      <c r="C120" s="54">
        <v>0.31900000000000001</v>
      </c>
      <c r="D120" s="62">
        <f>C120-B120</f>
        <v>0.24515723981900467</v>
      </c>
      <c r="E120" s="56">
        <f>114/D120</f>
        <v>465.00768275970239</v>
      </c>
      <c r="F120" s="57">
        <f>SUM(C3:C116)</f>
        <v>1.3084158415841577E-2</v>
      </c>
      <c r="G120" s="91">
        <f>(F120/(D120))</f>
        <v>5.3370475314134649E-2</v>
      </c>
    </row>
    <row r="121" spans="2:19" ht="15.75" thickBot="1" x14ac:dyDescent="0.3">
      <c r="G121" s="23"/>
      <c r="H121" s="23"/>
      <c r="I121" s="15" t="s">
        <v>43</v>
      </c>
      <c r="J121" s="16"/>
    </row>
    <row r="122" spans="2:19" ht="15.75" thickBot="1" x14ac:dyDescent="0.3">
      <c r="B122" s="9"/>
      <c r="I122" s="72" t="s">
        <v>18</v>
      </c>
      <c r="J122" s="76" t="s">
        <v>19</v>
      </c>
      <c r="K122" s="76" t="s">
        <v>20</v>
      </c>
      <c r="L122" s="77" t="s">
        <v>21</v>
      </c>
      <c r="M122" s="73" t="s">
        <v>39</v>
      </c>
    </row>
    <row r="123" spans="2:19" x14ac:dyDescent="0.25">
      <c r="I123" s="78" t="s">
        <v>22</v>
      </c>
      <c r="J123" s="79">
        <v>1</v>
      </c>
      <c r="K123" s="79">
        <v>3</v>
      </c>
      <c r="L123" s="80">
        <v>8</v>
      </c>
      <c r="M123" s="81">
        <v>0.81305810641783327</v>
      </c>
    </row>
    <row r="124" spans="2:19" x14ac:dyDescent="0.25">
      <c r="I124" s="82" t="s">
        <v>23</v>
      </c>
      <c r="J124" s="83">
        <v>1</v>
      </c>
      <c r="K124" s="83">
        <v>2.9</v>
      </c>
      <c r="L124" s="84">
        <v>8</v>
      </c>
      <c r="M124" s="85">
        <v>0.80136152102310354</v>
      </c>
    </row>
    <row r="125" spans="2:19" x14ac:dyDescent="0.25">
      <c r="I125" s="82" t="s">
        <v>24</v>
      </c>
      <c r="J125" s="83">
        <v>1</v>
      </c>
      <c r="K125" s="83">
        <v>3</v>
      </c>
      <c r="L125" s="84">
        <v>9</v>
      </c>
      <c r="M125" s="85">
        <v>0.78512402706763573</v>
      </c>
    </row>
    <row r="126" spans="2:19" x14ac:dyDescent="0.25">
      <c r="B126" s="9"/>
      <c r="I126" s="82" t="s">
        <v>25</v>
      </c>
      <c r="J126" s="83">
        <v>1</v>
      </c>
      <c r="K126" s="83">
        <v>3</v>
      </c>
      <c r="L126" s="84">
        <v>10</v>
      </c>
      <c r="M126" s="85">
        <v>0.78379329527045005</v>
      </c>
    </row>
    <row r="127" spans="2:19" ht="15.75" thickBot="1" x14ac:dyDescent="0.3">
      <c r="I127" s="86" t="s">
        <v>26</v>
      </c>
      <c r="J127" s="87">
        <v>1</v>
      </c>
      <c r="K127" s="87">
        <v>2.9</v>
      </c>
      <c r="L127" s="88">
        <v>9</v>
      </c>
      <c r="M127" s="89">
        <v>0.77326193151844258</v>
      </c>
    </row>
    <row r="128" spans="2:19" x14ac:dyDescent="0.25">
      <c r="E128" s="5"/>
      <c r="I128"/>
      <c r="J128"/>
      <c r="K128"/>
      <c r="L128"/>
      <c r="M128"/>
    </row>
    <row r="129" spans="4:13" x14ac:dyDescent="0.25">
      <c r="D129" s="9"/>
      <c r="I129" s="74" t="s">
        <v>27</v>
      </c>
      <c r="J129" s="74"/>
      <c r="K129" s="74" t="s">
        <v>42</v>
      </c>
      <c r="L129" s="75"/>
      <c r="M129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98"/>
  <sheetViews>
    <sheetView topLeftCell="A69" workbookViewId="0">
      <selection activeCell="D94" sqref="D94"/>
    </sheetView>
  </sheetViews>
  <sheetFormatPr defaultRowHeight="15" x14ac:dyDescent="0.25"/>
  <cols>
    <col min="2" max="2" width="10.7109375" customWidth="1"/>
    <col min="3" max="6" width="12.140625" bestFit="1" customWidth="1"/>
    <col min="7" max="7" width="12.5703125" bestFit="1" customWidth="1"/>
    <col min="8" max="9" width="12.140625" bestFit="1" customWidth="1"/>
    <col min="10" max="10" width="8.85546875" customWidth="1"/>
    <col min="11" max="11" width="13.85546875" style="1" customWidth="1"/>
    <col min="12" max="12" width="12.140625" bestFit="1" customWidth="1"/>
    <col min="13" max="13" width="12.85546875" bestFit="1" customWidth="1"/>
    <col min="14" max="14" width="14" bestFit="1" customWidth="1"/>
    <col min="15" max="16" width="12.140625" bestFit="1" customWidth="1"/>
    <col min="17" max="17" width="7.28515625" bestFit="1" customWidth="1"/>
  </cols>
  <sheetData>
    <row r="1" spans="2:17" ht="15.75" thickBot="1" x14ac:dyDescent="0.3">
      <c r="B1" s="25"/>
      <c r="C1" s="25"/>
      <c r="D1" s="25"/>
      <c r="E1" s="25"/>
      <c r="F1" s="25"/>
      <c r="G1" s="25"/>
      <c r="H1" s="25"/>
      <c r="I1" s="25"/>
      <c r="J1" s="25"/>
      <c r="K1" s="26"/>
      <c r="L1" s="25"/>
      <c r="M1" s="25"/>
      <c r="N1" s="25"/>
      <c r="O1" s="25"/>
      <c r="P1" s="25"/>
      <c r="Q1" s="25"/>
    </row>
    <row r="2" spans="2:17" s="20" customFormat="1" ht="20.25" customHeight="1" thickBot="1" x14ac:dyDescent="0.3">
      <c r="B2" s="60"/>
      <c r="C2" s="60" t="s">
        <v>0</v>
      </c>
      <c r="D2" s="60" t="s">
        <v>1</v>
      </c>
      <c r="E2" s="60" t="s">
        <v>2</v>
      </c>
      <c r="F2" s="60" t="s">
        <v>3</v>
      </c>
      <c r="G2" s="60" t="s">
        <v>4</v>
      </c>
      <c r="H2" s="60" t="s">
        <v>5</v>
      </c>
      <c r="I2" s="60" t="s">
        <v>6</v>
      </c>
      <c r="J2" s="60"/>
      <c r="K2" s="60" t="s">
        <v>9</v>
      </c>
      <c r="L2" s="60" t="s">
        <v>10</v>
      </c>
      <c r="M2" s="60" t="s">
        <v>11</v>
      </c>
      <c r="N2" s="60" t="s">
        <v>12</v>
      </c>
      <c r="O2" s="60" t="s">
        <v>13</v>
      </c>
      <c r="P2" s="60" t="s">
        <v>14</v>
      </c>
      <c r="Q2" s="60" t="s">
        <v>15</v>
      </c>
    </row>
    <row r="3" spans="2:17" x14ac:dyDescent="0.25">
      <c r="B3" s="1">
        <v>1</v>
      </c>
      <c r="C3" s="12">
        <v>2.9022472605707899E-3</v>
      </c>
      <c r="D3" s="12">
        <v>0.33584077802378098</v>
      </c>
      <c r="E3" s="12">
        <v>0.23960557478951</v>
      </c>
      <c r="F3" s="12">
        <v>0.45063809503860103</v>
      </c>
      <c r="G3" s="12">
        <v>117.717522230792</v>
      </c>
      <c r="H3" s="12">
        <v>0.14735625586579401</v>
      </c>
      <c r="I3" s="12">
        <v>3.4412181552055603E-2</v>
      </c>
      <c r="J3" s="12"/>
      <c r="K3" s="12">
        <v>6.0788617197284699E-2</v>
      </c>
      <c r="L3" s="12">
        <v>0.23353050978301601</v>
      </c>
      <c r="M3" s="12">
        <v>0.37225952845753502</v>
      </c>
      <c r="N3" s="12">
        <v>0.74721509727176105</v>
      </c>
      <c r="O3" s="12">
        <v>0.80246490927764402</v>
      </c>
      <c r="P3" s="12">
        <v>0.93206976934881103</v>
      </c>
      <c r="Q3" t="s">
        <v>41</v>
      </c>
    </row>
    <row r="4" spans="2:17" x14ac:dyDescent="0.25">
      <c r="B4" s="1">
        <v>2</v>
      </c>
      <c r="C4" s="12">
        <v>5.6336284281557601E-5</v>
      </c>
      <c r="D4" s="12">
        <v>2.9470995072238101E-2</v>
      </c>
      <c r="E4" s="12">
        <v>0.40461384886485302</v>
      </c>
      <c r="F4" s="12">
        <v>2.32672849665638E-2</v>
      </c>
      <c r="G4" s="12">
        <v>170.14782122225299</v>
      </c>
      <c r="H4" s="12">
        <v>1.1256868328661501E-2</v>
      </c>
      <c r="I4" s="12">
        <v>7.1115449548464398E-3</v>
      </c>
      <c r="J4" s="12"/>
      <c r="K4" s="12">
        <v>8.4693320250608297E-3</v>
      </c>
      <c r="L4" s="12">
        <v>0.63175163351067098</v>
      </c>
      <c r="M4" s="12">
        <v>0.116048910990649</v>
      </c>
      <c r="N4" s="12">
        <v>0.420997607331908</v>
      </c>
      <c r="O4" s="12">
        <v>0.88349514563106801</v>
      </c>
      <c r="P4" s="12">
        <v>0.952744553609568</v>
      </c>
      <c r="Q4" t="s">
        <v>41</v>
      </c>
    </row>
    <row r="5" spans="2:17" x14ac:dyDescent="0.25">
      <c r="B5" s="1">
        <v>3</v>
      </c>
      <c r="C5" s="12">
        <v>3.1449266390144201E-3</v>
      </c>
      <c r="D5" s="12">
        <v>0.29259970913802202</v>
      </c>
      <c r="E5" s="12">
        <v>0.41928004510760303</v>
      </c>
      <c r="F5" s="12">
        <v>0.22498728683081301</v>
      </c>
      <c r="G5" s="12">
        <v>174.26232856751099</v>
      </c>
      <c r="H5" s="12">
        <v>9.7473479809771599E-2</v>
      </c>
      <c r="I5" s="12">
        <v>4.8852863099512603E-2</v>
      </c>
      <c r="J5" s="12"/>
      <c r="K5" s="12">
        <v>6.3279103676365397E-2</v>
      </c>
      <c r="L5" s="12">
        <v>0.50119133116878001</v>
      </c>
      <c r="M5" s="12">
        <v>0.18920261124617399</v>
      </c>
      <c r="N5" s="12">
        <v>0.51413979134094501</v>
      </c>
      <c r="O5" s="12">
        <v>0.80532656943563696</v>
      </c>
      <c r="P5" s="12">
        <v>0.83413646410919695</v>
      </c>
      <c r="Q5" t="s">
        <v>41</v>
      </c>
    </row>
    <row r="6" spans="2:17" x14ac:dyDescent="0.25">
      <c r="B6" s="1">
        <v>4</v>
      </c>
      <c r="C6" s="12">
        <v>1.22454033306506E-3</v>
      </c>
      <c r="D6" s="12">
        <v>0.12850914895233101</v>
      </c>
      <c r="E6" s="12">
        <v>0.45242261217598301</v>
      </c>
      <c r="F6" s="12">
        <v>0.39469701950089298</v>
      </c>
      <c r="G6" s="12">
        <v>70.779607807603995</v>
      </c>
      <c r="H6" s="12">
        <v>4.3364464447281502E-2</v>
      </c>
      <c r="I6" s="12">
        <v>3.8061430720822402E-2</v>
      </c>
      <c r="J6" s="12"/>
      <c r="K6" s="12">
        <v>3.9485860458923799E-2</v>
      </c>
      <c r="L6" s="12">
        <v>0.87771015290858601</v>
      </c>
      <c r="M6" s="12">
        <v>5.8609735537770297E-2</v>
      </c>
      <c r="N6" s="12">
        <v>0.347863777728321</v>
      </c>
      <c r="O6" s="12">
        <v>0.97151277013752402</v>
      </c>
      <c r="P6" s="12">
        <v>0.96906225509404398</v>
      </c>
      <c r="Q6" t="s">
        <v>41</v>
      </c>
    </row>
    <row r="7" spans="2:17" x14ac:dyDescent="0.25">
      <c r="B7" s="1">
        <v>5</v>
      </c>
      <c r="C7" s="12">
        <v>1.02767287810313E-4</v>
      </c>
      <c r="D7" s="12">
        <v>4.2172572214782399E-2</v>
      </c>
      <c r="E7" s="12">
        <v>0.47729894365683201</v>
      </c>
      <c r="F7" s="12">
        <v>0.40831031293631598</v>
      </c>
      <c r="G7" s="12">
        <v>89.977405686306696</v>
      </c>
      <c r="H7" s="12">
        <v>1.8096775789118499E-2</v>
      </c>
      <c r="I7" s="12">
        <v>7.0847600975108499E-3</v>
      </c>
      <c r="J7" s="12"/>
      <c r="K7" s="12">
        <v>1.1438853733887399E-2</v>
      </c>
      <c r="L7" s="12">
        <v>0.39149294769794601</v>
      </c>
      <c r="M7" s="12">
        <v>-2.01460651851494E-2</v>
      </c>
      <c r="N7" s="12">
        <v>0.247588777870618</v>
      </c>
      <c r="O7" s="12">
        <v>0.95402298850574696</v>
      </c>
      <c r="P7" s="12">
        <v>1.0016977928692701</v>
      </c>
      <c r="Q7" t="s">
        <v>41</v>
      </c>
    </row>
    <row r="8" spans="2:17" x14ac:dyDescent="0.25">
      <c r="B8" s="1">
        <v>6</v>
      </c>
      <c r="C8" s="12">
        <v>3.2569801275304901E-3</v>
      </c>
      <c r="D8" s="12">
        <v>0.24273600661484801</v>
      </c>
      <c r="E8" s="12">
        <v>0.11578150636666799</v>
      </c>
      <c r="F8" s="12">
        <v>4.65302968921531E-2</v>
      </c>
      <c r="G8" s="12">
        <v>44.545237295157499</v>
      </c>
      <c r="H8" s="12">
        <v>9.6314041896775393E-2</v>
      </c>
      <c r="I8" s="12">
        <v>5.3846303227781098E-2</v>
      </c>
      <c r="J8" s="12"/>
      <c r="K8" s="12">
        <v>6.4396551885861006E-2</v>
      </c>
      <c r="L8" s="12">
        <v>0.55907012277078905</v>
      </c>
      <c r="M8" s="12">
        <v>0.25060532613758801</v>
      </c>
      <c r="N8" s="12">
        <v>0.59232015609479205</v>
      </c>
      <c r="O8" s="12">
        <v>0.94486350574712596</v>
      </c>
      <c r="P8" s="12">
        <v>0.984667945958561</v>
      </c>
      <c r="Q8" t="s">
        <v>41</v>
      </c>
    </row>
    <row r="9" spans="2:17" x14ac:dyDescent="0.25">
      <c r="B9" s="1">
        <v>7</v>
      </c>
      <c r="C9" s="12">
        <v>4.0859283105305498E-5</v>
      </c>
      <c r="D9" s="12">
        <v>2.0549283914503499E-2</v>
      </c>
      <c r="E9" s="12">
        <v>0.200054030388475</v>
      </c>
      <c r="F9" s="12">
        <v>3.2390608459894298E-2</v>
      </c>
      <c r="G9" s="12">
        <v>139.60316177392801</v>
      </c>
      <c r="H9" s="12">
        <v>7.2540425921919297E-3</v>
      </c>
      <c r="I9" s="12">
        <v>6.6548236227988401E-3</v>
      </c>
      <c r="J9" s="12"/>
      <c r="K9" s="12">
        <v>7.2127425449134298E-3</v>
      </c>
      <c r="L9" s="12">
        <v>0.917395168035258</v>
      </c>
      <c r="M9" s="12">
        <v>-7.2068773609091696E-2</v>
      </c>
      <c r="N9" s="12">
        <v>0.18147873223550101</v>
      </c>
      <c r="O9" s="12">
        <v>0.94285714285714195</v>
      </c>
      <c r="P9" s="12">
        <v>1.02090592334494</v>
      </c>
      <c r="Q9" t="s">
        <v>41</v>
      </c>
    </row>
    <row r="10" spans="2:17" x14ac:dyDescent="0.25">
      <c r="B10" s="1">
        <v>8</v>
      </c>
      <c r="C10" s="12">
        <v>3.2749334488949402E-4</v>
      </c>
      <c r="D10" s="12">
        <v>6.4843113143242495E-2</v>
      </c>
      <c r="E10" s="12">
        <v>0.17777422304518301</v>
      </c>
      <c r="F10" s="12">
        <v>4.3077824638431503E-2</v>
      </c>
      <c r="G10" s="12">
        <v>172.05518916369201</v>
      </c>
      <c r="H10" s="12">
        <v>2.1674661600431099E-2</v>
      </c>
      <c r="I10" s="12">
        <v>1.8122592045181001E-2</v>
      </c>
      <c r="J10" s="12"/>
      <c r="K10" s="12">
        <v>2.0420026379779601E-2</v>
      </c>
      <c r="L10" s="12">
        <v>0.83611879988107796</v>
      </c>
      <c r="M10" s="12">
        <v>-5.7980175817951597E-2</v>
      </c>
      <c r="N10" s="12">
        <v>0.199416892073049</v>
      </c>
      <c r="O10" s="12">
        <v>0.96886446886446798</v>
      </c>
      <c r="P10" s="12">
        <v>0.99066883463573296</v>
      </c>
      <c r="Q10" t="s">
        <v>41</v>
      </c>
    </row>
    <row r="11" spans="2:17" x14ac:dyDescent="0.25">
      <c r="B11" s="1">
        <v>9</v>
      </c>
      <c r="C11" s="12">
        <v>9.9052807528013299E-6</v>
      </c>
      <c r="D11" s="12">
        <v>9.0381599849102892E-3</v>
      </c>
      <c r="E11" s="12">
        <v>0.385146627719473</v>
      </c>
      <c r="F11" s="12">
        <v>4.2094677391198702E-2</v>
      </c>
      <c r="G11" s="12">
        <v>180</v>
      </c>
      <c r="H11" s="12">
        <v>2.3604491995064701E-3</v>
      </c>
      <c r="I11" s="12">
        <v>2.3604491995064701E-3</v>
      </c>
      <c r="J11" s="12"/>
      <c r="K11" s="12">
        <v>3.5513089356138399E-3</v>
      </c>
      <c r="L11" s="12">
        <v>1</v>
      </c>
      <c r="M11" s="12">
        <v>-0.55821353308893495</v>
      </c>
      <c r="N11" s="12">
        <v>-0.4375</v>
      </c>
      <c r="O11" s="12">
        <v>1</v>
      </c>
      <c r="P11" s="12">
        <v>1</v>
      </c>
      <c r="Q11" t="s">
        <v>41</v>
      </c>
    </row>
    <row r="12" spans="2:17" x14ac:dyDescent="0.25">
      <c r="B12" s="1">
        <v>10</v>
      </c>
      <c r="C12" s="12">
        <v>3.7763882870055103E-5</v>
      </c>
      <c r="D12" s="12">
        <v>1.98206919282558E-2</v>
      </c>
      <c r="E12" s="12">
        <v>0.34259071312836997</v>
      </c>
      <c r="F12" s="12">
        <v>5.0369815389468602E-2</v>
      </c>
      <c r="G12" s="12">
        <v>52.313640739522299</v>
      </c>
      <c r="H12" s="12">
        <v>6.7636916902358299E-3</v>
      </c>
      <c r="I12" s="12">
        <v>6.2826804132502297E-3</v>
      </c>
      <c r="J12" s="12"/>
      <c r="K12" s="12">
        <v>6.9341523658556104E-3</v>
      </c>
      <c r="L12" s="12">
        <v>0.92888332304087895</v>
      </c>
      <c r="M12" s="12">
        <v>-0.11622439200385</v>
      </c>
      <c r="N12" s="12">
        <v>0.12525805277305799</v>
      </c>
      <c r="O12" s="12">
        <v>0.953125</v>
      </c>
      <c r="P12" s="12">
        <v>1.0144496050176599</v>
      </c>
      <c r="Q12" t="s">
        <v>41</v>
      </c>
    </row>
    <row r="13" spans="2:17" x14ac:dyDescent="0.25">
      <c r="B13" s="1">
        <v>11</v>
      </c>
      <c r="C13" s="12">
        <v>3.7144802823004997E-5</v>
      </c>
      <c r="D13" s="12">
        <v>2.0471389090919799E-2</v>
      </c>
      <c r="E13" s="12">
        <v>0.39319482597880701</v>
      </c>
      <c r="F13" s="12">
        <v>5.23166226534683E-2</v>
      </c>
      <c r="G13" s="12">
        <v>151.02701791735299</v>
      </c>
      <c r="H13" s="12">
        <v>7.0312858805069503E-3</v>
      </c>
      <c r="I13" s="12">
        <v>6.3429409515592897E-3</v>
      </c>
      <c r="J13" s="12"/>
      <c r="K13" s="12">
        <v>6.8770801824350001E-3</v>
      </c>
      <c r="L13" s="12">
        <v>0.90210255412086404</v>
      </c>
      <c r="M13" s="12">
        <v>-5.69879365293137E-2</v>
      </c>
      <c r="N13" s="12">
        <v>0.20068025037318199</v>
      </c>
      <c r="O13" s="12">
        <v>0.98360655737704905</v>
      </c>
      <c r="P13" s="12">
        <v>0.949458067491736</v>
      </c>
      <c r="Q13" t="s">
        <v>41</v>
      </c>
    </row>
    <row r="14" spans="2:17" x14ac:dyDescent="0.25">
      <c r="B14" s="1">
        <v>12</v>
      </c>
      <c r="C14" s="12">
        <v>1.7953321364452399E-5</v>
      </c>
      <c r="D14" s="12">
        <v>1.3176814248044901E-2</v>
      </c>
      <c r="E14" s="12">
        <v>0.38852451191876602</v>
      </c>
      <c r="F14" s="12">
        <v>5.6840701988115597E-2</v>
      </c>
      <c r="G14" s="12">
        <v>1.8711066528853599</v>
      </c>
      <c r="H14" s="12">
        <v>4.7697622040250099E-3</v>
      </c>
      <c r="I14" s="12">
        <v>3.2226589259933399E-3</v>
      </c>
      <c r="J14" s="12"/>
      <c r="K14" s="12">
        <v>4.7810959748324899E-3</v>
      </c>
      <c r="L14" s="12">
        <v>0.67564352018930196</v>
      </c>
      <c r="M14" s="12">
        <v>-0.327555960658656</v>
      </c>
      <c r="N14" s="12">
        <v>-0.14381765748915301</v>
      </c>
      <c r="O14" s="12">
        <v>0.96666666666666601</v>
      </c>
      <c r="P14" s="12">
        <v>1.00543380904042</v>
      </c>
      <c r="Q14" t="s">
        <v>41</v>
      </c>
    </row>
    <row r="15" spans="2:17" x14ac:dyDescent="0.25">
      <c r="B15" s="1">
        <v>13</v>
      </c>
      <c r="C15" s="12">
        <v>1.6096081223302101E-5</v>
      </c>
      <c r="D15" s="12">
        <v>1.16346541043674E-2</v>
      </c>
      <c r="E15" s="12">
        <v>0.35839487012506599</v>
      </c>
      <c r="F15" s="12">
        <v>5.8224413587826297E-2</v>
      </c>
      <c r="G15" s="12">
        <v>180</v>
      </c>
      <c r="H15" s="12">
        <v>3.9340819991774498E-3</v>
      </c>
      <c r="I15" s="12">
        <v>3.14726559934196E-3</v>
      </c>
      <c r="J15" s="12"/>
      <c r="K15" s="12">
        <v>4.52704839037285E-3</v>
      </c>
      <c r="L15" s="12">
        <v>0.8</v>
      </c>
      <c r="M15" s="12">
        <v>-0.39584756661734699</v>
      </c>
      <c r="N15" s="12">
        <v>-0.23076923076923</v>
      </c>
      <c r="O15" s="12">
        <v>1</v>
      </c>
      <c r="P15" s="12">
        <v>1</v>
      </c>
      <c r="Q15" t="s">
        <v>41</v>
      </c>
    </row>
    <row r="16" spans="2:17" x14ac:dyDescent="0.25">
      <c r="B16" s="1">
        <v>14</v>
      </c>
      <c r="C16" s="12">
        <v>1.3000680988051699E-5</v>
      </c>
      <c r="D16" s="12">
        <v>1.0528390246198701E-2</v>
      </c>
      <c r="E16" s="12">
        <v>0.37621064146419803</v>
      </c>
      <c r="F16" s="12">
        <v>6.7029263776461595E-2</v>
      </c>
      <c r="G16" s="12">
        <v>159.69935267749699</v>
      </c>
      <c r="H16" s="12">
        <v>3.7707222362853899E-3</v>
      </c>
      <c r="I16" s="12">
        <v>3.4977392387061201E-3</v>
      </c>
      <c r="J16" s="12"/>
      <c r="K16" s="12">
        <v>4.0685355034058698E-3</v>
      </c>
      <c r="L16" s="12">
        <v>0.92760458594579798</v>
      </c>
      <c r="M16" s="12">
        <v>-0.203224904891916</v>
      </c>
      <c r="N16" s="12">
        <v>1.44855593517317E-2</v>
      </c>
      <c r="O16" s="12">
        <v>0.95454545454545403</v>
      </c>
      <c r="P16" s="12">
        <v>1.0068006875420299</v>
      </c>
      <c r="Q16" t="s">
        <v>41</v>
      </c>
    </row>
    <row r="17" spans="2:17" x14ac:dyDescent="0.25">
      <c r="B17" s="1">
        <v>15</v>
      </c>
      <c r="C17" s="12">
        <v>3.1634990404259198E-4</v>
      </c>
      <c r="D17" s="12">
        <v>6.63073784633363E-2</v>
      </c>
      <c r="E17" s="12">
        <v>0.187142202027408</v>
      </c>
      <c r="F17" s="12">
        <v>7.7277380577189095E-2</v>
      </c>
      <c r="G17" s="12">
        <v>3.5063123627110402</v>
      </c>
      <c r="H17" s="12">
        <v>2.3063685514344401E-2</v>
      </c>
      <c r="I17" s="12">
        <v>1.6973419318611599E-2</v>
      </c>
      <c r="J17" s="12"/>
      <c r="K17" s="12">
        <v>2.0069609059475999E-2</v>
      </c>
      <c r="L17" s="12">
        <v>0.73593699099196797</v>
      </c>
      <c r="M17" s="12">
        <v>-2.8103043262918799E-2</v>
      </c>
      <c r="N17" s="12">
        <v>0.23745763872541101</v>
      </c>
      <c r="O17" s="12">
        <v>0.94805194805194803</v>
      </c>
      <c r="P17" s="12">
        <v>0.96516084629715304</v>
      </c>
      <c r="Q17" t="s">
        <v>41</v>
      </c>
    </row>
    <row r="18" spans="2:17" x14ac:dyDescent="0.25">
      <c r="B18" s="1">
        <v>16</v>
      </c>
      <c r="C18" s="12">
        <v>1.13446418621927E-2</v>
      </c>
      <c r="D18" s="12">
        <v>0.47951109218454302</v>
      </c>
      <c r="E18" s="12">
        <v>6.9937469302184099E-2</v>
      </c>
      <c r="F18" s="12">
        <v>0.14434454896567001</v>
      </c>
      <c r="G18" s="12">
        <v>100.529182914084</v>
      </c>
      <c r="H18" s="12">
        <v>0.14657500800512299</v>
      </c>
      <c r="I18" s="12">
        <v>0.126824694412984</v>
      </c>
      <c r="J18" s="12"/>
      <c r="K18" s="12">
        <v>0.12018505164870399</v>
      </c>
      <c r="L18" s="12">
        <v>0.86525456241865895</v>
      </c>
      <c r="M18" s="12">
        <v>0.28695346124284099</v>
      </c>
      <c r="N18" s="12">
        <v>0.63860003908817697</v>
      </c>
      <c r="O18" s="12">
        <v>0.90400078930491801</v>
      </c>
      <c r="P18" s="12">
        <v>0.86181723309573499</v>
      </c>
      <c r="Q18" t="s">
        <v>41</v>
      </c>
    </row>
    <row r="19" spans="2:17" x14ac:dyDescent="0.25">
      <c r="B19" s="1">
        <v>17</v>
      </c>
      <c r="C19" s="12">
        <v>9.8000371448028192E-4</v>
      </c>
      <c r="D19" s="12">
        <v>0.11532604017308699</v>
      </c>
      <c r="E19" s="12">
        <v>0.32938845587315202</v>
      </c>
      <c r="F19" s="12">
        <v>9.4295418699928496E-2</v>
      </c>
      <c r="G19" s="12">
        <v>165.86303939909101</v>
      </c>
      <c r="H19" s="12">
        <v>4.2360057305615997E-2</v>
      </c>
      <c r="I19" s="12">
        <v>3.01351509119673E-2</v>
      </c>
      <c r="J19" s="12"/>
      <c r="K19" s="12">
        <v>3.5323922251975899E-2</v>
      </c>
      <c r="L19" s="12">
        <v>0.71140486648898205</v>
      </c>
      <c r="M19" s="12">
        <v>2.3038715306883902E-2</v>
      </c>
      <c r="N19" s="12">
        <v>0.302573348123782</v>
      </c>
      <c r="O19" s="12">
        <v>0.96524390243902403</v>
      </c>
      <c r="P19" s="12">
        <v>0.98668240398981999</v>
      </c>
      <c r="Q19" t="s">
        <v>41</v>
      </c>
    </row>
    <row r="20" spans="2:17" x14ac:dyDescent="0.25">
      <c r="B20" s="1">
        <v>18</v>
      </c>
      <c r="C20" s="12">
        <v>5.4045688107472298E-4</v>
      </c>
      <c r="D20" s="12">
        <v>8.11247049050383E-2</v>
      </c>
      <c r="E20" s="12">
        <v>0.36173249453082001</v>
      </c>
      <c r="F20" s="12">
        <v>0.11639081306322201</v>
      </c>
      <c r="G20" s="12">
        <v>127.331339934659</v>
      </c>
      <c r="H20" s="12">
        <v>2.8640455474083001E-2</v>
      </c>
      <c r="I20" s="12">
        <v>2.3275069379899999E-2</v>
      </c>
      <c r="J20" s="12"/>
      <c r="K20" s="12">
        <v>2.6232252537831399E-2</v>
      </c>
      <c r="L20" s="12">
        <v>0.81266407934615004</v>
      </c>
      <c r="M20" s="12">
        <v>-3.1276723018757398E-2</v>
      </c>
      <c r="N20" s="12">
        <v>0.233416784157952</v>
      </c>
      <c r="O20" s="12">
        <v>0.98089887640449402</v>
      </c>
      <c r="P20" s="12">
        <v>1.0070607632995401</v>
      </c>
      <c r="Q20" t="s">
        <v>41</v>
      </c>
    </row>
    <row r="21" spans="2:17" x14ac:dyDescent="0.25">
      <c r="B21" s="1">
        <v>19</v>
      </c>
      <c r="C21" s="12">
        <v>1.73342413174023E-5</v>
      </c>
      <c r="D21" s="12">
        <v>1.2597717377766E-2</v>
      </c>
      <c r="E21" s="12">
        <v>0.26386449980197302</v>
      </c>
      <c r="F21" s="12">
        <v>0.105714403435039</v>
      </c>
      <c r="G21" s="12">
        <v>4.0650511770779802</v>
      </c>
      <c r="H21" s="12">
        <v>4.0915146010804598E-3</v>
      </c>
      <c r="I21" s="12">
        <v>4.0357379575047996E-3</v>
      </c>
      <c r="J21" s="12"/>
      <c r="K21" s="12">
        <v>4.6979401361978597E-3</v>
      </c>
      <c r="L21" s="12">
        <v>0.98636772710992404</v>
      </c>
      <c r="M21" s="12">
        <v>-0.25184409515987999</v>
      </c>
      <c r="N21" s="12">
        <v>-4.7418316330441898E-2</v>
      </c>
      <c r="O21" s="12">
        <v>0.96551724137931005</v>
      </c>
      <c r="P21" s="12">
        <v>1.00568359253013</v>
      </c>
      <c r="Q21" t="s">
        <v>41</v>
      </c>
    </row>
    <row r="22" spans="2:17" x14ac:dyDescent="0.25">
      <c r="B22" s="1">
        <v>20</v>
      </c>
      <c r="C22" s="12">
        <v>3.90020429641552E-5</v>
      </c>
      <c r="D22" s="12">
        <v>2.00354928054109E-2</v>
      </c>
      <c r="E22" s="12">
        <v>0.32554528543193401</v>
      </c>
      <c r="F22" s="12">
        <v>0.11440310453608001</v>
      </c>
      <c r="G22" s="12">
        <v>176.695981776466</v>
      </c>
      <c r="H22" s="12">
        <v>7.1602716390285603E-3</v>
      </c>
      <c r="I22" s="12">
        <v>5.67994938628575E-3</v>
      </c>
      <c r="J22" s="12"/>
      <c r="K22" s="12">
        <v>7.0469102042967904E-3</v>
      </c>
      <c r="L22" s="12">
        <v>0.79325892544718402</v>
      </c>
      <c r="M22" s="12">
        <v>-0.18101397865664001</v>
      </c>
      <c r="N22" s="12">
        <v>4.27653889596806E-2</v>
      </c>
      <c r="O22" s="12">
        <v>0.96923076923076901</v>
      </c>
      <c r="P22" s="12">
        <v>1.01072101790763</v>
      </c>
      <c r="Q22" t="s">
        <v>41</v>
      </c>
    </row>
    <row r="23" spans="2:17" x14ac:dyDescent="0.25">
      <c r="B23" s="1">
        <v>21</v>
      </c>
      <c r="C23" s="12">
        <v>5.4479044140407297E-5</v>
      </c>
      <c r="D23" s="12">
        <v>2.4089170897363399E-2</v>
      </c>
      <c r="E23" s="12">
        <v>0.24700670297562799</v>
      </c>
      <c r="F23" s="12">
        <v>0.119274213338698</v>
      </c>
      <c r="G23" s="12">
        <v>169.47197171001</v>
      </c>
      <c r="H23" s="12">
        <v>8.1670015273777995E-3</v>
      </c>
      <c r="I23" s="12">
        <v>7.3934306758191197E-3</v>
      </c>
      <c r="J23" s="12"/>
      <c r="K23" s="12">
        <v>8.3285576998024698E-3</v>
      </c>
      <c r="L23" s="12">
        <v>0.90528092238436897</v>
      </c>
      <c r="M23" s="12">
        <v>-0.12949946135531701</v>
      </c>
      <c r="N23" s="12">
        <v>0.108355709515669</v>
      </c>
      <c r="O23" s="12">
        <v>0.95652173913043403</v>
      </c>
      <c r="P23" s="12">
        <v>1.01783381238568</v>
      </c>
      <c r="Q23" t="s">
        <v>41</v>
      </c>
    </row>
    <row r="24" spans="2:17" x14ac:dyDescent="0.25">
      <c r="B24" s="1">
        <v>22</v>
      </c>
      <c r="C24" s="12">
        <v>6.3765244846158604E-5</v>
      </c>
      <c r="D24" s="12">
        <v>2.62300983213157E-2</v>
      </c>
      <c r="E24" s="12">
        <v>0.27086345539191098</v>
      </c>
      <c r="F24" s="12">
        <v>0.123392672879055</v>
      </c>
      <c r="G24" s="12">
        <v>3.5114865671106901</v>
      </c>
      <c r="H24" s="12">
        <v>8.7833053237685605E-3</v>
      </c>
      <c r="I24" s="12">
        <v>8.0461575772992396E-3</v>
      </c>
      <c r="J24" s="12"/>
      <c r="K24" s="12">
        <v>9.01046232542199E-3</v>
      </c>
      <c r="L24" s="12">
        <v>0.916073992728623</v>
      </c>
      <c r="M24" s="12">
        <v>-0.129532896036679</v>
      </c>
      <c r="N24" s="12">
        <v>0.108313139157194</v>
      </c>
      <c r="O24" s="12">
        <v>0.98095238095238002</v>
      </c>
      <c r="P24" s="12">
        <v>1.0081890991990801</v>
      </c>
      <c r="Q24" t="s">
        <v>41</v>
      </c>
    </row>
    <row r="25" spans="2:17" x14ac:dyDescent="0.25">
      <c r="B25" s="1">
        <v>23</v>
      </c>
      <c r="C25" s="12">
        <v>3.2192162446604297E-5</v>
      </c>
      <c r="D25" s="12">
        <v>1.7822965089073502E-2</v>
      </c>
      <c r="E25" s="12">
        <v>0.19142335142920699</v>
      </c>
      <c r="F25" s="12">
        <v>0.12297032464351899</v>
      </c>
      <c r="G25" s="12">
        <v>135</v>
      </c>
      <c r="H25" s="12">
        <v>6.1199953305970797E-3</v>
      </c>
      <c r="I25" s="12">
        <v>5.5636321187246297E-3</v>
      </c>
      <c r="J25" s="12"/>
      <c r="K25" s="12">
        <v>6.4022132311845796E-3</v>
      </c>
      <c r="L25" s="12">
        <v>0.90909090909090995</v>
      </c>
      <c r="M25" s="12">
        <v>-0.16929040409884999</v>
      </c>
      <c r="N25" s="12">
        <v>5.76923076923107E-2</v>
      </c>
      <c r="O25" s="12">
        <v>1</v>
      </c>
      <c r="P25" s="12">
        <v>1</v>
      </c>
      <c r="Q25" t="s">
        <v>41</v>
      </c>
    </row>
    <row r="26" spans="2:17" x14ac:dyDescent="0.25">
      <c r="B26" s="1">
        <v>24</v>
      </c>
      <c r="C26" s="12">
        <v>2.2286881693803E-5</v>
      </c>
      <c r="D26" s="12">
        <v>2.2033219644593201E-2</v>
      </c>
      <c r="E26" s="12">
        <v>0.225881874786105</v>
      </c>
      <c r="F26" s="12">
        <v>0.124338847185114</v>
      </c>
      <c r="G26" s="12">
        <v>99.963958236375902</v>
      </c>
      <c r="H26" s="12">
        <v>5.8330661303988398E-3</v>
      </c>
      <c r="I26" s="12">
        <v>5.2884990045211199E-3</v>
      </c>
      <c r="J26" s="12"/>
      <c r="K26" s="12">
        <v>5.32696340342076E-3</v>
      </c>
      <c r="L26" s="12">
        <v>0.906641359157627</v>
      </c>
      <c r="M26" s="12">
        <v>8.7101013753134005E-2</v>
      </c>
      <c r="N26" s="12">
        <v>0.38413999983217401</v>
      </c>
      <c r="O26" s="12">
        <v>0.73469387755102</v>
      </c>
      <c r="P26" s="12">
        <v>0.792379387922722</v>
      </c>
      <c r="Q26" t="s">
        <v>41</v>
      </c>
    </row>
    <row r="27" spans="2:17" x14ac:dyDescent="0.25">
      <c r="B27" s="1">
        <v>25</v>
      </c>
      <c r="C27" s="12">
        <v>3.99925710394354E-4</v>
      </c>
      <c r="D27" s="12">
        <v>8.2223887415608501E-2</v>
      </c>
      <c r="E27" s="12">
        <v>0.32132436866160902</v>
      </c>
      <c r="F27" s="12">
        <v>0.139673308773273</v>
      </c>
      <c r="G27" s="12">
        <v>99.510939646757706</v>
      </c>
      <c r="H27" s="12">
        <v>3.22101280497918E-2</v>
      </c>
      <c r="I27" s="12">
        <v>1.8242112261765499E-2</v>
      </c>
      <c r="J27" s="12"/>
      <c r="K27" s="12">
        <v>2.2565487573513499E-2</v>
      </c>
      <c r="L27" s="12">
        <v>0.56634708913811405</v>
      </c>
      <c r="M27" s="12">
        <v>0.15392645950095199</v>
      </c>
      <c r="N27" s="12">
        <v>0.46922479995284999</v>
      </c>
      <c r="O27" s="12">
        <v>0.91761363636363602</v>
      </c>
      <c r="P27" s="12">
        <v>0.97396222081873995</v>
      </c>
      <c r="Q27" t="s">
        <v>41</v>
      </c>
    </row>
    <row r="28" spans="2:17" x14ac:dyDescent="0.25">
      <c r="B28" s="1">
        <v>26</v>
      </c>
      <c r="C28" s="12">
        <v>4.14783631523556E-4</v>
      </c>
      <c r="D28" s="12">
        <v>7.2964632022344406E-2</v>
      </c>
      <c r="E28" s="12">
        <v>0.15048334794398499</v>
      </c>
      <c r="F28" s="12">
        <v>0.144039227399824</v>
      </c>
      <c r="G28" s="12">
        <v>17.3411612054377</v>
      </c>
      <c r="H28" s="12">
        <v>2.4924281596761001E-2</v>
      </c>
      <c r="I28" s="12">
        <v>2.16855498703586E-2</v>
      </c>
      <c r="J28" s="12"/>
      <c r="K28" s="12">
        <v>2.2980838151917999E-2</v>
      </c>
      <c r="L28" s="12">
        <v>0.87005716839504499</v>
      </c>
      <c r="M28" s="12">
        <v>2.3437579805018399E-2</v>
      </c>
      <c r="N28" s="12">
        <v>0.30308119817579798</v>
      </c>
      <c r="O28" s="12">
        <v>0.96126255380200798</v>
      </c>
      <c r="P28" s="12">
        <v>0.98653136929281504</v>
      </c>
      <c r="Q28" t="s">
        <v>41</v>
      </c>
    </row>
    <row r="29" spans="2:17" x14ac:dyDescent="0.25">
      <c r="B29" s="1">
        <v>27</v>
      </c>
      <c r="C29" s="12">
        <v>3.5287562681854699E-5</v>
      </c>
      <c r="D29" s="12">
        <v>1.8929228947242201E-2</v>
      </c>
      <c r="E29" s="12">
        <v>0.38436671321788102</v>
      </c>
      <c r="F29" s="12">
        <v>0.13943214832874201</v>
      </c>
      <c r="G29" s="12">
        <v>82.272000464843899</v>
      </c>
      <c r="H29" s="12">
        <v>6.4489688828383998E-3</v>
      </c>
      <c r="I29" s="12">
        <v>5.8809057669139799E-3</v>
      </c>
      <c r="J29" s="12"/>
      <c r="K29" s="12">
        <v>6.7029486230955303E-3</v>
      </c>
      <c r="L29" s="12">
        <v>0.91191411739695105</v>
      </c>
      <c r="M29" s="12">
        <v>-0.15588285635172</v>
      </c>
      <c r="N29" s="12">
        <v>7.4763327681881098E-2</v>
      </c>
      <c r="O29" s="12">
        <v>0.96610169491525399</v>
      </c>
      <c r="P29" s="12">
        <v>1.00378252556322</v>
      </c>
      <c r="Q29" t="s">
        <v>41</v>
      </c>
    </row>
    <row r="30" spans="2:17" x14ac:dyDescent="0.25">
      <c r="B30" s="1">
        <v>28</v>
      </c>
      <c r="C30" s="12">
        <v>8.3080542314121195E-4</v>
      </c>
      <c r="D30" s="12">
        <v>0.136129465784737</v>
      </c>
      <c r="E30" s="12">
        <v>0.21558358944553599</v>
      </c>
      <c r="F30" s="12">
        <v>0.17477291199147599</v>
      </c>
      <c r="G30" s="12">
        <v>92.088112704285606</v>
      </c>
      <c r="H30" s="12">
        <v>4.35615224765886E-2</v>
      </c>
      <c r="I30" s="12">
        <v>3.5612576925412497E-2</v>
      </c>
      <c r="J30" s="12"/>
      <c r="K30" s="12">
        <v>3.2524057537826001E-2</v>
      </c>
      <c r="L30" s="12">
        <v>0.81752369753724496</v>
      </c>
      <c r="M30" s="12">
        <v>0.46655045476902102</v>
      </c>
      <c r="N30" s="12">
        <v>0.86727003336125397</v>
      </c>
      <c r="O30" s="12">
        <v>0.84615384615384603</v>
      </c>
      <c r="P30" s="12">
        <v>0.86401021888528595</v>
      </c>
      <c r="Q30" t="s">
        <v>41</v>
      </c>
    </row>
    <row r="31" spans="2:17" x14ac:dyDescent="0.25">
      <c r="B31" s="1">
        <v>29</v>
      </c>
      <c r="C31" s="12">
        <v>1.23816009410016E-5</v>
      </c>
      <c r="D31" s="12">
        <v>1.0164094253074799E-2</v>
      </c>
      <c r="E31" s="12">
        <v>0.17605016946319099</v>
      </c>
      <c r="F31" s="12">
        <v>0.15323249386796101</v>
      </c>
      <c r="G31" s="12">
        <v>45</v>
      </c>
      <c r="H31" s="12">
        <v>3.33817927123479E-3</v>
      </c>
      <c r="I31" s="12">
        <v>3.3381792712347501E-3</v>
      </c>
      <c r="J31" s="12"/>
      <c r="K31" s="12">
        <v>3.9704840945674899E-3</v>
      </c>
      <c r="L31" s="12">
        <v>0.99999999999998601</v>
      </c>
      <c r="M31" s="12">
        <v>-0.293141652942294</v>
      </c>
      <c r="N31" s="12">
        <v>-9.9999999999997494E-2</v>
      </c>
      <c r="O31" s="12">
        <v>1</v>
      </c>
      <c r="P31" s="12">
        <v>1</v>
      </c>
      <c r="Q31" t="s">
        <v>41</v>
      </c>
    </row>
    <row r="32" spans="2:17" x14ac:dyDescent="0.25">
      <c r="B32" s="1">
        <v>30</v>
      </c>
      <c r="C32" s="12">
        <v>8.0480406116510794E-6</v>
      </c>
      <c r="D32" s="12">
        <v>7.5156702512286103E-3</v>
      </c>
      <c r="E32" s="12">
        <v>0.39546602742500703</v>
      </c>
      <c r="F32" s="12">
        <v>0.16632088205753301</v>
      </c>
      <c r="G32" s="12">
        <v>45</v>
      </c>
      <c r="H32" s="12">
        <v>2.78181605936233E-3</v>
      </c>
      <c r="I32" s="12">
        <v>2.2254528474898601E-3</v>
      </c>
      <c r="J32" s="12"/>
      <c r="K32" s="12">
        <v>3.2011066155922898E-3</v>
      </c>
      <c r="L32" s="12">
        <v>0.8</v>
      </c>
      <c r="M32" s="12">
        <v>-0.395847566617337</v>
      </c>
      <c r="N32" s="12">
        <v>-0.23076923076921799</v>
      </c>
      <c r="O32" s="12">
        <v>1</v>
      </c>
      <c r="P32" s="12">
        <v>1</v>
      </c>
      <c r="Q32" t="s">
        <v>41</v>
      </c>
    </row>
    <row r="33" spans="2:17" x14ac:dyDescent="0.25">
      <c r="B33" s="1">
        <v>31</v>
      </c>
      <c r="C33" s="12">
        <v>9.9052807528013299E-6</v>
      </c>
      <c r="D33" s="12">
        <v>8.5503338170122792E-3</v>
      </c>
      <c r="E33" s="12">
        <v>0.17703368996298499</v>
      </c>
      <c r="F33" s="12">
        <v>0.16877211776471199</v>
      </c>
      <c r="G33" s="12">
        <v>180</v>
      </c>
      <c r="H33" s="12">
        <v>3.14726559934196E-3</v>
      </c>
      <c r="I33" s="12">
        <v>2.3604491995064701E-3</v>
      </c>
      <c r="J33" s="12"/>
      <c r="K33" s="12">
        <v>3.5513089356138399E-3</v>
      </c>
      <c r="L33" s="12">
        <v>0.75</v>
      </c>
      <c r="M33" s="12">
        <v>-0.41095137745191301</v>
      </c>
      <c r="N33" s="12">
        <v>-0.25</v>
      </c>
      <c r="O33" s="12">
        <v>1</v>
      </c>
      <c r="P33" s="12">
        <v>1</v>
      </c>
      <c r="Q33" t="s">
        <v>41</v>
      </c>
    </row>
    <row r="34" spans="2:17" x14ac:dyDescent="0.25">
      <c r="B34" s="1">
        <v>32</v>
      </c>
      <c r="C34" s="12">
        <v>1.6096081223302101E-5</v>
      </c>
      <c r="D34" s="12">
        <v>1.22137509746463E-2</v>
      </c>
      <c r="E34" s="12">
        <v>0.38069808884348</v>
      </c>
      <c r="F34" s="12">
        <v>0.169861555856792</v>
      </c>
      <c r="G34" s="12">
        <v>160.994244864991</v>
      </c>
      <c r="H34" s="12">
        <v>4.4883302029737702E-3</v>
      </c>
      <c r="I34" s="12">
        <v>3.7444064155948702E-3</v>
      </c>
      <c r="J34" s="12"/>
      <c r="K34" s="12">
        <v>4.52704839037285E-3</v>
      </c>
      <c r="L34" s="12">
        <v>0.83425377507073695</v>
      </c>
      <c r="M34" s="12">
        <v>-0.17995533550009599</v>
      </c>
      <c r="N34" s="12">
        <v>4.4113295290356597E-2</v>
      </c>
      <c r="O34" s="12">
        <v>1</v>
      </c>
      <c r="P34" s="12">
        <v>1</v>
      </c>
      <c r="Q34" t="s">
        <v>41</v>
      </c>
    </row>
    <row r="35" spans="2:17" x14ac:dyDescent="0.25">
      <c r="B35" s="1">
        <v>33</v>
      </c>
      <c r="C35" s="12">
        <v>4.6307187519346199E-4</v>
      </c>
      <c r="D35" s="12">
        <v>7.4721593043177104E-2</v>
      </c>
      <c r="E35" s="12">
        <v>0.28809156252746498</v>
      </c>
      <c r="F35" s="12">
        <v>0.20918481731722499</v>
      </c>
      <c r="G35" s="12">
        <v>30.374866317404901</v>
      </c>
      <c r="H35" s="12">
        <v>2.6730161640402799E-2</v>
      </c>
      <c r="I35" s="12">
        <v>2.16975036356735E-2</v>
      </c>
      <c r="J35" s="12"/>
      <c r="K35" s="12">
        <v>2.4281709650495802E-2</v>
      </c>
      <c r="L35" s="12">
        <v>0.81172362245941598</v>
      </c>
      <c r="M35" s="12">
        <v>-1.6322287891094099E-2</v>
      </c>
      <c r="N35" s="12">
        <v>0.25245736233166899</v>
      </c>
      <c r="O35" s="12">
        <v>0.980340760157274</v>
      </c>
      <c r="P35" s="12">
        <v>1.0057493655690899</v>
      </c>
      <c r="Q35" t="s">
        <v>41</v>
      </c>
    </row>
    <row r="36" spans="2:17" x14ac:dyDescent="0.25">
      <c r="B36" s="1">
        <v>34</v>
      </c>
      <c r="C36" s="12">
        <v>1.4857921129202001E-5</v>
      </c>
      <c r="D36" s="12">
        <v>1.50832703848463E-2</v>
      </c>
      <c r="E36" s="12">
        <v>0.25299425656377</v>
      </c>
      <c r="F36" s="12">
        <v>0.203588743457433</v>
      </c>
      <c r="G36" s="12">
        <v>4.7147122704867401</v>
      </c>
      <c r="H36" s="12">
        <v>6.4025763168655599E-3</v>
      </c>
      <c r="I36" s="12">
        <v>2.4171340982407198E-3</v>
      </c>
      <c r="J36" s="12"/>
      <c r="K36" s="12">
        <v>4.34944740562018E-3</v>
      </c>
      <c r="L36" s="12">
        <v>0.37752523025356899</v>
      </c>
      <c r="M36" s="12">
        <v>-0.181935886713047</v>
      </c>
      <c r="N36" s="12">
        <v>4.1591579165654001E-2</v>
      </c>
      <c r="O36" s="12">
        <v>0.85714285714285698</v>
      </c>
      <c r="P36" s="12">
        <v>0.995252999478351</v>
      </c>
      <c r="Q36" t="s">
        <v>41</v>
      </c>
    </row>
    <row r="37" spans="2:17" x14ac:dyDescent="0.25">
      <c r="B37" s="1">
        <v>35</v>
      </c>
      <c r="C37" s="12">
        <v>4.0370209868135897E-3</v>
      </c>
      <c r="D37" s="12">
        <v>0.244479591756883</v>
      </c>
      <c r="E37" s="12">
        <v>0.135108859054657</v>
      </c>
      <c r="F37" s="12">
        <v>0.238942642336095</v>
      </c>
      <c r="G37" s="12">
        <v>175.175905561766</v>
      </c>
      <c r="H37" s="12">
        <v>8.9918672147500697E-2</v>
      </c>
      <c r="I37" s="12">
        <v>6.1485119120617597E-2</v>
      </c>
      <c r="J37" s="12"/>
      <c r="K37" s="12">
        <v>7.1694454202098704E-2</v>
      </c>
      <c r="L37" s="12">
        <v>0.68378588842769705</v>
      </c>
      <c r="M37" s="12">
        <v>7.5595008012607406E-2</v>
      </c>
      <c r="N37" s="12">
        <v>0.36949009832138602</v>
      </c>
      <c r="O37" s="12">
        <v>0.96722040937407305</v>
      </c>
      <c r="P37" s="12">
        <v>0.97088375386199699</v>
      </c>
      <c r="Q37" t="s">
        <v>41</v>
      </c>
    </row>
    <row r="38" spans="2:17" x14ac:dyDescent="0.25">
      <c r="B38" s="1">
        <v>36</v>
      </c>
      <c r="C38" s="12">
        <v>4.8969231721661605E-4</v>
      </c>
      <c r="D38" s="12">
        <v>0.10536337091837</v>
      </c>
      <c r="E38" s="12">
        <v>0.21251213780468101</v>
      </c>
      <c r="F38" s="12">
        <v>0.22349171247782801</v>
      </c>
      <c r="G38" s="12">
        <v>137.40241286757501</v>
      </c>
      <c r="H38" s="12">
        <v>3.3445738240464297E-2</v>
      </c>
      <c r="I38" s="12">
        <v>2.1543006481195299E-2</v>
      </c>
      <c r="J38" s="12"/>
      <c r="K38" s="12">
        <v>2.4969894333640798E-2</v>
      </c>
      <c r="L38" s="12">
        <v>0.64411813326732004</v>
      </c>
      <c r="M38" s="12">
        <v>0.15561638135882899</v>
      </c>
      <c r="N38" s="12">
        <v>0.47137647528981103</v>
      </c>
      <c r="O38" s="12">
        <v>0.86923076923076903</v>
      </c>
      <c r="P38" s="12">
        <v>0.82522720314238496</v>
      </c>
      <c r="Q38" t="s">
        <v>41</v>
      </c>
    </row>
    <row r="39" spans="2:17" x14ac:dyDescent="0.25">
      <c r="B39" s="1">
        <v>37</v>
      </c>
      <c r="C39" s="12">
        <v>4.6431003528756202E-5</v>
      </c>
      <c r="D39" s="12">
        <v>2.2254315052947001E-2</v>
      </c>
      <c r="E39" s="12">
        <v>0.269489862386321</v>
      </c>
      <c r="F39" s="12">
        <v>0.221703879702979</v>
      </c>
      <c r="G39" s="12">
        <v>2.2154741669364002</v>
      </c>
      <c r="H39" s="12">
        <v>7.1673038775403502E-3</v>
      </c>
      <c r="I39" s="12">
        <v>7.1064708783875096E-3</v>
      </c>
      <c r="J39" s="12"/>
      <c r="K39" s="12">
        <v>7.6888093873206604E-3</v>
      </c>
      <c r="L39" s="12">
        <v>0.99151242919342797</v>
      </c>
      <c r="M39" s="12">
        <v>-0.13842793414124299</v>
      </c>
      <c r="N39" s="12">
        <v>9.6987624890536805E-2</v>
      </c>
      <c r="O39" s="12">
        <v>0.96153846153846101</v>
      </c>
      <c r="P39" s="12">
        <v>1.00643473341818</v>
      </c>
      <c r="Q39" t="s">
        <v>41</v>
      </c>
    </row>
    <row r="40" spans="2:17" x14ac:dyDescent="0.25">
      <c r="B40" s="1">
        <v>38</v>
      </c>
      <c r="C40" s="12">
        <v>2.9468210239583898E-4</v>
      </c>
      <c r="D40" s="12">
        <v>6.0405468648170299E-2</v>
      </c>
      <c r="E40" s="12">
        <v>0.24867200078750301</v>
      </c>
      <c r="F40" s="12">
        <v>0.24628014505102799</v>
      </c>
      <c r="G40" s="12">
        <v>132.33636497055301</v>
      </c>
      <c r="H40" s="12">
        <v>2.06407644453366E-2</v>
      </c>
      <c r="I40" s="12">
        <v>1.8262582646199101E-2</v>
      </c>
      <c r="J40" s="12"/>
      <c r="K40" s="12">
        <v>1.93701034043724E-2</v>
      </c>
      <c r="L40" s="12">
        <v>0.88478228093558897</v>
      </c>
      <c r="M40" s="12">
        <v>4.6715256814865696E-3</v>
      </c>
      <c r="N40" s="12">
        <v>0.27918751596707703</v>
      </c>
      <c r="O40" s="12">
        <v>0.96945010183299296</v>
      </c>
      <c r="P40" s="12">
        <v>0.99633981138956895</v>
      </c>
      <c r="Q40" t="s">
        <v>41</v>
      </c>
    </row>
    <row r="41" spans="2:17" x14ac:dyDescent="0.25">
      <c r="B41" s="1">
        <v>39</v>
      </c>
      <c r="C41" s="12">
        <v>5.9431684516808003E-5</v>
      </c>
      <c r="D41" s="12">
        <v>2.57029313334259E-2</v>
      </c>
      <c r="E41" s="12">
        <v>0.216472862004739</v>
      </c>
      <c r="F41" s="12">
        <v>0.248838882452139</v>
      </c>
      <c r="G41" s="12">
        <v>140.41812648804401</v>
      </c>
      <c r="H41" s="12">
        <v>9.5735177247677702E-3</v>
      </c>
      <c r="I41" s="12">
        <v>7.7542844408417704E-3</v>
      </c>
      <c r="J41" s="12"/>
      <c r="K41" s="12">
        <v>8.69889481124036E-3</v>
      </c>
      <c r="L41" s="12">
        <v>0.80997232822586795</v>
      </c>
      <c r="M41" s="12">
        <v>-1.89636154351999E-2</v>
      </c>
      <c r="N41" s="12">
        <v>0.249094319651915</v>
      </c>
      <c r="O41" s="12">
        <v>0.96</v>
      </c>
      <c r="P41" s="12">
        <v>1.00557137172069</v>
      </c>
      <c r="Q41" t="s">
        <v>41</v>
      </c>
    </row>
    <row r="42" spans="2:17" x14ac:dyDescent="0.25">
      <c r="B42" s="1">
        <v>40</v>
      </c>
      <c r="C42" s="12">
        <v>5.26218039992571E-5</v>
      </c>
      <c r="D42" s="12">
        <v>2.35753797882708E-2</v>
      </c>
      <c r="E42" s="12">
        <v>0.33664085373702202</v>
      </c>
      <c r="F42" s="12">
        <v>0.24923623687628399</v>
      </c>
      <c r="G42" s="12">
        <v>7.8607544387239301</v>
      </c>
      <c r="H42" s="12">
        <v>8.1170591293986804E-3</v>
      </c>
      <c r="I42" s="12">
        <v>7.3376361478455403E-3</v>
      </c>
      <c r="J42" s="12"/>
      <c r="K42" s="12">
        <v>8.1853626533683298E-3</v>
      </c>
      <c r="L42" s="12">
        <v>0.90397717090291996</v>
      </c>
      <c r="M42" s="12">
        <v>-0.111046527185084</v>
      </c>
      <c r="N42" s="12">
        <v>0.13185071501760501</v>
      </c>
      <c r="O42" s="12">
        <v>0.97701149425287304</v>
      </c>
      <c r="P42" s="12">
        <v>1.0060741581283501</v>
      </c>
      <c r="Q42" t="s">
        <v>41</v>
      </c>
    </row>
    <row r="43" spans="2:17" x14ac:dyDescent="0.25">
      <c r="B43" s="1">
        <v>41</v>
      </c>
      <c r="C43" s="12">
        <v>2.2905961740853001E-5</v>
      </c>
      <c r="D43" s="12">
        <v>1.47386448017184E-2</v>
      </c>
      <c r="E43" s="12">
        <v>0.198873161385446</v>
      </c>
      <c r="F43" s="12">
        <v>0.24961218652078301</v>
      </c>
      <c r="G43" s="12">
        <v>45</v>
      </c>
      <c r="H43" s="12">
        <v>5.0072689068521503E-3</v>
      </c>
      <c r="I43" s="12">
        <v>4.4509056949796804E-3</v>
      </c>
      <c r="J43" s="12"/>
      <c r="K43" s="12">
        <v>5.4004422317662799E-3</v>
      </c>
      <c r="L43" s="12">
        <v>0.88888888888888795</v>
      </c>
      <c r="M43" s="12">
        <v>-0.23582881399167399</v>
      </c>
      <c r="N43" s="12">
        <v>-2.70270270270297E-2</v>
      </c>
      <c r="O43" s="12">
        <v>0.97368421052631504</v>
      </c>
      <c r="P43" s="12">
        <v>1.0048579970104601</v>
      </c>
      <c r="Q43" t="s">
        <v>41</v>
      </c>
    </row>
    <row r="44" spans="2:17" x14ac:dyDescent="0.25">
      <c r="B44" s="1">
        <v>42</v>
      </c>
      <c r="C44" s="12">
        <v>1.91914814585525E-5</v>
      </c>
      <c r="D44" s="12">
        <v>1.36323809435497E-2</v>
      </c>
      <c r="E44" s="12">
        <v>0.24398922747156701</v>
      </c>
      <c r="F44" s="12">
        <v>0.26175604940333602</v>
      </c>
      <c r="G44" s="12">
        <v>22.9620226763864</v>
      </c>
      <c r="H44" s="12">
        <v>4.6537851165819096E-3</v>
      </c>
      <c r="I44" s="12">
        <v>4.5432202368932703E-3</v>
      </c>
      <c r="J44" s="12"/>
      <c r="K44" s="12">
        <v>4.9432128332776402E-3</v>
      </c>
      <c r="L44" s="12">
        <v>0.97624194565952704</v>
      </c>
      <c r="M44" s="12">
        <v>-0.13473029752294799</v>
      </c>
      <c r="N44" s="12">
        <v>0.10169560205501101</v>
      </c>
      <c r="O44" s="12">
        <v>0.939393939393939</v>
      </c>
      <c r="P44" s="12">
        <v>1.0105044441879201</v>
      </c>
      <c r="Q44" t="s">
        <v>41</v>
      </c>
    </row>
    <row r="45" spans="2:17" x14ac:dyDescent="0.25">
      <c r="B45" s="1">
        <v>43</v>
      </c>
      <c r="C45" s="12">
        <v>4.4573763387606002E-4</v>
      </c>
      <c r="D45" s="12">
        <v>7.9575463413762204E-2</v>
      </c>
      <c r="E45" s="12">
        <v>0.18934331199550899</v>
      </c>
      <c r="F45" s="12">
        <v>0.27308008297131597</v>
      </c>
      <c r="G45" s="12">
        <v>130.20237210145399</v>
      </c>
      <c r="H45" s="12">
        <v>2.9938350315898699E-2</v>
      </c>
      <c r="I45" s="12">
        <v>1.9865835569719201E-2</v>
      </c>
      <c r="J45" s="12"/>
      <c r="K45" s="12">
        <v>2.38229045674049E-2</v>
      </c>
      <c r="L45" s="12">
        <v>0.66355812394811697</v>
      </c>
      <c r="M45" s="12">
        <v>4.7961385423647501E-2</v>
      </c>
      <c r="N45" s="12">
        <v>0.33430587727683497</v>
      </c>
      <c r="O45" s="12">
        <v>0.93506493506493504</v>
      </c>
      <c r="P45" s="12">
        <v>0.98266690397089096</v>
      </c>
      <c r="Q45" t="s">
        <v>41</v>
      </c>
    </row>
    <row r="46" spans="2:17" x14ac:dyDescent="0.25">
      <c r="B46" s="1">
        <v>44</v>
      </c>
      <c r="C46" s="12">
        <v>4.2283167213520701E-4</v>
      </c>
      <c r="D46" s="12">
        <v>8.5445900572934802E-2</v>
      </c>
      <c r="E46" s="12">
        <v>0.330521430817798</v>
      </c>
      <c r="F46" s="12">
        <v>0.27595360594527901</v>
      </c>
      <c r="G46" s="12">
        <v>126.95921756353999</v>
      </c>
      <c r="H46" s="12">
        <v>2.6748045321976999E-2</v>
      </c>
      <c r="I46" s="12">
        <v>2.1083464762368099E-2</v>
      </c>
      <c r="J46" s="12"/>
      <c r="K46" s="12">
        <v>2.3202715481793E-2</v>
      </c>
      <c r="L46" s="12">
        <v>0.78822450420499601</v>
      </c>
      <c r="M46" s="12">
        <v>4.7505721027938597E-2</v>
      </c>
      <c r="N46" s="12">
        <v>0.33372570734909002</v>
      </c>
      <c r="O46" s="12">
        <v>0.93818681318681296</v>
      </c>
      <c r="P46" s="12">
        <v>0.89962890319253697</v>
      </c>
      <c r="Q46" t="s">
        <v>41</v>
      </c>
    </row>
    <row r="47" spans="2:17" x14ac:dyDescent="0.25">
      <c r="B47" s="1">
        <v>45</v>
      </c>
      <c r="C47" s="12">
        <v>1.7755215749396399E-3</v>
      </c>
      <c r="D47" s="12">
        <v>0.195006150168027</v>
      </c>
      <c r="E47" s="12">
        <v>0.36800220384666699</v>
      </c>
      <c r="F47" s="12">
        <v>0.29055982033337302</v>
      </c>
      <c r="G47" s="12">
        <v>14.7560282698803</v>
      </c>
      <c r="H47" s="12">
        <v>5.8590085471476698E-2</v>
      </c>
      <c r="I47" s="12">
        <v>4.6015411016830002E-2</v>
      </c>
      <c r="J47" s="12"/>
      <c r="K47" s="12">
        <v>4.7546443418447201E-2</v>
      </c>
      <c r="L47" s="12">
        <v>0.78537879995467197</v>
      </c>
      <c r="M47" s="12">
        <v>0.19259055236711101</v>
      </c>
      <c r="N47" s="12">
        <v>0.51845345195135695</v>
      </c>
      <c r="O47" s="12">
        <v>0.89737171464330401</v>
      </c>
      <c r="P47" s="12">
        <v>0.82657903018858703</v>
      </c>
      <c r="Q47" t="s">
        <v>41</v>
      </c>
    </row>
    <row r="48" spans="2:17" x14ac:dyDescent="0.25">
      <c r="B48" s="1">
        <v>46</v>
      </c>
      <c r="C48" s="12">
        <v>1.8869559834086499E-3</v>
      </c>
      <c r="D48" s="12">
        <v>0.158065120195751</v>
      </c>
      <c r="E48" s="12">
        <v>0.158561633976985</v>
      </c>
      <c r="F48" s="12">
        <v>0.29652903501594702</v>
      </c>
      <c r="G48" s="12">
        <v>139.58587670319599</v>
      </c>
      <c r="H48" s="12">
        <v>5.6080970424474401E-2</v>
      </c>
      <c r="I48" s="12">
        <v>4.28836638565325E-2</v>
      </c>
      <c r="J48" s="12"/>
      <c r="K48" s="12">
        <v>4.90157829402992E-2</v>
      </c>
      <c r="L48" s="12">
        <v>0.76467406915301095</v>
      </c>
      <c r="M48" s="12">
        <v>1.0033132353289701E-3</v>
      </c>
      <c r="N48" s="12">
        <v>0.27451700282213898</v>
      </c>
      <c r="O48" s="12">
        <v>0.981326464906632</v>
      </c>
      <c r="P48" s="12">
        <v>0.98300081635903802</v>
      </c>
      <c r="Q48" t="s">
        <v>41</v>
      </c>
    </row>
    <row r="49" spans="2:17" x14ac:dyDescent="0.25">
      <c r="B49" s="1">
        <v>47</v>
      </c>
      <c r="C49" s="12">
        <v>7.1194205410759606E-5</v>
      </c>
      <c r="D49" s="12">
        <v>2.8735321738391901E-2</v>
      </c>
      <c r="E49" s="12">
        <v>0.275098380909438</v>
      </c>
      <c r="F49" s="12">
        <v>0.28502595131084102</v>
      </c>
      <c r="G49" s="12">
        <v>18.254044391018699</v>
      </c>
      <c r="H49" s="12">
        <v>9.4517117986136299E-3</v>
      </c>
      <c r="I49" s="12">
        <v>8.9588014701877296E-3</v>
      </c>
      <c r="J49" s="12"/>
      <c r="K49" s="12">
        <v>9.5208863917692604E-3</v>
      </c>
      <c r="L49" s="12">
        <v>0.94784962354669</v>
      </c>
      <c r="M49" s="12">
        <v>-6.5873661959472807E-2</v>
      </c>
      <c r="N49" s="12">
        <v>0.189366593371845</v>
      </c>
      <c r="O49" s="12">
        <v>0.95833333333333304</v>
      </c>
      <c r="P49" s="12">
        <v>0.98143533857232801</v>
      </c>
      <c r="Q49" t="s">
        <v>41</v>
      </c>
    </row>
    <row r="50" spans="2:17" x14ac:dyDescent="0.25">
      <c r="B50" s="1">
        <v>48</v>
      </c>
      <c r="C50" s="12">
        <v>2.9715842258404002E-5</v>
      </c>
      <c r="D50" s="12">
        <v>1.7315468511179599E-2</v>
      </c>
      <c r="E50" s="12">
        <v>0.213768180630305</v>
      </c>
      <c r="F50" s="12">
        <v>0.29908858398746602</v>
      </c>
      <c r="G50" s="12">
        <v>161.60589890095</v>
      </c>
      <c r="H50" s="12">
        <v>5.9711603283004004E-3</v>
      </c>
      <c r="I50" s="12">
        <v>5.7228793562340702E-3</v>
      </c>
      <c r="J50" s="12"/>
      <c r="K50" s="12">
        <v>6.15104750985653E-3</v>
      </c>
      <c r="L50" s="12">
        <v>0.95841997896294995</v>
      </c>
      <c r="M50" s="12">
        <v>-9.6818236356189802E-2</v>
      </c>
      <c r="N50" s="12">
        <v>0.14996673755494599</v>
      </c>
      <c r="O50" s="12">
        <v>1</v>
      </c>
      <c r="P50" s="12">
        <v>1</v>
      </c>
      <c r="Q50" t="s">
        <v>41</v>
      </c>
    </row>
    <row r="51" spans="2:17" x14ac:dyDescent="0.25">
      <c r="B51" s="1">
        <v>49</v>
      </c>
      <c r="C51" s="12">
        <v>2.4763201882003299E-5</v>
      </c>
      <c r="D51" s="12">
        <v>1.5246141379612299E-2</v>
      </c>
      <c r="E51" s="12">
        <v>0.19593695396903299</v>
      </c>
      <c r="F51" s="12">
        <v>0.31053676260507201</v>
      </c>
      <c r="G51" s="12">
        <v>165.70299759061501</v>
      </c>
      <c r="H51" s="12">
        <v>5.1575947681862799E-3</v>
      </c>
      <c r="I51" s="12">
        <v>4.9632917835695902E-3</v>
      </c>
      <c r="J51" s="12"/>
      <c r="K51" s="12">
        <v>5.6151124557240004E-3</v>
      </c>
      <c r="L51" s="12">
        <v>0.96232682222046295</v>
      </c>
      <c r="M51" s="12">
        <v>-0.188104550734144</v>
      </c>
      <c r="N51" s="12">
        <v>3.3737392195808798E-2</v>
      </c>
      <c r="O51" s="12">
        <v>1</v>
      </c>
      <c r="P51" s="12">
        <v>1</v>
      </c>
      <c r="Q51" t="s">
        <v>41</v>
      </c>
    </row>
    <row r="52" spans="2:17" x14ac:dyDescent="0.25">
      <c r="B52" s="1">
        <v>50</v>
      </c>
      <c r="C52" s="12">
        <v>6.26942363647619E-3</v>
      </c>
      <c r="D52" s="12">
        <v>0.30493305620544398</v>
      </c>
      <c r="E52" s="12">
        <v>0.30344590433805602</v>
      </c>
      <c r="F52" s="12">
        <v>0.35193297914483201</v>
      </c>
      <c r="G52" s="12">
        <v>38.933403068567401</v>
      </c>
      <c r="H52" s="12">
        <v>0.10094759516592</v>
      </c>
      <c r="I52" s="12">
        <v>8.0677894499373598E-2</v>
      </c>
      <c r="J52" s="12"/>
      <c r="K52" s="12">
        <v>8.9344714990080995E-2</v>
      </c>
      <c r="L52" s="12">
        <v>0.79920571031701404</v>
      </c>
      <c r="M52" s="12">
        <v>2.02645512012718E-2</v>
      </c>
      <c r="N52" s="12">
        <v>0.299041172680932</v>
      </c>
      <c r="O52" s="12">
        <v>0.96890547263681503</v>
      </c>
      <c r="P52" s="12">
        <v>0.94549906722435295</v>
      </c>
      <c r="Q52" t="s">
        <v>41</v>
      </c>
    </row>
    <row r="53" spans="2:17" x14ac:dyDescent="0.25">
      <c r="B53" s="1">
        <v>51</v>
      </c>
      <c r="C53" s="12">
        <v>1.42388410821519E-5</v>
      </c>
      <c r="D53" s="12">
        <v>1.1725924806748301E-2</v>
      </c>
      <c r="E53" s="12">
        <v>8.3744632469446995E-2</v>
      </c>
      <c r="F53" s="12">
        <v>0.316847543272883</v>
      </c>
      <c r="G53" s="12">
        <v>72.659948290620903</v>
      </c>
      <c r="H53" s="12">
        <v>4.2242975592965398E-3</v>
      </c>
      <c r="I53" s="12">
        <v>3.5207840589894599E-3</v>
      </c>
      <c r="J53" s="12"/>
      <c r="K53" s="12">
        <v>4.2578698356097499E-3</v>
      </c>
      <c r="L53" s="12">
        <v>0.83346024032827903</v>
      </c>
      <c r="M53" s="12">
        <v>-0.179631209726654</v>
      </c>
      <c r="N53" s="12">
        <v>4.4525985042570999E-2</v>
      </c>
      <c r="O53" s="12">
        <v>0.95833333333333304</v>
      </c>
      <c r="P53" s="12">
        <v>0.99389384687646698</v>
      </c>
      <c r="Q53" t="s">
        <v>41</v>
      </c>
    </row>
    <row r="54" spans="2:17" x14ac:dyDescent="0.25">
      <c r="B54" s="1">
        <v>52</v>
      </c>
      <c r="C54" s="12">
        <v>5.0764563858106802E-5</v>
      </c>
      <c r="D54" s="12">
        <v>2.2976612507996E-2</v>
      </c>
      <c r="E54" s="12">
        <v>0.114692883258946</v>
      </c>
      <c r="F54" s="12">
        <v>0.32530060472222899</v>
      </c>
      <c r="G54" s="12">
        <v>119.94236233535599</v>
      </c>
      <c r="H54" s="12">
        <v>7.8107224018335404E-3</v>
      </c>
      <c r="I54" s="12">
        <v>7.41799986979522E-3</v>
      </c>
      <c r="J54" s="12"/>
      <c r="K54" s="12">
        <v>8.0396175391230507E-3</v>
      </c>
      <c r="L54" s="12">
        <v>0.94972007557890703</v>
      </c>
      <c r="M54" s="12">
        <v>-0.103588857158111</v>
      </c>
      <c r="N54" s="12">
        <v>0.141346115407533</v>
      </c>
      <c r="O54" s="12">
        <v>0.96470588235294097</v>
      </c>
      <c r="P54" s="12">
        <v>1.0155811245805</v>
      </c>
      <c r="Q54" t="s">
        <v>41</v>
      </c>
    </row>
    <row r="55" spans="2:17" x14ac:dyDescent="0.25">
      <c r="B55" s="1">
        <v>53</v>
      </c>
      <c r="C55" s="12">
        <v>8.0789946140035905E-4</v>
      </c>
      <c r="D55" s="12">
        <v>0.11722541496229</v>
      </c>
      <c r="E55" s="12">
        <v>8.5534479217671794E-2</v>
      </c>
      <c r="F55" s="12">
        <v>0.33719755397394202</v>
      </c>
      <c r="G55" s="12">
        <v>145.11121071685599</v>
      </c>
      <c r="H55" s="12">
        <v>3.6345018056842697E-2</v>
      </c>
      <c r="I55" s="12">
        <v>2.9322303568417901E-2</v>
      </c>
      <c r="J55" s="12"/>
      <c r="K55" s="12">
        <v>3.2072566820028202E-2</v>
      </c>
      <c r="L55" s="12">
        <v>0.806776420431501</v>
      </c>
      <c r="M55" s="12">
        <v>3.60376481088013E-2</v>
      </c>
      <c r="N55" s="12">
        <v>0.31912410340653902</v>
      </c>
      <c r="O55" s="12">
        <v>0.94223826714801395</v>
      </c>
      <c r="P55" s="12">
        <v>0.88482216569230798</v>
      </c>
      <c r="Q55" t="s">
        <v>41</v>
      </c>
    </row>
    <row r="56" spans="2:17" x14ac:dyDescent="0.25">
      <c r="B56" s="1">
        <v>54</v>
      </c>
      <c r="C56" s="12">
        <v>9.2862007057512492E-6</v>
      </c>
      <c r="D56" s="12">
        <v>9.4417967980258907E-3</v>
      </c>
      <c r="E56" s="12">
        <v>0.168378709564795</v>
      </c>
      <c r="F56" s="12">
        <v>0.33743932667611398</v>
      </c>
      <c r="G56" s="12">
        <v>140.04029899377099</v>
      </c>
      <c r="H56" s="12">
        <v>3.9283629401667096E-3</v>
      </c>
      <c r="I56" s="12">
        <v>2.2168473566702299E-3</v>
      </c>
      <c r="J56" s="12"/>
      <c r="K56" s="12">
        <v>3.4385400912175E-3</v>
      </c>
      <c r="L56" s="12">
        <v>0.56431836631066201</v>
      </c>
      <c r="M56" s="12">
        <v>-0.26345512660280002</v>
      </c>
      <c r="N56" s="12">
        <v>-6.2201940718732203E-2</v>
      </c>
      <c r="O56" s="12">
        <v>0.88235294117647001</v>
      </c>
      <c r="P56" s="12">
        <v>1.02275</v>
      </c>
      <c r="Q56" t="s">
        <v>41</v>
      </c>
    </row>
    <row r="57" spans="2:17" x14ac:dyDescent="0.25">
      <c r="B57" s="1">
        <v>55</v>
      </c>
      <c r="C57" s="12">
        <v>1.26787593635857E-3</v>
      </c>
      <c r="D57" s="12">
        <v>0.18640231283582601</v>
      </c>
      <c r="E57" s="12">
        <v>0.14615997708991399</v>
      </c>
      <c r="F57" s="12">
        <v>0.37131678652483102</v>
      </c>
      <c r="G57" s="12">
        <v>145.718125132143</v>
      </c>
      <c r="H57" s="12">
        <v>5.4901934525049503E-2</v>
      </c>
      <c r="I57" s="12">
        <v>4.5270881285853701E-2</v>
      </c>
      <c r="J57" s="12"/>
      <c r="K57" s="12">
        <v>4.0178474087374801E-2</v>
      </c>
      <c r="L57" s="12">
        <v>0.82457716066814302</v>
      </c>
      <c r="M57" s="12">
        <v>0.53964188971391303</v>
      </c>
      <c r="N57" s="12">
        <v>0.96033293871452896</v>
      </c>
      <c r="O57" s="12">
        <v>0.70914127423822704</v>
      </c>
      <c r="P57" s="12">
        <v>0.84661913746744499</v>
      </c>
      <c r="Q57" t="s">
        <v>41</v>
      </c>
    </row>
    <row r="58" spans="2:17" x14ac:dyDescent="0.25">
      <c r="B58" s="1">
        <v>56</v>
      </c>
      <c r="C58" s="12">
        <v>6.3765244846158604E-5</v>
      </c>
      <c r="D58" s="12">
        <v>2.6731300368010899E-2</v>
      </c>
      <c r="E58" s="12">
        <v>0.36213610496742099</v>
      </c>
      <c r="F58" s="12">
        <v>0.34616836038252402</v>
      </c>
      <c r="G58" s="12">
        <v>99.251779332333001</v>
      </c>
      <c r="H58" s="12">
        <v>9.8249680113671693E-3</v>
      </c>
      <c r="I58" s="12">
        <v>7.6217240159533297E-3</v>
      </c>
      <c r="J58" s="12"/>
      <c r="K58" s="12">
        <v>9.01046232542199E-3</v>
      </c>
      <c r="L58" s="12">
        <v>0.77575051716557597</v>
      </c>
      <c r="M58" s="12">
        <v>-7.7661762486258806E-2</v>
      </c>
      <c r="N58" s="12">
        <v>0.17435751762382801</v>
      </c>
      <c r="O58" s="12">
        <v>0.99038461538461497</v>
      </c>
      <c r="P58" s="12">
        <v>1</v>
      </c>
      <c r="Q58" t="s">
        <v>41</v>
      </c>
    </row>
    <row r="59" spans="2:17" x14ac:dyDescent="0.25">
      <c r="B59" s="1">
        <v>57</v>
      </c>
      <c r="C59" s="12">
        <v>4.7669163622856401E-5</v>
      </c>
      <c r="D59" s="12">
        <v>2.28334119232259E-2</v>
      </c>
      <c r="E59" s="12">
        <v>0.22810522718867099</v>
      </c>
      <c r="F59" s="12">
        <v>0.36463320015233303</v>
      </c>
      <c r="G59" s="12">
        <v>173.28473646412999</v>
      </c>
      <c r="H59" s="12">
        <v>8.0902045864999893E-3</v>
      </c>
      <c r="I59" s="12">
        <v>6.7113808855120997E-3</v>
      </c>
      <c r="J59" s="12"/>
      <c r="K59" s="12">
        <v>7.7906523596597199E-3</v>
      </c>
      <c r="L59" s="12">
        <v>0.829568747459277</v>
      </c>
      <c r="M59" s="12">
        <v>-0.105410615860226</v>
      </c>
      <c r="N59" s="12">
        <v>0.13902658018703501</v>
      </c>
      <c r="O59" s="12">
        <v>0.987179487179487</v>
      </c>
      <c r="P59" s="12">
        <v>1</v>
      </c>
      <c r="Q59" t="s">
        <v>41</v>
      </c>
    </row>
    <row r="60" spans="2:17" x14ac:dyDescent="0.25">
      <c r="B60" s="1">
        <v>58</v>
      </c>
      <c r="C60" s="12">
        <v>1.2629232959821701E-4</v>
      </c>
      <c r="D60" s="12">
        <v>3.7936352718068202E-2</v>
      </c>
      <c r="E60" s="12">
        <v>6.1721375364872898E-2</v>
      </c>
      <c r="F60" s="12">
        <v>0.370852796455794</v>
      </c>
      <c r="G60" s="12">
        <v>125.240675436576</v>
      </c>
      <c r="H60" s="12">
        <v>1.3082716599208901E-2</v>
      </c>
      <c r="I60" s="12">
        <v>1.1874241317283599E-2</v>
      </c>
      <c r="J60" s="12"/>
      <c r="K60" s="12">
        <v>1.26807092956654E-2</v>
      </c>
      <c r="L60" s="12">
        <v>0.90762810821734197</v>
      </c>
      <c r="M60" s="12">
        <v>-3.3911947080362999E-2</v>
      </c>
      <c r="N60" s="12">
        <v>0.23006151267347799</v>
      </c>
      <c r="O60" s="12">
        <v>0.97142857142857097</v>
      </c>
      <c r="P60" s="12">
        <v>1.0037747588924599</v>
      </c>
      <c r="Q60" t="s">
        <v>41</v>
      </c>
    </row>
    <row r="61" spans="2:17" x14ac:dyDescent="0.25">
      <c r="B61" s="1">
        <v>59</v>
      </c>
      <c r="C61" s="12">
        <v>3.0954002352504099E-5</v>
      </c>
      <c r="D61" s="12">
        <v>1.7608164211918399E-2</v>
      </c>
      <c r="E61" s="12">
        <v>6.8311399833717298E-2</v>
      </c>
      <c r="F61" s="12">
        <v>0.38505220975149201</v>
      </c>
      <c r="G61" s="12">
        <v>49.018703741726</v>
      </c>
      <c r="H61" s="12">
        <v>6.14393875474409E-3</v>
      </c>
      <c r="I61" s="12">
        <v>5.6279346259957E-3</v>
      </c>
      <c r="J61" s="12"/>
      <c r="K61" s="12">
        <v>6.2778865761523202E-3</v>
      </c>
      <c r="L61" s="12">
        <v>0.91601411580642</v>
      </c>
      <c r="M61" s="12">
        <v>-0.12265785532609599</v>
      </c>
      <c r="N61" s="12">
        <v>0.117066712861571</v>
      </c>
      <c r="O61" s="12">
        <v>0.94339622641509402</v>
      </c>
      <c r="P61" s="12">
        <v>1.0162652486706201</v>
      </c>
      <c r="Q61" t="s">
        <v>41</v>
      </c>
    </row>
    <row r="62" spans="2:17" x14ac:dyDescent="0.25">
      <c r="B62" s="1">
        <v>60</v>
      </c>
      <c r="C62" s="12">
        <v>6.06698446109081E-5</v>
      </c>
      <c r="D62" s="12">
        <v>2.8878522323162001E-2</v>
      </c>
      <c r="E62" s="12">
        <v>0.44361190347051399</v>
      </c>
      <c r="F62" s="12">
        <v>3.12398225689785E-2</v>
      </c>
      <c r="G62" s="12">
        <v>47.593512767451799</v>
      </c>
      <c r="H62" s="12">
        <v>1.17471860115325E-2</v>
      </c>
      <c r="I62" s="12">
        <v>7.3008393812731796E-3</v>
      </c>
      <c r="J62" s="12"/>
      <c r="K62" s="12">
        <v>8.78904120661325E-3</v>
      </c>
      <c r="L62" s="12">
        <v>0.62149687372837603</v>
      </c>
      <c r="M62" s="12">
        <v>0.11025730282079201</v>
      </c>
      <c r="N62" s="12">
        <v>0.41362350278243598</v>
      </c>
      <c r="O62" s="12">
        <v>0.89090909090908998</v>
      </c>
      <c r="P62" s="12">
        <v>0.99752063863989304</v>
      </c>
      <c r="Q62" t="s">
        <v>41</v>
      </c>
    </row>
    <row r="63" spans="2:17" x14ac:dyDescent="0.25">
      <c r="B63" s="1">
        <v>61</v>
      </c>
      <c r="C63" s="12">
        <v>9.9052807528013299E-6</v>
      </c>
      <c r="D63" s="12">
        <v>8.5503338170122792E-3</v>
      </c>
      <c r="E63" s="12">
        <v>0.47327006450104803</v>
      </c>
      <c r="F63" s="12">
        <v>2.91122067939131E-2</v>
      </c>
      <c r="G63" s="12">
        <v>90</v>
      </c>
      <c r="H63" s="12">
        <v>3.14726559934196E-3</v>
      </c>
      <c r="I63" s="12">
        <v>2.3604491995064701E-3</v>
      </c>
      <c r="J63" s="12"/>
      <c r="K63" s="12">
        <v>3.5513089356138399E-3</v>
      </c>
      <c r="L63" s="12">
        <v>0.75</v>
      </c>
      <c r="M63" s="12">
        <v>-0.41095137745191301</v>
      </c>
      <c r="N63" s="12">
        <v>-0.25</v>
      </c>
      <c r="O63" s="12">
        <v>1</v>
      </c>
      <c r="P63" s="12">
        <v>1</v>
      </c>
      <c r="Q63" t="s">
        <v>41</v>
      </c>
    </row>
    <row r="64" spans="2:17" x14ac:dyDescent="0.25">
      <c r="B64" s="1">
        <v>62</v>
      </c>
      <c r="C64" s="12">
        <v>9.9052807528013299E-6</v>
      </c>
      <c r="D64" s="12">
        <v>9.7281979675660091E-3</v>
      </c>
      <c r="E64" s="12">
        <v>0.41627505153796401</v>
      </c>
      <c r="F64" s="12">
        <v>3.8849059741877301E-2</v>
      </c>
      <c r="G64" s="12">
        <v>99.602848784156905</v>
      </c>
      <c r="H64" s="12">
        <v>4.0102115929940303E-3</v>
      </c>
      <c r="I64" s="12">
        <v>2.4586289389635098E-3</v>
      </c>
      <c r="J64" s="12"/>
      <c r="K64" s="12">
        <v>3.5513089356138399E-3</v>
      </c>
      <c r="L64" s="12">
        <v>0.61309207306138602</v>
      </c>
      <c r="M64" s="12">
        <v>-0.21822213635637899</v>
      </c>
      <c r="N64" s="12">
        <v>-4.6095088103680296E-3</v>
      </c>
      <c r="O64" s="12">
        <v>1</v>
      </c>
      <c r="P64" s="12">
        <v>1</v>
      </c>
      <c r="Q64" t="s">
        <v>41</v>
      </c>
    </row>
    <row r="65" spans="2:17" x14ac:dyDescent="0.25">
      <c r="B65" s="1">
        <v>63</v>
      </c>
      <c r="C65" s="12">
        <v>9.7814647433913199E-5</v>
      </c>
      <c r="D65" s="12">
        <v>6.8161117901348697E-2</v>
      </c>
      <c r="E65" s="12">
        <v>0.47869810168978599</v>
      </c>
      <c r="F65" s="12">
        <v>5.9429537440738901E-2</v>
      </c>
      <c r="G65" s="12">
        <v>89.206584534853505</v>
      </c>
      <c r="H65" s="12">
        <v>3.3829861341299498E-2</v>
      </c>
      <c r="I65" s="12">
        <v>4.1516099839852402E-3</v>
      </c>
      <c r="J65" s="12"/>
      <c r="K65" s="12">
        <v>1.1159815283739501E-2</v>
      </c>
      <c r="L65" s="12">
        <v>0.122720277866376</v>
      </c>
      <c r="M65" s="12">
        <v>0.12772381776743999</v>
      </c>
      <c r="N65" s="12">
        <v>0.43586256032121501</v>
      </c>
      <c r="O65" s="12">
        <v>0.89265536723163796</v>
      </c>
      <c r="P65" s="12">
        <v>1.0010504565445699</v>
      </c>
      <c r="Q65" t="s">
        <v>41</v>
      </c>
    </row>
    <row r="66" spans="2:17" x14ac:dyDescent="0.25">
      <c r="B66" s="1">
        <v>64</v>
      </c>
      <c r="C66" s="12">
        <v>2.0491549557357701E-4</v>
      </c>
      <c r="D66" s="12">
        <v>4.9297981531692701E-2</v>
      </c>
      <c r="E66" s="12">
        <v>0.45912044329252599</v>
      </c>
      <c r="F66" s="12">
        <v>6.9225580652595695E-2</v>
      </c>
      <c r="G66" s="12">
        <v>8.4871117343329008</v>
      </c>
      <c r="H66" s="12">
        <v>1.6922819985853699E-2</v>
      </c>
      <c r="I66" s="12">
        <v>1.50180484382805E-2</v>
      </c>
      <c r="J66" s="12"/>
      <c r="K66" s="12">
        <v>1.6152600790376798E-2</v>
      </c>
      <c r="L66" s="12">
        <v>0.88744360873864603</v>
      </c>
      <c r="M66" s="12">
        <v>-2.5904995525110799E-2</v>
      </c>
      <c r="N66" s="12">
        <v>0.24025628002640401</v>
      </c>
      <c r="O66" s="12">
        <v>0.96783625730994105</v>
      </c>
      <c r="P66" s="12">
        <v>1.0116191844226301</v>
      </c>
      <c r="Q66" t="s">
        <v>41</v>
      </c>
    </row>
    <row r="67" spans="2:17" x14ac:dyDescent="0.25">
      <c r="B67" s="1">
        <v>65</v>
      </c>
      <c r="C67" s="12">
        <v>2.1370643224168798E-3</v>
      </c>
      <c r="D67" s="12">
        <v>0.21480009033868899</v>
      </c>
      <c r="E67" s="12">
        <v>0.45300919771474102</v>
      </c>
      <c r="F67" s="12">
        <v>0.12244204397953599</v>
      </c>
      <c r="G67" s="12">
        <v>22.537291528054102</v>
      </c>
      <c r="H67" s="12">
        <v>7.0255600017556097E-2</v>
      </c>
      <c r="I67" s="12">
        <v>4.5630768029747401E-2</v>
      </c>
      <c r="J67" s="12"/>
      <c r="K67" s="12">
        <v>5.2163155626781602E-2</v>
      </c>
      <c r="L67" s="12">
        <v>0.64949652438161098</v>
      </c>
      <c r="M67" s="12">
        <v>0.178178282945302</v>
      </c>
      <c r="N67" s="12">
        <v>0.50010318059413295</v>
      </c>
      <c r="O67" s="12">
        <v>0.900130378096479</v>
      </c>
      <c r="P67" s="12">
        <v>0.84953058436111395</v>
      </c>
      <c r="Q67" t="s">
        <v>41</v>
      </c>
    </row>
    <row r="68" spans="2:17" x14ac:dyDescent="0.25">
      <c r="B68" s="1">
        <v>66</v>
      </c>
      <c r="C68" s="12">
        <v>8.3699622361171303E-4</v>
      </c>
      <c r="D68" s="12">
        <v>0.11285228941200399</v>
      </c>
      <c r="E68" s="12">
        <v>0.46878766616974099</v>
      </c>
      <c r="F68" s="12">
        <v>0.182118768612442</v>
      </c>
      <c r="G68" s="12">
        <v>96.765862740434599</v>
      </c>
      <c r="H68" s="12">
        <v>3.99540489348598E-2</v>
      </c>
      <c r="I68" s="12">
        <v>2.5519197780917099E-2</v>
      </c>
      <c r="J68" s="12"/>
      <c r="K68" s="12">
        <v>3.26450101959921E-2</v>
      </c>
      <c r="L68" s="12">
        <v>0.63871368387527006</v>
      </c>
      <c r="M68" s="12">
        <v>-4.3259413472673501E-2</v>
      </c>
      <c r="N68" s="12">
        <v>0.21815994881970499</v>
      </c>
      <c r="O68" s="12">
        <v>0.96296296296296202</v>
      </c>
      <c r="P68" s="12">
        <v>0.96995726108388103</v>
      </c>
      <c r="Q68" t="s">
        <v>41</v>
      </c>
    </row>
    <row r="69" spans="2:17" x14ac:dyDescent="0.25">
      <c r="B69" s="1">
        <v>67</v>
      </c>
      <c r="C69" s="12">
        <v>1.43626570915619E-4</v>
      </c>
      <c r="D69" s="12">
        <v>4.3038070254601497E-2</v>
      </c>
      <c r="E69" s="12">
        <v>0.41731453096274701</v>
      </c>
      <c r="F69" s="12">
        <v>0.17192277481405399</v>
      </c>
      <c r="G69" s="12">
        <v>4.9951894784629598</v>
      </c>
      <c r="H69" s="12">
        <v>1.43144347270704E-2</v>
      </c>
      <c r="I69" s="12">
        <v>1.3599116404587899E-2</v>
      </c>
      <c r="J69" s="12"/>
      <c r="K69" s="12">
        <v>1.3522981541230999E-2</v>
      </c>
      <c r="L69" s="12">
        <v>0.95002818231238295</v>
      </c>
      <c r="M69" s="12">
        <v>6.4486071796171995E-2</v>
      </c>
      <c r="N69" s="12">
        <v>0.35534576143067997</v>
      </c>
      <c r="O69" s="12">
        <v>0.92430278884462103</v>
      </c>
      <c r="P69" s="12">
        <v>0.99652644472476604</v>
      </c>
      <c r="Q69" t="s">
        <v>41</v>
      </c>
    </row>
    <row r="70" spans="2:17" x14ac:dyDescent="0.25">
      <c r="B70" s="1">
        <v>68</v>
      </c>
      <c r="C70" s="12">
        <v>2.5629913947873399E-4</v>
      </c>
      <c r="D70" s="12">
        <v>5.7971845523479101E-2</v>
      </c>
      <c r="E70" s="12">
        <v>0.44709036424082099</v>
      </c>
      <c r="F70" s="12">
        <v>0.187940789766502</v>
      </c>
      <c r="G70" s="12">
        <v>94.177518988189703</v>
      </c>
      <c r="H70" s="12">
        <v>2.1531502986626001E-2</v>
      </c>
      <c r="I70" s="12">
        <v>1.44116524423403E-2</v>
      </c>
      <c r="J70" s="12"/>
      <c r="K70" s="12">
        <v>1.8064611805015798E-2</v>
      </c>
      <c r="L70" s="12">
        <v>0.669328678601394</v>
      </c>
      <c r="M70" s="12">
        <v>-4.9108731211072197E-2</v>
      </c>
      <c r="N70" s="12">
        <v>0.210712366165455</v>
      </c>
      <c r="O70" s="12">
        <v>0.94954128440366903</v>
      </c>
      <c r="P70" s="12">
        <v>0.99831702384668597</v>
      </c>
      <c r="Q70" t="s">
        <v>41</v>
      </c>
    </row>
    <row r="71" spans="2:17" x14ac:dyDescent="0.25">
      <c r="B71" s="1">
        <v>69</v>
      </c>
      <c r="C71" s="12">
        <v>1.05243607998514E-5</v>
      </c>
      <c r="D71" s="12">
        <v>9.5849973827959508E-3</v>
      </c>
      <c r="E71" s="12">
        <v>0.45774201143370602</v>
      </c>
      <c r="F71" s="12">
        <v>0.20670129656854699</v>
      </c>
      <c r="G71" s="12">
        <v>47.1181973995294</v>
      </c>
      <c r="H71" s="12">
        <v>3.3358983105913399E-3</v>
      </c>
      <c r="I71" s="12">
        <v>2.80047905407103E-3</v>
      </c>
      <c r="J71" s="12"/>
      <c r="K71" s="12">
        <v>3.6606054626839202E-3</v>
      </c>
      <c r="L71" s="12">
        <v>0.83949772844682502</v>
      </c>
      <c r="M71" s="12">
        <v>-0.302829045563482</v>
      </c>
      <c r="N71" s="12">
        <v>-0.112334371370669</v>
      </c>
      <c r="O71" s="12">
        <v>1</v>
      </c>
      <c r="P71" s="12">
        <v>1</v>
      </c>
      <c r="Q71" t="s">
        <v>41</v>
      </c>
    </row>
    <row r="72" spans="2:17" x14ac:dyDescent="0.25">
      <c r="B72" s="1">
        <v>70</v>
      </c>
      <c r="C72" s="12">
        <v>9.2862007057512492E-6</v>
      </c>
      <c r="D72" s="12">
        <v>8.5306634070163902E-3</v>
      </c>
      <c r="E72" s="12">
        <v>0.40489571935534302</v>
      </c>
      <c r="F72" s="12">
        <v>0.24359835738906799</v>
      </c>
      <c r="G72" s="12">
        <v>44.999999999999901</v>
      </c>
      <c r="H72" s="12">
        <v>3.33817927123477E-3</v>
      </c>
      <c r="I72" s="12">
        <v>2.78181605936233E-3</v>
      </c>
      <c r="J72" s="12"/>
      <c r="K72" s="12">
        <v>3.4385400912175E-3</v>
      </c>
      <c r="L72" s="12">
        <v>0.83333333333333803</v>
      </c>
      <c r="M72" s="12">
        <v>-0.214601836602544</v>
      </c>
      <c r="N72" s="12">
        <v>9.4739031434680004E-15</v>
      </c>
      <c r="O72" s="12">
        <v>1</v>
      </c>
      <c r="P72" s="12">
        <v>1</v>
      </c>
      <c r="Q72" t="s">
        <v>41</v>
      </c>
    </row>
    <row r="73" spans="2:17" x14ac:dyDescent="0.25">
      <c r="B73" s="1">
        <v>71</v>
      </c>
      <c r="C73" s="12">
        <v>1.02705379805608E-3</v>
      </c>
      <c r="D73" s="12">
        <v>0.116548752858431</v>
      </c>
      <c r="E73" s="12">
        <v>0.46336289458848501</v>
      </c>
      <c r="F73" s="12">
        <v>0.29531330456654797</v>
      </c>
      <c r="G73" s="12">
        <v>93.833102377887002</v>
      </c>
      <c r="H73" s="12">
        <v>3.9151545282496703E-2</v>
      </c>
      <c r="I73" s="12">
        <v>3.3182760504982499E-2</v>
      </c>
      <c r="J73" s="12"/>
      <c r="K73" s="12">
        <v>3.6161934548022301E-2</v>
      </c>
      <c r="L73" s="12">
        <v>0.84754663616859305</v>
      </c>
      <c r="M73" s="12">
        <v>-6.5223325329337401E-3</v>
      </c>
      <c r="N73" s="12">
        <v>0.264935053030319</v>
      </c>
      <c r="O73" s="12">
        <v>0.96229698375869999</v>
      </c>
      <c r="P73" s="12">
        <v>0.99212837632572004</v>
      </c>
      <c r="Q73" t="s">
        <v>41</v>
      </c>
    </row>
    <row r="74" spans="2:17" x14ac:dyDescent="0.25">
      <c r="B74" s="1">
        <v>72</v>
      </c>
      <c r="C74" s="12">
        <v>7.0575125363709506E-5</v>
      </c>
      <c r="D74" s="12">
        <v>2.8364731214069398E-2</v>
      </c>
      <c r="E74" s="12">
        <v>0.47273861833624597</v>
      </c>
      <c r="F74" s="12">
        <v>0.35236951295790497</v>
      </c>
      <c r="G74" s="12">
        <v>46.092461913042101</v>
      </c>
      <c r="H74" s="12">
        <v>8.9638386992956492E-3</v>
      </c>
      <c r="I74" s="12">
        <v>8.94262356629991E-3</v>
      </c>
      <c r="J74" s="12"/>
      <c r="K74" s="12">
        <v>9.4794008506717594E-3</v>
      </c>
      <c r="L74" s="12">
        <v>0.99763325359732202</v>
      </c>
      <c r="M74" s="12">
        <v>-0.107933550572575</v>
      </c>
      <c r="N74" s="12">
        <v>0.13581427994248599</v>
      </c>
      <c r="O74" s="12">
        <v>0.97435897435897401</v>
      </c>
      <c r="P74" s="12">
        <v>0.98393897364771099</v>
      </c>
      <c r="Q74" t="s">
        <v>41</v>
      </c>
    </row>
    <row r="75" spans="2:17" x14ac:dyDescent="0.25">
      <c r="B75" s="1">
        <v>73</v>
      </c>
      <c r="C75" s="12">
        <v>4.7050083575806301E-5</v>
      </c>
      <c r="D75" s="12">
        <v>2.2104819936978201E-2</v>
      </c>
      <c r="E75" s="12">
        <v>0.47096137953837203</v>
      </c>
      <c r="F75" s="12">
        <v>0.372640388101035</v>
      </c>
      <c r="G75" s="12">
        <v>165.875132252512</v>
      </c>
      <c r="H75" s="12">
        <v>7.4432859059838001E-3</v>
      </c>
      <c r="I75" s="12">
        <v>7.4432859059837099E-3</v>
      </c>
      <c r="J75" s="12"/>
      <c r="K75" s="12">
        <v>7.73989838381687E-3</v>
      </c>
      <c r="L75" s="12">
        <v>0.99999999999998801</v>
      </c>
      <c r="M75" s="12">
        <v>-7.5176441165264299E-2</v>
      </c>
      <c r="N75" s="12">
        <v>0.17752192701109101</v>
      </c>
      <c r="O75" s="12">
        <v>0.98701298701298701</v>
      </c>
      <c r="P75" s="12">
        <v>1.0064782515839601</v>
      </c>
      <c r="Q75" t="s">
        <v>41</v>
      </c>
    </row>
    <row r="76" spans="2:17" x14ac:dyDescent="0.25">
      <c r="B76" s="1">
        <v>74</v>
      </c>
      <c r="C76" s="12">
        <v>2.2348789698508001E-4</v>
      </c>
      <c r="D76" s="12">
        <v>5.3124269684092701E-2</v>
      </c>
      <c r="E76" s="12">
        <v>0.27060381423261798</v>
      </c>
      <c r="F76" s="12">
        <v>0.41454108582579202</v>
      </c>
      <c r="G76" s="12">
        <v>154.41778089712199</v>
      </c>
      <c r="H76" s="12">
        <v>1.7961091322459599E-2</v>
      </c>
      <c r="I76" s="12">
        <v>1.5801866811763099E-2</v>
      </c>
      <c r="J76" s="12"/>
      <c r="K76" s="12">
        <v>1.6868717444165699E-2</v>
      </c>
      <c r="L76" s="12">
        <v>0.87978322297172895</v>
      </c>
      <c r="M76" s="12">
        <v>-2.5824845189962101E-3</v>
      </c>
      <c r="N76" s="12">
        <v>0.26995142332191002</v>
      </c>
      <c r="O76" s="12">
        <v>0.95755968169761196</v>
      </c>
      <c r="P76" s="12">
        <v>0.98040522527326002</v>
      </c>
      <c r="Q76" t="s">
        <v>41</v>
      </c>
    </row>
    <row r="77" spans="2:17" x14ac:dyDescent="0.25">
      <c r="B77" s="1">
        <v>75</v>
      </c>
      <c r="C77" s="12">
        <v>1.4610289110381899E-4</v>
      </c>
      <c r="D77" s="12">
        <v>4.2361408150742998E-2</v>
      </c>
      <c r="E77" s="12">
        <v>8.4291098282376298E-2</v>
      </c>
      <c r="F77" s="12">
        <v>0.41616822086298599</v>
      </c>
      <c r="G77" s="12">
        <v>140.968178002559</v>
      </c>
      <c r="H77" s="12">
        <v>1.4122932617193501E-2</v>
      </c>
      <c r="I77" s="12">
        <v>1.30162373966136E-2</v>
      </c>
      <c r="J77" s="12"/>
      <c r="K77" s="12">
        <v>1.3639060765079E-2</v>
      </c>
      <c r="L77" s="12">
        <v>0.92163842662304996</v>
      </c>
      <c r="M77" s="12">
        <v>-1.1807805041209299E-2</v>
      </c>
      <c r="N77" s="12">
        <v>0.25820538042017099</v>
      </c>
      <c r="O77" s="12">
        <v>0.96326530612244898</v>
      </c>
      <c r="P77" s="12">
        <v>0.97834283697691204</v>
      </c>
      <c r="Q77" t="s">
        <v>41</v>
      </c>
    </row>
    <row r="78" spans="2:17" x14ac:dyDescent="0.25">
      <c r="B78" s="1">
        <v>76</v>
      </c>
      <c r="C78" s="12">
        <v>5.8812604469757897E-5</v>
      </c>
      <c r="D78" s="12">
        <v>2.5065610049559199E-2</v>
      </c>
      <c r="E78" s="12">
        <v>7.2710117622692402E-2</v>
      </c>
      <c r="F78" s="12">
        <v>0.41940627022388799</v>
      </c>
      <c r="G78" s="12">
        <v>150.68542329739199</v>
      </c>
      <c r="H78" s="12">
        <v>8.7867476741504899E-3</v>
      </c>
      <c r="I78" s="12">
        <v>7.4146268322429001E-3</v>
      </c>
      <c r="J78" s="12"/>
      <c r="K78" s="12">
        <v>8.6534694625776398E-3</v>
      </c>
      <c r="L78" s="12">
        <v>0.84384201153924099</v>
      </c>
      <c r="M78" s="12">
        <v>-0.129964601634355</v>
      </c>
      <c r="N78" s="12">
        <v>0.10776347451854899</v>
      </c>
      <c r="O78" s="12">
        <v>0.97938144329896903</v>
      </c>
      <c r="P78" s="12">
        <v>1.0114260602065399</v>
      </c>
      <c r="Q78" t="s">
        <v>41</v>
      </c>
    </row>
    <row r="79" spans="2:17" x14ac:dyDescent="0.25">
      <c r="B79" s="1">
        <v>77</v>
      </c>
      <c r="C79" s="12">
        <v>6.9275057264904299E-4</v>
      </c>
      <c r="D79" s="12">
        <v>0.115924020636962</v>
      </c>
      <c r="E79" s="12">
        <v>0.335566237068743</v>
      </c>
      <c r="F79" s="12">
        <v>0.43344676275465699</v>
      </c>
      <c r="G79" s="12">
        <v>41.935891610844998</v>
      </c>
      <c r="H79" s="12">
        <v>4.2461068945607097E-2</v>
      </c>
      <c r="I79" s="12">
        <v>2.21037545250145E-2</v>
      </c>
      <c r="J79" s="12"/>
      <c r="K79" s="12">
        <v>2.96991148644987E-2</v>
      </c>
      <c r="L79" s="12">
        <v>0.52056519239611199</v>
      </c>
      <c r="M79" s="12">
        <v>6.4069414276604203E-2</v>
      </c>
      <c r="N79" s="12">
        <v>0.35481525660015401</v>
      </c>
      <c r="O79" s="12">
        <v>0.87695924764890198</v>
      </c>
      <c r="P79" s="12">
        <v>0.91480523711592099</v>
      </c>
      <c r="Q79" t="s">
        <v>41</v>
      </c>
    </row>
    <row r="80" spans="2:17" x14ac:dyDescent="0.25">
      <c r="B80" s="1">
        <v>78</v>
      </c>
      <c r="C80" s="12">
        <v>5.8812604469757898E-4</v>
      </c>
      <c r="D80" s="12">
        <v>8.4794416593871005E-2</v>
      </c>
      <c r="E80" s="12">
        <v>0.12378746705681801</v>
      </c>
      <c r="F80" s="12">
        <v>0.43830736318979202</v>
      </c>
      <c r="G80" s="12">
        <v>25.314391825241199</v>
      </c>
      <c r="H80" s="12">
        <v>2.85565257400896E-2</v>
      </c>
      <c r="I80" s="12">
        <v>2.53750449235873E-2</v>
      </c>
      <c r="J80" s="12"/>
      <c r="K80" s="12">
        <v>2.7364673164458501E-2</v>
      </c>
      <c r="L80" s="12">
        <v>0.88859006009838704</v>
      </c>
      <c r="M80" s="12">
        <v>-3.2320239009798801E-2</v>
      </c>
      <c r="N80" s="12">
        <v>0.23208813833259401</v>
      </c>
      <c r="O80" s="12">
        <v>0.98241985522233699</v>
      </c>
      <c r="P80" s="12">
        <v>1.0005381881617099</v>
      </c>
      <c r="Q80" t="s">
        <v>41</v>
      </c>
    </row>
    <row r="81" spans="2:17" x14ac:dyDescent="0.25">
      <c r="B81" s="1">
        <v>79</v>
      </c>
      <c r="C81" s="12">
        <v>5.3859964093357197E-5</v>
      </c>
      <c r="D81" s="12">
        <v>2.6392969316081701E-2</v>
      </c>
      <c r="E81" s="12">
        <v>0.28176166594108798</v>
      </c>
      <c r="F81" s="12">
        <v>0.43106686070987099</v>
      </c>
      <c r="G81" s="12">
        <v>117.378981720673</v>
      </c>
      <c r="H81" s="12">
        <v>8.0973066851008999E-3</v>
      </c>
      <c r="I81" s="12">
        <v>7.7604626571582602E-3</v>
      </c>
      <c r="J81" s="12"/>
      <c r="K81" s="12">
        <v>8.2811011442729295E-3</v>
      </c>
      <c r="L81" s="12">
        <v>0.95840048536602496</v>
      </c>
      <c r="M81" s="12">
        <v>-8.3669750071544896E-2</v>
      </c>
      <c r="N81" s="12">
        <v>0.16670791024596401</v>
      </c>
      <c r="O81" s="12">
        <v>0.94565217391304301</v>
      </c>
      <c r="P81" s="12">
        <v>0.924308371094681</v>
      </c>
      <c r="Q81" t="s">
        <v>41</v>
      </c>
    </row>
    <row r="82" spans="2:17" x14ac:dyDescent="0.25">
      <c r="B82" s="1">
        <v>80</v>
      </c>
      <c r="C82" s="12">
        <v>9.2862007057512492E-6</v>
      </c>
      <c r="D82" s="12">
        <v>8.5503338170122792E-3</v>
      </c>
      <c r="E82" s="12">
        <v>9.0378977127770099E-2</v>
      </c>
      <c r="F82" s="12">
        <v>0.435529104522272</v>
      </c>
      <c r="G82" s="12">
        <v>165.96375653207301</v>
      </c>
      <c r="H82" s="12">
        <v>3.24412712448992E-3</v>
      </c>
      <c r="I82" s="12">
        <v>2.6716341025210602E-3</v>
      </c>
      <c r="J82" s="12"/>
      <c r="K82" s="12">
        <v>3.4385400912175E-3</v>
      </c>
      <c r="L82" s="12">
        <v>0.82352941176469197</v>
      </c>
      <c r="M82" s="12">
        <v>-0.26696171416240499</v>
      </c>
      <c r="N82" s="12">
        <v>-6.6666666666696905E-2</v>
      </c>
      <c r="O82" s="12">
        <v>1</v>
      </c>
      <c r="P82" s="12">
        <v>1</v>
      </c>
      <c r="Q82" t="s">
        <v>41</v>
      </c>
    </row>
    <row r="83" spans="2:17" x14ac:dyDescent="0.25">
      <c r="B83" s="1">
        <v>81</v>
      </c>
      <c r="C83" s="12">
        <v>1.51984151550795E-3</v>
      </c>
      <c r="D83" s="12">
        <v>0.172856481696258</v>
      </c>
      <c r="E83" s="12">
        <v>0.30448063998049302</v>
      </c>
      <c r="F83" s="12">
        <v>0.464592168676141</v>
      </c>
      <c r="G83" s="12">
        <v>143.43391998609599</v>
      </c>
      <c r="H83" s="12">
        <v>5.6972216379858602E-2</v>
      </c>
      <c r="I83" s="12">
        <v>3.7829726316702603E-2</v>
      </c>
      <c r="J83" s="12"/>
      <c r="K83" s="12">
        <v>4.3990025224759102E-2</v>
      </c>
      <c r="L83" s="12">
        <v>0.66400306536216402</v>
      </c>
      <c r="M83" s="12">
        <v>0.113750449694333</v>
      </c>
      <c r="N83" s="12">
        <v>0.41807111551739501</v>
      </c>
      <c r="O83" s="12">
        <v>0.90657311669128504</v>
      </c>
      <c r="P83" s="12">
        <v>0.87783750813642802</v>
      </c>
      <c r="Q83" t="s">
        <v>41</v>
      </c>
    </row>
    <row r="84" spans="2:17" x14ac:dyDescent="0.25">
      <c r="B84" s="1">
        <v>82</v>
      </c>
      <c r="C84" s="12">
        <v>5.9431684516807995E-4</v>
      </c>
      <c r="D84" s="12">
        <v>8.8483798692699595E-2</v>
      </c>
      <c r="E84" s="12">
        <v>0.15469739992883699</v>
      </c>
      <c r="F84" s="12">
        <v>0.46594304427135602</v>
      </c>
      <c r="G84" s="12">
        <v>105.059431047304</v>
      </c>
      <c r="H84" s="12">
        <v>3.2844961072532902E-2</v>
      </c>
      <c r="I84" s="12">
        <v>2.3318562813753201E-2</v>
      </c>
      <c r="J84" s="12"/>
      <c r="K84" s="12">
        <v>2.750832072974E-2</v>
      </c>
      <c r="L84" s="12">
        <v>0.70995860711351999</v>
      </c>
      <c r="M84" s="12">
        <v>1.2144158703686399E-2</v>
      </c>
      <c r="N84" s="12">
        <v>0.28870196783423602</v>
      </c>
      <c r="O84" s="12">
        <v>0.96096096096096095</v>
      </c>
      <c r="P84" s="12">
        <v>0.99646979316722595</v>
      </c>
      <c r="Q84" t="s">
        <v>41</v>
      </c>
    </row>
    <row r="85" spans="2:17" x14ac:dyDescent="0.25">
      <c r="B85" s="1">
        <v>83</v>
      </c>
      <c r="C85" s="12">
        <v>4.2716523246455701E-5</v>
      </c>
      <c r="D85" s="12">
        <v>2.3197707916349699E-2</v>
      </c>
      <c r="E85" s="12">
        <v>0.22266904115344399</v>
      </c>
      <c r="F85" s="12">
        <v>0.46787475204503298</v>
      </c>
      <c r="G85" s="12">
        <v>135.83343354079199</v>
      </c>
      <c r="H85" s="12">
        <v>7.2562345669911097E-3</v>
      </c>
      <c r="I85" s="12">
        <v>7.2238639167546102E-3</v>
      </c>
      <c r="J85" s="12"/>
      <c r="K85" s="12">
        <v>7.3748468872910401E-3</v>
      </c>
      <c r="L85" s="12">
        <v>0.99553891898922897</v>
      </c>
      <c r="M85" s="12">
        <v>-3.6226782927392898E-2</v>
      </c>
      <c r="N85" s="12">
        <v>0.22711417213346899</v>
      </c>
      <c r="O85" s="12">
        <v>0.91999999999999904</v>
      </c>
      <c r="P85" s="12">
        <v>0.93969406098429598</v>
      </c>
      <c r="Q85" t="s">
        <v>41</v>
      </c>
    </row>
    <row r="86" spans="2:17" x14ac:dyDescent="0.25">
      <c r="B86" s="1">
        <v>84</v>
      </c>
      <c r="C86" s="12">
        <v>1.1762520893951501E-5</v>
      </c>
      <c r="D86" s="12">
        <v>9.65659767518098E-3</v>
      </c>
      <c r="E86" s="12">
        <v>0.19210743572825401</v>
      </c>
      <c r="F86" s="12">
        <v>0.47117878933306401</v>
      </c>
      <c r="G86" s="12">
        <v>134.99999999999901</v>
      </c>
      <c r="H86" s="12">
        <v>3.33817927123479E-3</v>
      </c>
      <c r="I86" s="12">
        <v>2.78181605936233E-3</v>
      </c>
      <c r="J86" s="12"/>
      <c r="K86" s="12">
        <v>3.8699491919084298E-3</v>
      </c>
      <c r="L86" s="12">
        <v>0.83333333333333304</v>
      </c>
      <c r="M86" s="12">
        <v>-0.37994881837042499</v>
      </c>
      <c r="N86" s="12">
        <v>-0.21052631578945999</v>
      </c>
      <c r="O86" s="12">
        <v>1</v>
      </c>
      <c r="P86" s="12">
        <v>1</v>
      </c>
      <c r="Q86" t="s">
        <v>41</v>
      </c>
    </row>
    <row r="87" spans="2:17" x14ac:dyDescent="0.25">
      <c r="B87" s="1">
        <v>85</v>
      </c>
      <c r="C87" s="12">
        <v>5.0145483811056703E-5</v>
      </c>
      <c r="D87" s="12">
        <v>2.27618116308409E-2</v>
      </c>
      <c r="E87" s="12">
        <v>0.13948020599058999</v>
      </c>
      <c r="F87" s="12">
        <v>0.483678382679118</v>
      </c>
      <c r="G87" s="12">
        <v>135</v>
      </c>
      <c r="H87" s="12">
        <v>7.7890849662144296E-3</v>
      </c>
      <c r="I87" s="12">
        <v>7.23272175434201E-3</v>
      </c>
      <c r="J87" s="12"/>
      <c r="K87" s="12">
        <v>7.9904451051311508E-3</v>
      </c>
      <c r="L87" s="12">
        <v>0.92857142857143304</v>
      </c>
      <c r="M87" s="12">
        <v>-0.117639100380645</v>
      </c>
      <c r="N87" s="12">
        <v>0.12345679012345501</v>
      </c>
      <c r="O87" s="12">
        <v>0.97590361445783103</v>
      </c>
      <c r="P87" s="12">
        <v>1.0125825296415301</v>
      </c>
      <c r="Q87" t="s">
        <v>41</v>
      </c>
    </row>
    <row r="88" spans="2:17" x14ac:dyDescent="0.25">
      <c r="B88" s="1">
        <v>86</v>
      </c>
      <c r="C88" s="12">
        <v>4.76072556181514E-4</v>
      </c>
      <c r="D88" s="12">
        <v>8.6063551446805706E-2</v>
      </c>
      <c r="E88" s="12">
        <v>0.36021643205072701</v>
      </c>
      <c r="F88" s="12">
        <v>0.49840413577339698</v>
      </c>
      <c r="G88" s="12">
        <v>55.804621645394903</v>
      </c>
      <c r="H88" s="12">
        <v>3.0345373473355801E-2</v>
      </c>
      <c r="I88" s="12">
        <v>2.3136576297051702E-2</v>
      </c>
      <c r="J88" s="12"/>
      <c r="K88" s="12">
        <v>2.46202031814007E-2</v>
      </c>
      <c r="L88" s="12">
        <v>0.76244163932819398</v>
      </c>
      <c r="M88" s="12">
        <v>0.15826601801877199</v>
      </c>
      <c r="N88" s="12">
        <v>0.47475009746443098</v>
      </c>
      <c r="O88" s="12">
        <v>0.89211136890951204</v>
      </c>
      <c r="P88" s="12">
        <v>0.97285659432081995</v>
      </c>
      <c r="Q88" t="s">
        <v>41</v>
      </c>
    </row>
    <row r="89" spans="2:17" x14ac:dyDescent="0.25">
      <c r="B89" s="1">
        <v>87</v>
      </c>
      <c r="C89" s="12">
        <v>2.4144121834953199E-5</v>
      </c>
      <c r="D89" s="12">
        <v>1.5317741671997301E-2</v>
      </c>
      <c r="E89" s="12">
        <v>0.277040071860024</v>
      </c>
      <c r="F89" s="12">
        <v>0.51181398070324502</v>
      </c>
      <c r="G89" s="12">
        <v>2.2354104177475902</v>
      </c>
      <c r="H89" s="12">
        <v>5.5649035691586598E-3</v>
      </c>
      <c r="I89" s="12">
        <v>4.05384843952835E-3</v>
      </c>
      <c r="J89" s="12"/>
      <c r="K89" s="12">
        <v>5.5444792986507003E-3</v>
      </c>
      <c r="L89" s="12">
        <v>0.72846696966956304</v>
      </c>
      <c r="M89" s="12">
        <v>-0.26615621871967099</v>
      </c>
      <c r="N89" s="12">
        <v>-6.5641078015903603E-2</v>
      </c>
      <c r="O89" s="12">
        <v>1</v>
      </c>
      <c r="P89" s="12">
        <v>1</v>
      </c>
      <c r="Q89" t="s">
        <v>41</v>
      </c>
    </row>
    <row r="90" spans="2:17" x14ac:dyDescent="0.25">
      <c r="B90" s="1">
        <v>88</v>
      </c>
      <c r="C90" s="12">
        <v>5.1383643905156902E-5</v>
      </c>
      <c r="D90" s="12">
        <v>3.1331815857849103E-2</v>
      </c>
      <c r="E90" s="12">
        <v>0.41721176594168402</v>
      </c>
      <c r="F90" s="12">
        <v>0.41970493116044</v>
      </c>
      <c r="G90" s="12">
        <v>178.98714643044701</v>
      </c>
      <c r="H90" s="12">
        <v>8.6814447477994196E-3</v>
      </c>
      <c r="I90" s="12">
        <v>7.1358744697155299E-3</v>
      </c>
      <c r="J90" s="12"/>
      <c r="K90" s="12">
        <v>8.0884910442328897E-3</v>
      </c>
      <c r="L90" s="12">
        <v>0.82196854060775204</v>
      </c>
      <c r="M90" s="12">
        <v>-5.3099841602949102E-2</v>
      </c>
      <c r="N90" s="12">
        <v>0.20563072658711401</v>
      </c>
      <c r="O90" s="12">
        <v>0.84693877551020402</v>
      </c>
      <c r="P90" s="12">
        <v>0.81100424399186299</v>
      </c>
      <c r="Q90" t="s">
        <v>41</v>
      </c>
    </row>
    <row r="91" spans="2:17" ht="15.75" thickBot="1" x14ac:dyDescent="0.3">
      <c r="B91" s="26">
        <v>89</v>
      </c>
      <c r="C91" s="30">
        <v>1.8293815390329901E-3</v>
      </c>
      <c r="D91" s="30">
        <v>0.15661265712165501</v>
      </c>
      <c r="E91" s="30">
        <v>0.44033121408945702</v>
      </c>
      <c r="F91" s="30">
        <v>0.50705111466650599</v>
      </c>
      <c r="G91" s="30">
        <v>61.617393782928502</v>
      </c>
      <c r="H91" s="30">
        <v>5.8571588338658997E-2</v>
      </c>
      <c r="I91" s="30">
        <v>4.3286605259390598E-2</v>
      </c>
      <c r="J91" s="30"/>
      <c r="K91" s="30">
        <v>4.8262210039587701E-2</v>
      </c>
      <c r="L91" s="30">
        <v>0.73903758609223402</v>
      </c>
      <c r="M91" s="30">
        <v>8.8494197547905107E-2</v>
      </c>
      <c r="N91" s="30">
        <v>0.38591385653276</v>
      </c>
      <c r="O91" s="30">
        <v>0.97750578895137197</v>
      </c>
      <c r="P91" s="30">
        <v>0.99351908604041195</v>
      </c>
      <c r="Q91" s="25" t="s">
        <v>41</v>
      </c>
    </row>
    <row r="93" spans="2:17" ht="15.75" thickBot="1" x14ac:dyDescent="0.3"/>
    <row r="94" spans="2:17" ht="63" thickBot="1" x14ac:dyDescent="0.3">
      <c r="B94" s="40" t="s">
        <v>28</v>
      </c>
      <c r="C94" s="40" t="s">
        <v>30</v>
      </c>
      <c r="D94" s="40" t="s">
        <v>44</v>
      </c>
      <c r="E94" s="40" t="s">
        <v>29</v>
      </c>
      <c r="F94" s="40" t="s">
        <v>32</v>
      </c>
      <c r="G94" s="40" t="s">
        <v>33</v>
      </c>
      <c r="H94" s="40" t="s">
        <v>34</v>
      </c>
      <c r="I94" s="40" t="s">
        <v>31</v>
      </c>
    </row>
    <row r="95" spans="2:17" ht="21" customHeight="1" x14ac:dyDescent="0.25">
      <c r="B95" s="61">
        <v>0.26</v>
      </c>
      <c r="C95" s="42">
        <f>SUM(C3:C91)</f>
        <v>5.6464433851296791E-2</v>
      </c>
      <c r="D95" s="38">
        <f>(C95/B95)</f>
        <v>0.21717089942806458</v>
      </c>
      <c r="E95" s="43">
        <f>AVERAGE(K3:K91)</f>
        <v>1.9232584837871838E-2</v>
      </c>
      <c r="F95" s="43">
        <f>89/B95</f>
        <v>342.30769230769232</v>
      </c>
      <c r="G95" s="43">
        <f>F95/E95</f>
        <v>17798.31963271194</v>
      </c>
      <c r="H95" s="43">
        <f>G95/10^-9</f>
        <v>17798319632711.938</v>
      </c>
      <c r="I95" s="32">
        <f>LOG10(H95)</f>
        <v>13.250379001820733</v>
      </c>
    </row>
    <row r="96" spans="2:17" ht="36.75" customHeight="1" x14ac:dyDescent="0.25">
      <c r="C96" s="24"/>
      <c r="F96" s="13"/>
      <c r="G96" s="13"/>
      <c r="H96" s="13"/>
      <c r="I96" s="13"/>
    </row>
    <row r="97" spans="3:3" x14ac:dyDescent="0.25">
      <c r="C97" s="1"/>
    </row>
    <row r="98" spans="3:3" x14ac:dyDescent="0.25">
      <c r="C9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66"/>
  <sheetViews>
    <sheetView topLeftCell="A143" workbookViewId="0">
      <selection activeCell="E170" sqref="E170"/>
    </sheetView>
  </sheetViews>
  <sheetFormatPr defaultRowHeight="15" x14ac:dyDescent="0.25"/>
  <cols>
    <col min="2" max="2" width="11.140625" customWidth="1"/>
    <col min="3" max="9" width="12" style="4" bestFit="1" customWidth="1"/>
    <col min="10" max="10" width="8.5703125" style="1" customWidth="1"/>
    <col min="11" max="11" width="12" style="1" bestFit="1" customWidth="1"/>
    <col min="12" max="12" width="12.7109375" style="1" bestFit="1" customWidth="1"/>
    <col min="13" max="13" width="16" style="1" customWidth="1"/>
    <col min="14" max="14" width="12" style="1" bestFit="1" customWidth="1"/>
    <col min="15" max="15" width="12.7109375" style="1" bestFit="1" customWidth="1"/>
    <col min="16" max="16" width="13.85546875" style="1" bestFit="1" customWidth="1"/>
    <col min="17" max="18" width="12" style="1" bestFit="1" customWidth="1"/>
    <col min="19" max="19" width="5.42578125" style="1" bestFit="1" customWidth="1"/>
  </cols>
  <sheetData>
    <row r="1" spans="2:19" ht="15.75" thickBot="1" x14ac:dyDescent="0.3">
      <c r="B1" s="25"/>
      <c r="C1" s="36"/>
      <c r="D1" s="36"/>
      <c r="E1" s="36"/>
      <c r="F1" s="36"/>
      <c r="G1" s="36"/>
      <c r="H1" s="36"/>
      <c r="I1" s="36"/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2:19" s="10" customFormat="1" ht="24" customHeight="1" thickBot="1" x14ac:dyDescent="0.3">
      <c r="B2" s="51"/>
      <c r="C2" s="52" t="s">
        <v>0</v>
      </c>
      <c r="D2" s="52" t="s">
        <v>1</v>
      </c>
      <c r="E2" s="52" t="s">
        <v>2</v>
      </c>
      <c r="F2" s="52" t="s">
        <v>3</v>
      </c>
      <c r="G2" s="52" t="s">
        <v>4</v>
      </c>
      <c r="H2" s="52" t="s">
        <v>5</v>
      </c>
      <c r="I2" s="52" t="s">
        <v>6</v>
      </c>
      <c r="J2" s="52"/>
      <c r="K2" s="52" t="s">
        <v>7</v>
      </c>
      <c r="L2" s="52" t="s">
        <v>8</v>
      </c>
      <c r="M2" s="52" t="s">
        <v>9</v>
      </c>
      <c r="N2" s="52" t="s">
        <v>10</v>
      </c>
      <c r="O2" s="52" t="s">
        <v>11</v>
      </c>
      <c r="P2" s="52" t="s">
        <v>12</v>
      </c>
      <c r="Q2" s="52" t="s">
        <v>13</v>
      </c>
      <c r="R2" s="52" t="s">
        <v>14</v>
      </c>
      <c r="S2" s="52" t="s">
        <v>15</v>
      </c>
    </row>
    <row r="3" spans="2:19" x14ac:dyDescent="0.25">
      <c r="B3" s="1">
        <v>1</v>
      </c>
      <c r="C3" s="8">
        <v>1.8250462107208801E-3</v>
      </c>
      <c r="D3" s="8">
        <v>0.30900874165540099</v>
      </c>
      <c r="E3" s="8">
        <v>0.37648812071691701</v>
      </c>
      <c r="F3" s="8">
        <v>0.38325989887837603</v>
      </c>
      <c r="G3" s="8">
        <v>62.807000830507697</v>
      </c>
      <c r="H3" s="8">
        <v>0.132025244351101</v>
      </c>
      <c r="I3" s="8">
        <v>1.7949182089399399E-2</v>
      </c>
      <c r="J3" s="12"/>
      <c r="K3" s="12">
        <v>72.504770564451206</v>
      </c>
      <c r="L3" s="12">
        <v>0.240182963135469</v>
      </c>
      <c r="M3" s="12">
        <v>4.82049894353156E-2</v>
      </c>
      <c r="N3" s="12">
        <v>0.13595265191607001</v>
      </c>
      <c r="O3" s="12">
        <v>1.9806226594564401E-2</v>
      </c>
      <c r="P3" s="12">
        <v>0.29845761566734702</v>
      </c>
      <c r="Q3" s="12">
        <v>0.85313114293737702</v>
      </c>
      <c r="R3" s="12">
        <v>0.91243669782759695</v>
      </c>
      <c r="S3" s="1" t="s">
        <v>16</v>
      </c>
    </row>
    <row r="4" spans="2:19" x14ac:dyDescent="0.25">
      <c r="B4" s="1">
        <v>2</v>
      </c>
      <c r="C4" s="8">
        <v>4.10304990757855E-4</v>
      </c>
      <c r="D4" s="8">
        <v>0.15661218398485</v>
      </c>
      <c r="E4" s="8">
        <v>0.32156029673606701</v>
      </c>
      <c r="F4" s="8">
        <v>0.40570516650531102</v>
      </c>
      <c r="G4" s="8">
        <v>46.295608350154097</v>
      </c>
      <c r="H4" s="8">
        <v>6.3633050657110501E-2</v>
      </c>
      <c r="I4" s="8">
        <v>1.1320435796866E-2</v>
      </c>
      <c r="J4" s="12"/>
      <c r="K4" s="12">
        <v>61.1813949380156</v>
      </c>
      <c r="L4" s="12">
        <v>0.21021590497577899</v>
      </c>
      <c r="M4" s="12">
        <v>2.28564332220733E-2</v>
      </c>
      <c r="N4" s="12">
        <v>0.17790182428729701</v>
      </c>
      <c r="O4" s="12">
        <v>0.37888793686681799</v>
      </c>
      <c r="P4" s="12">
        <v>0.75565464897711598</v>
      </c>
      <c r="Q4" s="12">
        <v>0.69979508196721296</v>
      </c>
      <c r="R4" s="12">
        <v>0.85487055889063202</v>
      </c>
      <c r="S4" s="1" t="s">
        <v>16</v>
      </c>
    </row>
    <row r="5" spans="2:19" x14ac:dyDescent="0.25">
      <c r="B5" s="1">
        <v>3</v>
      </c>
      <c r="C5" s="8">
        <v>4.7458410351201497E-5</v>
      </c>
      <c r="D5" s="8">
        <v>5.3920333045258902E-2</v>
      </c>
      <c r="E5" s="8">
        <v>0.105900587730304</v>
      </c>
      <c r="F5" s="8">
        <v>0.40165500843903501</v>
      </c>
      <c r="G5" s="8">
        <v>80.258748532454206</v>
      </c>
      <c r="H5" s="8">
        <v>2.6126649076972101E-2</v>
      </c>
      <c r="I5" s="8">
        <v>2.31464772827608E-3</v>
      </c>
      <c r="J5" s="12"/>
      <c r="K5" s="12">
        <v>190.75687831057201</v>
      </c>
      <c r="L5" s="12">
        <v>0.205124681238193</v>
      </c>
      <c r="M5" s="12">
        <v>7.7734113997278099E-3</v>
      </c>
      <c r="N5" s="12">
        <v>8.8593363866022998E-2</v>
      </c>
      <c r="O5" s="12">
        <v>7.9542256455937695E-4</v>
      </c>
      <c r="P5" s="12">
        <v>0.27425230819913399</v>
      </c>
      <c r="Q5" s="12">
        <v>0.71171171171171099</v>
      </c>
      <c r="R5" s="12">
        <v>0.99738385464581403</v>
      </c>
      <c r="S5" s="1" t="s">
        <v>16</v>
      </c>
    </row>
    <row r="6" spans="2:19" x14ac:dyDescent="0.25">
      <c r="B6" s="1">
        <v>4</v>
      </c>
      <c r="C6" s="8">
        <v>6.0073937153419604E-6</v>
      </c>
      <c r="D6" s="8">
        <v>7.97395909569951E-3</v>
      </c>
      <c r="E6" s="8">
        <v>0.30948696218048299</v>
      </c>
      <c r="F6" s="8">
        <v>0.39404751207753003</v>
      </c>
      <c r="G6" s="8">
        <v>111.49270060606401</v>
      </c>
      <c r="H6" s="8">
        <v>3.45266103347593E-3</v>
      </c>
      <c r="I6" s="8">
        <v>1.7263305167380099E-3</v>
      </c>
      <c r="J6" s="12"/>
      <c r="K6" s="12">
        <v>4.3444991974506202</v>
      </c>
      <c r="L6" s="12">
        <v>1.1872657864050999</v>
      </c>
      <c r="M6" s="12">
        <v>2.7656556617133001E-3</v>
      </c>
      <c r="N6" s="12">
        <v>0.50000000000001199</v>
      </c>
      <c r="O6" s="12">
        <v>-0.220741269549005</v>
      </c>
      <c r="P6" s="12">
        <v>-7.8169688096744808E-3</v>
      </c>
      <c r="Q6" s="12">
        <v>0.90909090909090895</v>
      </c>
      <c r="R6" s="12">
        <v>0.99115474339035703</v>
      </c>
      <c r="S6" s="1" t="s">
        <v>16</v>
      </c>
    </row>
    <row r="7" spans="2:19" x14ac:dyDescent="0.25">
      <c r="B7" s="1">
        <v>5</v>
      </c>
      <c r="C7" s="8">
        <v>1.5499075785582199E-4</v>
      </c>
      <c r="D7" s="8">
        <v>7.1851665051383407E-2</v>
      </c>
      <c r="E7" s="8">
        <v>0.13213205529816899</v>
      </c>
      <c r="F7" s="8">
        <v>0.40806733509245602</v>
      </c>
      <c r="G7" s="8">
        <v>137.49751695441199</v>
      </c>
      <c r="H7" s="8">
        <v>3.1948339783408997E-2</v>
      </c>
      <c r="I7" s="8">
        <v>5.4276287099422399E-3</v>
      </c>
      <c r="J7" s="12"/>
      <c r="K7" s="12">
        <v>43.768096272801202</v>
      </c>
      <c r="L7" s="12">
        <v>0.37726107026552502</v>
      </c>
      <c r="M7" s="12">
        <v>1.4047788508178199E-2</v>
      </c>
      <c r="N7" s="12">
        <v>0.16988766072786099</v>
      </c>
      <c r="O7" s="12">
        <v>-0.121296198547877</v>
      </c>
      <c r="P7" s="12">
        <v>0.118800428117957</v>
      </c>
      <c r="Q7" s="12">
        <v>0.87162162162162105</v>
      </c>
      <c r="R7" s="12">
        <v>0.98189918341369697</v>
      </c>
      <c r="S7" s="1" t="s">
        <v>16</v>
      </c>
    </row>
    <row r="8" spans="2:19" x14ac:dyDescent="0.25">
      <c r="B8" s="1">
        <v>6</v>
      </c>
      <c r="C8" s="8">
        <v>5.10628465804066E-5</v>
      </c>
      <c r="D8" s="8">
        <v>5.6741601621109097E-2</v>
      </c>
      <c r="E8" s="8">
        <v>0.40402316761075602</v>
      </c>
      <c r="F8" s="8">
        <v>7.6112245645187801E-2</v>
      </c>
      <c r="G8" s="8">
        <v>29.959467062975801</v>
      </c>
      <c r="H8" s="8">
        <v>2.6725280293071599E-2</v>
      </c>
      <c r="I8" s="8">
        <v>3.6419835119485301E-3</v>
      </c>
      <c r="J8" s="12"/>
      <c r="K8" s="12">
        <v>99.915000192176507</v>
      </c>
      <c r="L8" s="12">
        <v>0.19930202210742801</v>
      </c>
      <c r="M8" s="12">
        <v>8.0632025605784207E-3</v>
      </c>
      <c r="N8" s="12">
        <v>0.13627484808429399</v>
      </c>
      <c r="O8" s="12">
        <v>0.49708032866063301</v>
      </c>
      <c r="P8" s="12">
        <v>0.90614187609583297</v>
      </c>
      <c r="Q8" s="12">
        <v>0.59859154929577396</v>
      </c>
      <c r="R8" s="12">
        <v>0.961479619713692</v>
      </c>
      <c r="S8" s="1" t="s">
        <v>16</v>
      </c>
    </row>
    <row r="9" spans="2:19" x14ac:dyDescent="0.25">
      <c r="B9" s="1">
        <v>7</v>
      </c>
      <c r="C9" s="8">
        <v>9.6118299445471298E-5</v>
      </c>
      <c r="D9" s="8">
        <v>5.8881580340318498E-2</v>
      </c>
      <c r="E9" s="8">
        <v>0.39813118208000597</v>
      </c>
      <c r="F9" s="8">
        <v>0.155198836938679</v>
      </c>
      <c r="G9" s="8">
        <v>87.365481080477807</v>
      </c>
      <c r="H9" s="8">
        <v>2.7944417042286299E-2</v>
      </c>
      <c r="I9" s="8">
        <v>3.62188995057668E-3</v>
      </c>
      <c r="J9" s="12"/>
      <c r="K9" s="12">
        <v>57.497526887291698</v>
      </c>
      <c r="L9" s="12">
        <v>0.34838305825343402</v>
      </c>
      <c r="M9" s="12">
        <v>1.1062622646853201E-2</v>
      </c>
      <c r="N9" s="12">
        <v>0.129610503060269</v>
      </c>
      <c r="O9" s="12">
        <v>-0.17298362774142401</v>
      </c>
      <c r="P9" s="12">
        <v>5.2989949303034502E-2</v>
      </c>
      <c r="Q9" s="12">
        <v>0.879120879120879</v>
      </c>
      <c r="R9" s="12">
        <v>0.99237847016546199</v>
      </c>
      <c r="S9" s="1" t="s">
        <v>16</v>
      </c>
    </row>
    <row r="10" spans="2:19" x14ac:dyDescent="0.25">
      <c r="B10" s="1">
        <v>8</v>
      </c>
      <c r="C10" s="8">
        <v>2.8414972273567402E-4</v>
      </c>
      <c r="D10" s="8">
        <v>7.7547682294219294E-2</v>
      </c>
      <c r="E10" s="8">
        <v>0.39947335699064501</v>
      </c>
      <c r="F10" s="8">
        <v>0.18619341358372099</v>
      </c>
      <c r="G10" s="8">
        <v>96.354276585146593</v>
      </c>
      <c r="H10" s="8">
        <v>3.11573396826638E-2</v>
      </c>
      <c r="I10" s="8">
        <v>1.22392126680915E-2</v>
      </c>
      <c r="J10" s="12"/>
      <c r="K10" s="12">
        <v>8.1525333865309193</v>
      </c>
      <c r="L10" s="12">
        <v>0.59377164699046503</v>
      </c>
      <c r="M10" s="12">
        <v>1.9020795556773901E-2</v>
      </c>
      <c r="N10" s="12">
        <v>0.39281956652099798</v>
      </c>
      <c r="O10" s="12">
        <v>5.4038550194403297E-2</v>
      </c>
      <c r="P10" s="12">
        <v>0.34204356378283302</v>
      </c>
      <c r="Q10" s="12">
        <v>0.85688405797101397</v>
      </c>
      <c r="R10" s="12">
        <v>0.960650461759884</v>
      </c>
      <c r="S10" s="1" t="s">
        <v>16</v>
      </c>
    </row>
    <row r="11" spans="2:19" x14ac:dyDescent="0.25">
      <c r="B11" s="1">
        <v>9</v>
      </c>
      <c r="C11" s="8">
        <v>3.7846580406654301E-5</v>
      </c>
      <c r="D11" s="8">
        <v>3.11269631885004E-2</v>
      </c>
      <c r="E11" s="8">
        <v>0.39031731570478601</v>
      </c>
      <c r="F11" s="8">
        <v>0.264226343988895</v>
      </c>
      <c r="G11" s="8">
        <v>132.41861672174801</v>
      </c>
      <c r="H11" s="8">
        <v>1.18969809083803E-2</v>
      </c>
      <c r="I11" s="8">
        <v>5.4256704061627498E-3</v>
      </c>
      <c r="J11" s="12"/>
      <c r="K11" s="12">
        <v>6.1681129293148302</v>
      </c>
      <c r="L11" s="12">
        <v>0.49086606059863302</v>
      </c>
      <c r="M11" s="12">
        <v>6.9417406179395104E-3</v>
      </c>
      <c r="N11" s="12">
        <v>0.456054392954506</v>
      </c>
      <c r="O11" s="12">
        <v>0.33953297429775903</v>
      </c>
      <c r="P11" s="12">
        <v>0.70554635435261703</v>
      </c>
      <c r="Q11" s="12">
        <v>0.67741935483870896</v>
      </c>
      <c r="R11" s="12">
        <v>0.92875996015936202</v>
      </c>
      <c r="S11" s="1" t="s">
        <v>16</v>
      </c>
    </row>
    <row r="12" spans="2:19" x14ac:dyDescent="0.25">
      <c r="B12" s="1">
        <v>10</v>
      </c>
      <c r="C12" s="8">
        <v>6.7342883548983303E-4</v>
      </c>
      <c r="D12" s="8">
        <v>0.18599523115805799</v>
      </c>
      <c r="E12" s="8">
        <v>0.37920866207772402</v>
      </c>
      <c r="F12" s="8">
        <v>0.330521826887135</v>
      </c>
      <c r="G12" s="8">
        <v>55.999147073371098</v>
      </c>
      <c r="H12" s="8">
        <v>8.4284398470012997E-2</v>
      </c>
      <c r="I12" s="8">
        <v>1.16387678517289E-2</v>
      </c>
      <c r="J12" s="12"/>
      <c r="K12" s="12">
        <v>64.149424641435004</v>
      </c>
      <c r="L12" s="12">
        <v>0.24462337517970201</v>
      </c>
      <c r="M12" s="12">
        <v>2.92820119512066E-2</v>
      </c>
      <c r="N12" s="12">
        <v>0.13808923196942299</v>
      </c>
      <c r="O12" s="12">
        <v>0.14406940126823101</v>
      </c>
      <c r="P12" s="12">
        <v>0.45667440361619299</v>
      </c>
      <c r="Q12" s="12">
        <v>0.81824817518248105</v>
      </c>
      <c r="R12" s="12">
        <v>0.95137329093932099</v>
      </c>
      <c r="S12" s="1" t="s">
        <v>16</v>
      </c>
    </row>
    <row r="13" spans="2:19" x14ac:dyDescent="0.25">
      <c r="B13" s="1">
        <v>11</v>
      </c>
      <c r="C13" s="8">
        <v>5.3465804066543399E-5</v>
      </c>
      <c r="D13" s="8">
        <v>8.5395304363033206E-2</v>
      </c>
      <c r="E13" s="8">
        <v>0.39683777770199702</v>
      </c>
      <c r="F13" s="8">
        <v>0.43459867579091599</v>
      </c>
      <c r="G13" s="8">
        <v>32.8192748658997</v>
      </c>
      <c r="H13" s="8">
        <v>4.2565042756342597E-2</v>
      </c>
      <c r="I13" s="8">
        <v>1.44443032944687E-3</v>
      </c>
      <c r="J13" s="12"/>
      <c r="K13" s="12">
        <v>1031.67948905402</v>
      </c>
      <c r="L13" s="12">
        <v>9.2133588124233598E-2</v>
      </c>
      <c r="M13" s="12">
        <v>8.2507439681876599E-3</v>
      </c>
      <c r="N13" s="12">
        <v>3.3934661776690897E-2</v>
      </c>
      <c r="O13" s="12">
        <v>-9.6842585194150496E-2</v>
      </c>
      <c r="P13" s="12">
        <v>0.14993573565158599</v>
      </c>
      <c r="Q13" s="12">
        <v>0.64028776978417201</v>
      </c>
      <c r="R13" s="12">
        <v>1.00165188741751</v>
      </c>
      <c r="S13" s="1" t="s">
        <v>16</v>
      </c>
    </row>
    <row r="14" spans="2:19" x14ac:dyDescent="0.25">
      <c r="B14" s="1">
        <v>12</v>
      </c>
      <c r="C14" s="8">
        <v>4.6256931608133097E-5</v>
      </c>
      <c r="D14" s="8">
        <v>2.6011476210310601E-2</v>
      </c>
      <c r="E14" s="8">
        <v>0.10340692193416701</v>
      </c>
      <c r="F14" s="8">
        <v>2.4057485001719101E-3</v>
      </c>
      <c r="G14" s="8">
        <v>18.287718480410501</v>
      </c>
      <c r="H14" s="8">
        <v>1.004087305416E-2</v>
      </c>
      <c r="I14" s="8">
        <v>5.8874155818016E-3</v>
      </c>
      <c r="J14" s="12"/>
      <c r="K14" s="12">
        <v>2.7488968666908198</v>
      </c>
      <c r="L14" s="12">
        <v>0.85912564878165998</v>
      </c>
      <c r="M14" s="12">
        <v>7.6743830072250703E-3</v>
      </c>
      <c r="N14" s="12">
        <v>0.58634498713858196</v>
      </c>
      <c r="O14" s="12">
        <v>3.71226159110744E-3</v>
      </c>
      <c r="P14" s="12">
        <v>0.27796614299336098</v>
      </c>
      <c r="Q14" s="12">
        <v>0.90588235294117603</v>
      </c>
      <c r="R14" s="12">
        <v>0.99457687723480304</v>
      </c>
      <c r="S14" s="1" t="s">
        <v>16</v>
      </c>
    </row>
    <row r="15" spans="2:19" x14ac:dyDescent="0.25">
      <c r="B15" s="1">
        <v>13</v>
      </c>
      <c r="C15" s="8">
        <v>9.9121996303142297E-5</v>
      </c>
      <c r="D15" s="8">
        <v>4.0601465131135599E-2</v>
      </c>
      <c r="E15" s="8">
        <v>0.263830418852186</v>
      </c>
      <c r="F15" s="8">
        <v>6.0878522715647398E-3</v>
      </c>
      <c r="G15" s="8">
        <v>142.444788264095</v>
      </c>
      <c r="H15" s="8">
        <v>1.5358341772559301E-2</v>
      </c>
      <c r="I15" s="8">
        <v>7.7501834218571299E-3</v>
      </c>
      <c r="J15" s="12"/>
      <c r="K15" s="12">
        <v>4.16845220451426</v>
      </c>
      <c r="L15" s="12">
        <v>0.75560790501309805</v>
      </c>
      <c r="M15" s="12">
        <v>1.1234146404878799E-2</v>
      </c>
      <c r="N15" s="12">
        <v>0.504623711116021</v>
      </c>
      <c r="O15" s="12">
        <v>-5.68600309753301E-2</v>
      </c>
      <c r="P15" s="12">
        <v>0.200843104782506</v>
      </c>
      <c r="Q15" s="12">
        <v>0.88709677419354804</v>
      </c>
      <c r="R15" s="12">
        <v>0.967795510079413</v>
      </c>
      <c r="S15" s="1" t="s">
        <v>16</v>
      </c>
    </row>
    <row r="16" spans="2:19" x14ac:dyDescent="0.25">
      <c r="B16" s="1">
        <v>14</v>
      </c>
      <c r="C16" s="8">
        <v>4.3253234750462098E-5</v>
      </c>
      <c r="D16" s="8">
        <v>2.4152849274901599E-2</v>
      </c>
      <c r="E16" s="8">
        <v>0.221703397129249</v>
      </c>
      <c r="F16" s="8">
        <v>8.6442256807374197E-3</v>
      </c>
      <c r="G16" s="8">
        <v>68.077033636784506</v>
      </c>
      <c r="H16" s="8">
        <v>1.03645951644746E-2</v>
      </c>
      <c r="I16" s="8">
        <v>5.1822975822373102E-3</v>
      </c>
      <c r="J16" s="12"/>
      <c r="K16" s="12">
        <v>4.3392997740409696</v>
      </c>
      <c r="L16" s="12">
        <v>0.93173350725579396</v>
      </c>
      <c r="M16" s="12">
        <v>7.4210328743377404E-3</v>
      </c>
      <c r="N16" s="12">
        <v>0.499999999999996</v>
      </c>
      <c r="O16" s="12">
        <v>-2.46825819142346E-2</v>
      </c>
      <c r="P16" s="12">
        <v>0.241812705375794</v>
      </c>
      <c r="Q16" s="12">
        <v>0.96</v>
      </c>
      <c r="R16" s="12">
        <v>1</v>
      </c>
      <c r="S16" s="1" t="s">
        <v>16</v>
      </c>
    </row>
    <row r="17" spans="2:19" x14ac:dyDescent="0.25">
      <c r="B17" s="1">
        <v>15</v>
      </c>
      <c r="C17" s="8">
        <v>1.2735674676524899E-4</v>
      </c>
      <c r="D17" s="8">
        <v>5.5754157619561498E-2</v>
      </c>
      <c r="E17" s="8">
        <v>9.2507980995666705E-2</v>
      </c>
      <c r="F17" s="8">
        <v>1.4572849553362299E-2</v>
      </c>
      <c r="G17" s="8">
        <v>15.358916487701</v>
      </c>
      <c r="H17" s="8">
        <v>2.0253363050780401E-2</v>
      </c>
      <c r="I17" s="8">
        <v>9.5685692037609498E-3</v>
      </c>
      <c r="J17" s="12"/>
      <c r="K17" s="12">
        <v>6.2562058053260596</v>
      </c>
      <c r="L17" s="12">
        <v>0.51484595361078</v>
      </c>
      <c r="M17" s="12">
        <v>1.2734034956381099E-2</v>
      </c>
      <c r="N17" s="12">
        <v>0.47244347419093102</v>
      </c>
      <c r="O17" s="12">
        <v>0.19512154166498399</v>
      </c>
      <c r="P17" s="12">
        <v>0.52167600761271005</v>
      </c>
      <c r="Q17" s="12">
        <v>0.78518518518518499</v>
      </c>
      <c r="R17" s="12">
        <v>0.88043206272416297</v>
      </c>
      <c r="S17" s="1" t="s">
        <v>16</v>
      </c>
    </row>
    <row r="18" spans="2:19" x14ac:dyDescent="0.25">
      <c r="B18" s="1">
        <v>16</v>
      </c>
      <c r="C18" s="8">
        <v>1.9824399260628399E-5</v>
      </c>
      <c r="D18" s="8">
        <v>2.42295815795745E-2</v>
      </c>
      <c r="E18" s="8">
        <v>0.19348660113098101</v>
      </c>
      <c r="F18" s="8">
        <v>1.3927841037954801E-2</v>
      </c>
      <c r="G18" s="8">
        <v>15.8960357686104</v>
      </c>
      <c r="H18" s="8">
        <v>1.14975274933059E-2</v>
      </c>
      <c r="I18" s="8">
        <v>2.0191573650261002E-3</v>
      </c>
      <c r="J18" s="12"/>
      <c r="K18" s="12">
        <v>41.794396454004797</v>
      </c>
      <c r="L18" s="12">
        <v>0.424344005042955</v>
      </c>
      <c r="M18" s="12">
        <v>5.0240630060988103E-3</v>
      </c>
      <c r="N18" s="12">
        <v>0.175616658990525</v>
      </c>
      <c r="O18" s="12">
        <v>-8.02612808438979E-2</v>
      </c>
      <c r="P18" s="12">
        <v>0.17104770805361699</v>
      </c>
      <c r="Q18" s="12">
        <v>0.75</v>
      </c>
      <c r="R18" s="12">
        <v>0.99708902466331795</v>
      </c>
      <c r="S18" s="1" t="s">
        <v>16</v>
      </c>
    </row>
    <row r="19" spans="2:19" x14ac:dyDescent="0.25">
      <c r="B19" s="1">
        <v>17</v>
      </c>
      <c r="C19" s="8">
        <v>5.10628465804066E-5</v>
      </c>
      <c r="D19" s="8">
        <v>3.0787480870856899E-2</v>
      </c>
      <c r="E19" s="8">
        <v>0.26874087739966102</v>
      </c>
      <c r="F19" s="8">
        <v>2.0416355337196001E-2</v>
      </c>
      <c r="G19" s="8">
        <v>57.142527533676599</v>
      </c>
      <c r="H19" s="8">
        <v>1.37408035789194E-2</v>
      </c>
      <c r="I19" s="8">
        <v>4.0558246145963898E-3</v>
      </c>
      <c r="J19" s="12"/>
      <c r="K19" s="12">
        <v>12.125666905492499</v>
      </c>
      <c r="L19" s="12">
        <v>0.67696556105751704</v>
      </c>
      <c r="M19" s="12">
        <v>8.0632025605784207E-3</v>
      </c>
      <c r="N19" s="12">
        <v>0.29516647926025702</v>
      </c>
      <c r="O19" s="12">
        <v>-0.14281185136215599</v>
      </c>
      <c r="P19" s="12">
        <v>9.14058481240244E-2</v>
      </c>
      <c r="Q19" s="12">
        <v>0.87628865979381398</v>
      </c>
      <c r="R19" s="12">
        <v>1.00458184381451</v>
      </c>
      <c r="S19" s="1" t="s">
        <v>16</v>
      </c>
    </row>
    <row r="20" spans="2:19" x14ac:dyDescent="0.25">
      <c r="B20" s="1">
        <v>18</v>
      </c>
      <c r="C20" s="8">
        <v>6.60813308687615E-6</v>
      </c>
      <c r="D20" s="8">
        <v>7.40350479025289E-3</v>
      </c>
      <c r="E20" s="8">
        <v>0.23132429406883101</v>
      </c>
      <c r="F20" s="8">
        <v>2.1208837196076202E-2</v>
      </c>
      <c r="G20" s="8">
        <v>48.797321684295703</v>
      </c>
      <c r="H20" s="8">
        <v>3.2811401949226298E-3</v>
      </c>
      <c r="I20" s="8">
        <v>1.6768666035981399E-3</v>
      </c>
      <c r="J20" s="12"/>
      <c r="K20" s="12">
        <v>3.8914452403170601</v>
      </c>
      <c r="L20" s="12">
        <v>1.51500449577801</v>
      </c>
      <c r="M20" s="12">
        <v>2.9006441289967902E-3</v>
      </c>
      <c r="N20" s="12">
        <v>0.51106216253514203</v>
      </c>
      <c r="O20" s="12">
        <v>-0.34606527027276301</v>
      </c>
      <c r="P20" s="12">
        <v>-0.16738444243558101</v>
      </c>
      <c r="Q20" s="12">
        <v>0.91666666666666596</v>
      </c>
      <c r="R20" s="12">
        <v>1.00952680067001</v>
      </c>
      <c r="S20" s="1" t="s">
        <v>16</v>
      </c>
    </row>
    <row r="21" spans="2:19" x14ac:dyDescent="0.25">
      <c r="B21" s="1">
        <v>19</v>
      </c>
      <c r="C21" s="8">
        <v>1.1414048059149701E-5</v>
      </c>
      <c r="D21" s="8">
        <v>1.1192065449251601E-2</v>
      </c>
      <c r="E21" s="8">
        <v>0.25822195033446199</v>
      </c>
      <c r="F21" s="8">
        <v>2.5332674748451901E-2</v>
      </c>
      <c r="G21" s="8">
        <v>54.916064925109197</v>
      </c>
      <c r="H21" s="8">
        <v>4.5077377022260702E-3</v>
      </c>
      <c r="I21" s="8">
        <v>2.5370053315230501E-3</v>
      </c>
      <c r="J21" s="12"/>
      <c r="K21" s="12">
        <v>2.97839774855743</v>
      </c>
      <c r="L21" s="12">
        <v>1.14506220060861</v>
      </c>
      <c r="M21" s="12">
        <v>3.8121932472550499E-3</v>
      </c>
      <c r="N21" s="12">
        <v>0.56281121465212802</v>
      </c>
      <c r="O21" s="12">
        <v>-0.21308069146144201</v>
      </c>
      <c r="P21" s="12">
        <v>1.9367821469427099E-3</v>
      </c>
      <c r="Q21" s="12">
        <v>0.95</v>
      </c>
      <c r="R21" s="12">
        <v>0.95360110803324005</v>
      </c>
      <c r="S21" s="1" t="s">
        <v>16</v>
      </c>
    </row>
    <row r="22" spans="2:19" x14ac:dyDescent="0.25">
      <c r="B22" s="1">
        <v>20</v>
      </c>
      <c r="C22" s="8">
        <v>2.0425138632162599E-5</v>
      </c>
      <c r="D22" s="8">
        <v>2.3921877287098499E-2</v>
      </c>
      <c r="E22" s="8">
        <v>0.32717232224144499</v>
      </c>
      <c r="F22" s="8">
        <v>3.36245244778519E-2</v>
      </c>
      <c r="G22" s="8">
        <v>167.97527714276899</v>
      </c>
      <c r="H22" s="8">
        <v>1.12588334865453E-2</v>
      </c>
      <c r="I22" s="8">
        <v>2.11272685583968E-3</v>
      </c>
      <c r="J22" s="12"/>
      <c r="K22" s="12">
        <v>30.160885401061901</v>
      </c>
      <c r="L22" s="12">
        <v>0.44852263041970702</v>
      </c>
      <c r="M22" s="12">
        <v>5.0996170653459204E-3</v>
      </c>
      <c r="N22" s="12">
        <v>0.187650599714833</v>
      </c>
      <c r="O22" s="12">
        <v>-8.5335934051648493E-2</v>
      </c>
      <c r="P22" s="12">
        <v>0.164586458913691</v>
      </c>
      <c r="Q22" s="12">
        <v>0.75555555555555498</v>
      </c>
      <c r="R22" s="12">
        <v>0.99705158113011905</v>
      </c>
      <c r="S22" s="1" t="s">
        <v>16</v>
      </c>
    </row>
    <row r="23" spans="2:19" x14ac:dyDescent="0.25">
      <c r="B23" s="1">
        <v>21</v>
      </c>
      <c r="C23" s="8">
        <v>7.2088724584103497E-6</v>
      </c>
      <c r="D23" s="8">
        <v>8.56379024576049E-3</v>
      </c>
      <c r="E23" s="8">
        <v>0.35789032002714299</v>
      </c>
      <c r="F23" s="8">
        <v>4.4566742613017303E-2</v>
      </c>
      <c r="G23" s="8">
        <v>43.296778122502602</v>
      </c>
      <c r="H23" s="8">
        <v>3.8510142204796101E-3</v>
      </c>
      <c r="I23" s="8">
        <v>1.6923224266937899E-3</v>
      </c>
      <c r="J23" s="12"/>
      <c r="K23" s="12">
        <v>5.1197529829601303</v>
      </c>
      <c r="L23" s="12">
        <v>1.2352224119276101</v>
      </c>
      <c r="M23" s="12">
        <v>3.0296239844245102E-3</v>
      </c>
      <c r="N23" s="12">
        <v>0.439448501045272</v>
      </c>
      <c r="O23" s="12">
        <v>-0.28996334143807101</v>
      </c>
      <c r="P23" s="12">
        <v>-9.5953248107334202E-2</v>
      </c>
      <c r="Q23" s="12">
        <v>0.92307692307692302</v>
      </c>
      <c r="R23" s="12">
        <v>0.99176396053941496</v>
      </c>
      <c r="S23" s="1" t="s">
        <v>16</v>
      </c>
    </row>
    <row r="24" spans="2:19" x14ac:dyDescent="0.25">
      <c r="B24" s="1">
        <v>22</v>
      </c>
      <c r="C24" s="8">
        <v>6.60813308687615E-6</v>
      </c>
      <c r="D24" s="8">
        <v>7.83289566690701E-3</v>
      </c>
      <c r="E24" s="8">
        <v>0.36442560125616702</v>
      </c>
      <c r="F24" s="8">
        <v>4.5658892036735503E-2</v>
      </c>
      <c r="G24" s="8">
        <v>107.079847272834</v>
      </c>
      <c r="H24" s="8">
        <v>3.4188456310118801E-3</v>
      </c>
      <c r="I24" s="8">
        <v>1.4817804481110401E-3</v>
      </c>
      <c r="J24" s="12"/>
      <c r="K24" s="12">
        <v>5.5637957861308198</v>
      </c>
      <c r="L24" s="12">
        <v>1.3534554380400401</v>
      </c>
      <c r="M24" s="12">
        <v>2.9006441289967902E-3</v>
      </c>
      <c r="N24" s="12">
        <v>0.433415429661407</v>
      </c>
      <c r="O24" s="12">
        <v>-0.39789192428574799</v>
      </c>
      <c r="P24" s="12">
        <v>-0.23337218779622099</v>
      </c>
      <c r="Q24" s="12">
        <v>0.91666666666666596</v>
      </c>
      <c r="R24" s="12">
        <v>1</v>
      </c>
      <c r="S24" s="1" t="s">
        <v>16</v>
      </c>
    </row>
    <row r="25" spans="2:19" x14ac:dyDescent="0.25">
      <c r="B25" s="1">
        <v>23</v>
      </c>
      <c r="C25" s="8">
        <v>2.81146025878003E-4</v>
      </c>
      <c r="D25" s="8">
        <v>0.127045444324697</v>
      </c>
      <c r="E25" s="8">
        <v>5.1045564504586402E-2</v>
      </c>
      <c r="F25" s="8">
        <v>5.5851684425172597E-2</v>
      </c>
      <c r="G25" s="8">
        <v>165.10202572488899</v>
      </c>
      <c r="H25" s="8">
        <v>3.48464289470828E-2</v>
      </c>
      <c r="I25" s="8">
        <v>1.22316491897815E-2</v>
      </c>
      <c r="J25" s="12"/>
      <c r="K25" s="12">
        <v>7.3411027142393497</v>
      </c>
      <c r="L25" s="12">
        <v>0.21888884016290699</v>
      </c>
      <c r="M25" s="12">
        <v>1.8919995718630799E-2</v>
      </c>
      <c r="N25" s="12">
        <v>0.35101585899537502</v>
      </c>
      <c r="O25" s="12">
        <v>0.19069691261132399</v>
      </c>
      <c r="P25" s="12">
        <v>0.51604239493080595</v>
      </c>
      <c r="Q25" s="12">
        <v>0.771004942339374</v>
      </c>
      <c r="R25" s="12">
        <v>0.63657771758361004</v>
      </c>
      <c r="S25" s="1" t="s">
        <v>16</v>
      </c>
    </row>
    <row r="26" spans="2:19" x14ac:dyDescent="0.25">
      <c r="B26" s="1">
        <v>24</v>
      </c>
      <c r="C26" s="8">
        <v>1.862292051756E-5</v>
      </c>
      <c r="D26" s="8">
        <v>2.0293756901506602E-2</v>
      </c>
      <c r="E26" s="8">
        <v>0.30462899971781299</v>
      </c>
      <c r="F26" s="8">
        <v>5.38301244576865E-2</v>
      </c>
      <c r="G26" s="8">
        <v>11.4693877721969</v>
      </c>
      <c r="H26" s="8">
        <v>9.5775139376316296E-3</v>
      </c>
      <c r="I26" s="8">
        <v>1.8274308846457101E-3</v>
      </c>
      <c r="J26" s="12"/>
      <c r="K26" s="12">
        <v>28.694634330706801</v>
      </c>
      <c r="L26" s="12">
        <v>0.56824123611174404</v>
      </c>
      <c r="M26" s="12">
        <v>4.8694392738196498E-3</v>
      </c>
      <c r="N26" s="12">
        <v>0.19080430438899501</v>
      </c>
      <c r="O26" s="12">
        <v>-0.26186492161828301</v>
      </c>
      <c r="P26" s="12">
        <v>-6.0177228848209703E-2</v>
      </c>
      <c r="Q26" s="12">
        <v>0.83783783783783705</v>
      </c>
      <c r="R26" s="12">
        <v>1</v>
      </c>
      <c r="S26" s="1" t="s">
        <v>16</v>
      </c>
    </row>
    <row r="27" spans="2:19" x14ac:dyDescent="0.25">
      <c r="B27" s="1">
        <v>25</v>
      </c>
      <c r="C27" s="8">
        <v>1.862292051756E-5</v>
      </c>
      <c r="D27" s="8">
        <v>2.0557281988261799E-2</v>
      </c>
      <c r="E27" s="8">
        <v>0.31202970424149001</v>
      </c>
      <c r="F27" s="8">
        <v>6.2805978930658896E-2</v>
      </c>
      <c r="G27" s="8">
        <v>46.442043245298301</v>
      </c>
      <c r="H27" s="8">
        <v>9.8619543771894993E-3</v>
      </c>
      <c r="I27" s="8">
        <v>1.7677900932042501E-3</v>
      </c>
      <c r="J27" s="12"/>
      <c r="K27" s="12">
        <v>28.628865037796299</v>
      </c>
      <c r="L27" s="12">
        <v>0.55376597419777396</v>
      </c>
      <c r="M27" s="12">
        <v>4.8694392738196498E-3</v>
      </c>
      <c r="N27" s="12">
        <v>0.17925352578116799</v>
      </c>
      <c r="O27" s="12">
        <v>-0.264748741557776</v>
      </c>
      <c r="P27" s="12">
        <v>-6.3849022435067404E-2</v>
      </c>
      <c r="Q27" s="12">
        <v>0.88571428571428501</v>
      </c>
      <c r="R27" s="12">
        <v>0.99283640613806901</v>
      </c>
      <c r="S27" s="1" t="s">
        <v>16</v>
      </c>
    </row>
    <row r="28" spans="2:19" x14ac:dyDescent="0.25">
      <c r="B28" s="1">
        <v>26</v>
      </c>
      <c r="C28" s="8">
        <v>2.64325323475046E-5</v>
      </c>
      <c r="D28" s="8">
        <v>1.9326464818358001E-2</v>
      </c>
      <c r="E28" s="8">
        <v>0.18582393985166701</v>
      </c>
      <c r="F28" s="8">
        <v>6.4137355673516194E-2</v>
      </c>
      <c r="G28" s="8">
        <v>141.67856135714899</v>
      </c>
      <c r="H28" s="8">
        <v>8.2288527305211401E-3</v>
      </c>
      <c r="I28" s="8">
        <v>3.16787678779801E-3</v>
      </c>
      <c r="J28" s="12"/>
      <c r="K28" s="12">
        <v>6.2400399073288799</v>
      </c>
      <c r="L28" s="12">
        <v>0.88929079176229697</v>
      </c>
      <c r="M28" s="12">
        <v>5.8012882579935804E-3</v>
      </c>
      <c r="N28" s="12">
        <v>0.38497186564637798</v>
      </c>
      <c r="O28" s="12">
        <v>-0.22543355204225299</v>
      </c>
      <c r="P28" s="12">
        <v>-1.37913684351467E-2</v>
      </c>
      <c r="Q28" s="12">
        <v>0.91666666666666596</v>
      </c>
      <c r="R28" s="12">
        <v>1.00364948867054</v>
      </c>
      <c r="S28" s="1" t="s">
        <v>16</v>
      </c>
    </row>
    <row r="29" spans="2:19" x14ac:dyDescent="0.25">
      <c r="B29" s="1">
        <v>27</v>
      </c>
      <c r="C29" s="8">
        <v>3.84473197781885E-5</v>
      </c>
      <c r="D29" s="8">
        <v>2.28840534895536E-2</v>
      </c>
      <c r="E29" s="8">
        <v>0.32187361010020998</v>
      </c>
      <c r="F29" s="8">
        <v>6.6656345473382395E-2</v>
      </c>
      <c r="G29" s="8">
        <v>82.671865259612503</v>
      </c>
      <c r="H29" s="8">
        <v>8.3573102476698496E-3</v>
      </c>
      <c r="I29" s="8">
        <v>6.9186863398394798E-3</v>
      </c>
      <c r="J29" s="12"/>
      <c r="K29" s="12">
        <v>1.36994197402005</v>
      </c>
      <c r="L29" s="12">
        <v>0.92259272442402596</v>
      </c>
      <c r="M29" s="12">
        <v>6.9966168918033497E-3</v>
      </c>
      <c r="N29" s="12">
        <v>0.82786041618695705</v>
      </c>
      <c r="O29" s="12">
        <v>0.18117427131310901</v>
      </c>
      <c r="P29" s="12">
        <v>0.50391779145959004</v>
      </c>
      <c r="Q29" s="12">
        <v>0.88888888888888795</v>
      </c>
      <c r="R29" s="12">
        <v>0.98431837425910196</v>
      </c>
      <c r="S29" s="1" t="s">
        <v>16</v>
      </c>
    </row>
    <row r="30" spans="2:19" x14ac:dyDescent="0.25">
      <c r="B30" s="1">
        <v>28</v>
      </c>
      <c r="C30" s="8">
        <v>1.80221811460258E-5</v>
      </c>
      <c r="D30" s="8">
        <v>2.6338557347400898E-2</v>
      </c>
      <c r="E30" s="8">
        <v>0.33302336943872002</v>
      </c>
      <c r="F30" s="8">
        <v>6.5803764310350801E-2</v>
      </c>
      <c r="G30" s="8">
        <v>162.919360395155</v>
      </c>
      <c r="H30" s="8">
        <v>1.2992456280402E-2</v>
      </c>
      <c r="I30" s="8">
        <v>1.36998001287026E-3</v>
      </c>
      <c r="J30" s="12"/>
      <c r="K30" s="12">
        <v>82.350982926484804</v>
      </c>
      <c r="L30" s="12">
        <v>0.32646245908898203</v>
      </c>
      <c r="M30" s="12">
        <v>4.7902561223279704E-3</v>
      </c>
      <c r="N30" s="12">
        <v>0.105444265757257</v>
      </c>
      <c r="O30" s="12">
        <v>-0.22431029768681199</v>
      </c>
      <c r="P30" s="12">
        <v>-1.2361196571003E-2</v>
      </c>
      <c r="Q30" s="12">
        <v>0.749999999999999</v>
      </c>
      <c r="R30" s="12">
        <v>1.0026778882937999</v>
      </c>
      <c r="S30" s="1" t="s">
        <v>16</v>
      </c>
    </row>
    <row r="31" spans="2:19" x14ac:dyDescent="0.25">
      <c r="B31" s="1">
        <v>29</v>
      </c>
      <c r="C31" s="8">
        <v>8.4103512014787408E-6</v>
      </c>
      <c r="D31" s="8">
        <v>7.9034273813032609E-3</v>
      </c>
      <c r="E31" s="8">
        <v>0.15540229380713</v>
      </c>
      <c r="F31" s="8">
        <v>6.8594029934818002E-2</v>
      </c>
      <c r="G31" s="8">
        <v>135</v>
      </c>
      <c r="H31" s="8">
        <v>3.2883595739541102E-3</v>
      </c>
      <c r="I31" s="8">
        <v>2.1922397159694E-3</v>
      </c>
      <c r="J31" s="12"/>
      <c r="K31" s="12">
        <v>1.8181818181818099</v>
      </c>
      <c r="L31" s="12">
        <v>1.6919715689475501</v>
      </c>
      <c r="M31" s="12">
        <v>3.2723679094554098E-3</v>
      </c>
      <c r="N31" s="12">
        <v>0.66666666666666297</v>
      </c>
      <c r="O31" s="12">
        <v>-0.32680157423075101</v>
      </c>
      <c r="P31" s="12">
        <v>-0.142857142857133</v>
      </c>
      <c r="Q31" s="12">
        <v>1</v>
      </c>
      <c r="R31" s="12">
        <v>1</v>
      </c>
      <c r="S31" s="1" t="s">
        <v>16</v>
      </c>
    </row>
    <row r="32" spans="2:19" x14ac:dyDescent="0.25">
      <c r="B32" s="1">
        <v>30</v>
      </c>
      <c r="C32" s="8">
        <v>1.74214417744916E-5</v>
      </c>
      <c r="D32" s="8">
        <v>1.3428928391532801E-2</v>
      </c>
      <c r="E32" s="8">
        <v>6.3422416923952105E-2</v>
      </c>
      <c r="F32" s="8">
        <v>6.9970454069492899E-2</v>
      </c>
      <c r="G32" s="8">
        <v>31.1147520491119</v>
      </c>
      <c r="H32" s="8">
        <v>5.1829693274083304E-3</v>
      </c>
      <c r="I32" s="8">
        <v>4.1188799535917904E-3</v>
      </c>
      <c r="J32" s="12"/>
      <c r="K32" s="12">
        <v>1.55401209005319</v>
      </c>
      <c r="L32" s="12">
        <v>1.2139791890408</v>
      </c>
      <c r="M32" s="12">
        <v>4.7097418818427697E-3</v>
      </c>
      <c r="N32" s="12">
        <v>0.79469502777308099</v>
      </c>
      <c r="O32" s="12">
        <v>-3.7582390491656098E-2</v>
      </c>
      <c r="P32" s="12">
        <v>0.22538815897550701</v>
      </c>
      <c r="Q32" s="12">
        <v>0.93548387096774099</v>
      </c>
      <c r="R32" s="12">
        <v>1.0052522220939599</v>
      </c>
      <c r="S32" s="1" t="s">
        <v>16</v>
      </c>
    </row>
    <row r="33" spans="2:19" x14ac:dyDescent="0.25">
      <c r="B33" s="1">
        <v>31</v>
      </c>
      <c r="C33" s="8">
        <v>1.9223659889094199E-5</v>
      </c>
      <c r="D33" s="8">
        <v>1.4428773573633501E-2</v>
      </c>
      <c r="E33" s="8">
        <v>0.16867543236796301</v>
      </c>
      <c r="F33" s="8">
        <v>7.1718546128882801E-2</v>
      </c>
      <c r="G33" s="8">
        <v>175.96859503057601</v>
      </c>
      <c r="H33" s="8">
        <v>4.8024065704004902E-3</v>
      </c>
      <c r="I33" s="8">
        <v>4.0292505776444798E-3</v>
      </c>
      <c r="J33" s="12"/>
      <c r="K33" s="12">
        <v>1.4716625995330801</v>
      </c>
      <c r="L33" s="12">
        <v>1.16034491074205</v>
      </c>
      <c r="M33" s="12">
        <v>4.9473552495584898E-3</v>
      </c>
      <c r="N33" s="12">
        <v>0.83900655193974305</v>
      </c>
      <c r="O33" s="12">
        <v>-0.20943604622673101</v>
      </c>
      <c r="P33" s="12">
        <v>6.5772885863071198E-3</v>
      </c>
      <c r="Q33" s="12">
        <v>0.94117647058823495</v>
      </c>
      <c r="R33" s="12">
        <v>0.99511173184357504</v>
      </c>
      <c r="S33" s="1" t="s">
        <v>16</v>
      </c>
    </row>
    <row r="34" spans="2:19" x14ac:dyDescent="0.25">
      <c r="B34" s="1">
        <v>32</v>
      </c>
      <c r="C34" s="8">
        <v>9.1312384473197795E-5</v>
      </c>
      <c r="D34" s="8">
        <v>4.30297712982066E-2</v>
      </c>
      <c r="E34" s="8">
        <v>0.217617262528116</v>
      </c>
      <c r="F34" s="8">
        <v>7.8088683795852099E-2</v>
      </c>
      <c r="G34" s="8">
        <v>178.62450418518</v>
      </c>
      <c r="H34" s="8">
        <v>1.7895981659290801E-2</v>
      </c>
      <c r="I34" s="8">
        <v>4.9839990688772999E-3</v>
      </c>
      <c r="J34" s="12"/>
      <c r="K34" s="12">
        <v>11.7932527368741</v>
      </c>
      <c r="L34" s="12">
        <v>0.61972850469692198</v>
      </c>
      <c r="M34" s="12">
        <v>1.07825107853104E-2</v>
      </c>
      <c r="N34" s="12">
        <v>0.27849822176643901</v>
      </c>
      <c r="O34" s="12">
        <v>-0.23282635301061</v>
      </c>
      <c r="P34" s="12">
        <v>-2.32041749744149E-2</v>
      </c>
      <c r="Q34" s="12">
        <v>0.962025316455696</v>
      </c>
      <c r="R34" s="12">
        <v>0.96752346128212996</v>
      </c>
      <c r="S34" s="1" t="s">
        <v>16</v>
      </c>
    </row>
    <row r="35" spans="2:19" x14ac:dyDescent="0.25">
      <c r="B35" s="1">
        <v>33</v>
      </c>
      <c r="C35" s="8">
        <v>2.0425138632162599E-5</v>
      </c>
      <c r="D35" s="8">
        <v>1.90373622967118E-2</v>
      </c>
      <c r="E35" s="8">
        <v>0.337020318563093</v>
      </c>
      <c r="F35" s="8">
        <v>7.8305248529777202E-2</v>
      </c>
      <c r="G35" s="8">
        <v>0.97533162975070498</v>
      </c>
      <c r="H35" s="8">
        <v>8.5509628784615193E-3</v>
      </c>
      <c r="I35" s="8">
        <v>1.68185546539877E-3</v>
      </c>
      <c r="J35" s="12"/>
      <c r="K35" s="12">
        <v>15.9605263081438</v>
      </c>
      <c r="L35" s="12">
        <v>0.70820881325922902</v>
      </c>
      <c r="M35" s="12">
        <v>5.0996170653459204E-3</v>
      </c>
      <c r="N35" s="12">
        <v>0.196686091297986</v>
      </c>
      <c r="O35" s="12">
        <v>-0.44699563365109501</v>
      </c>
      <c r="P35" s="12">
        <v>-0.29589297235336298</v>
      </c>
      <c r="Q35" s="12">
        <v>0.97142857142857097</v>
      </c>
      <c r="R35" s="12">
        <v>1</v>
      </c>
      <c r="S35" s="1" t="s">
        <v>16</v>
      </c>
    </row>
    <row r="36" spans="2:19" x14ac:dyDescent="0.25">
      <c r="B36" s="1">
        <v>34</v>
      </c>
      <c r="C36" s="8">
        <v>3.7846580406654301E-5</v>
      </c>
      <c r="D36" s="8">
        <v>4.8678509040183497E-2</v>
      </c>
      <c r="E36" s="8">
        <v>0.36841840560094302</v>
      </c>
      <c r="F36" s="8">
        <v>8.6279245257443904E-2</v>
      </c>
      <c r="G36" s="8">
        <v>36.101896507136999</v>
      </c>
      <c r="H36" s="8">
        <v>2.3876361352908E-2</v>
      </c>
      <c r="I36" s="8">
        <v>1.9443663340625401E-3</v>
      </c>
      <c r="J36" s="12"/>
      <c r="K36" s="12">
        <v>213.62838393075899</v>
      </c>
      <c r="L36" s="12">
        <v>0.200706747700059</v>
      </c>
      <c r="M36" s="12">
        <v>6.9417406179395104E-3</v>
      </c>
      <c r="N36" s="12">
        <v>8.1434784191927498E-2</v>
      </c>
      <c r="O36" s="12">
        <v>-3.6593722338110403E-2</v>
      </c>
      <c r="P36" s="12">
        <v>0.22664697036522199</v>
      </c>
      <c r="Q36" s="12">
        <v>0.72413793103448199</v>
      </c>
      <c r="R36" s="12">
        <v>0.99420428309847897</v>
      </c>
      <c r="S36" s="1" t="s">
        <v>16</v>
      </c>
    </row>
    <row r="37" spans="2:19" x14ac:dyDescent="0.25">
      <c r="B37" s="1">
        <v>35</v>
      </c>
      <c r="C37" s="8">
        <v>4.1451016635859499E-5</v>
      </c>
      <c r="D37" s="8">
        <v>3.0344913739865E-2</v>
      </c>
      <c r="E37" s="8">
        <v>0.190173901055673</v>
      </c>
      <c r="F37" s="8">
        <v>9.2660632593517298E-2</v>
      </c>
      <c r="G37" s="8">
        <v>29.395486448136499</v>
      </c>
      <c r="H37" s="8">
        <v>1.3848026791149199E-2</v>
      </c>
      <c r="I37" s="8">
        <v>4.8981585245521002E-3</v>
      </c>
      <c r="J37" s="12"/>
      <c r="K37" s="12">
        <v>9.7856032060235094</v>
      </c>
      <c r="L37" s="12">
        <v>0.56568314149177101</v>
      </c>
      <c r="M37" s="12">
        <v>7.2647831041436697E-3</v>
      </c>
      <c r="N37" s="12">
        <v>0.35370804797132999</v>
      </c>
      <c r="O37" s="12">
        <v>0.28521393689458702</v>
      </c>
      <c r="P37" s="12">
        <v>0.63638520789895003</v>
      </c>
      <c r="Q37" s="12">
        <v>0.78409090909090895</v>
      </c>
      <c r="R37" s="12">
        <v>0.99029398993640005</v>
      </c>
      <c r="S37" s="1" t="s">
        <v>16</v>
      </c>
    </row>
    <row r="38" spans="2:19" x14ac:dyDescent="0.25">
      <c r="B38" s="1">
        <v>36</v>
      </c>
      <c r="C38" s="8">
        <v>1.80221811460258E-5</v>
      </c>
      <c r="D38" s="8">
        <v>1.5467372444963001E-2</v>
      </c>
      <c r="E38" s="8">
        <v>0.37890773748551398</v>
      </c>
      <c r="F38" s="8">
        <v>9.4352315375500997E-2</v>
      </c>
      <c r="G38" s="8">
        <v>58.592220440147997</v>
      </c>
      <c r="H38" s="8">
        <v>6.6501237220871296E-3</v>
      </c>
      <c r="I38" s="8">
        <v>3.4538615011950702E-3</v>
      </c>
      <c r="J38" s="12"/>
      <c r="K38" s="12">
        <v>3.7923875098780599</v>
      </c>
      <c r="L38" s="12">
        <v>0.94663842340997195</v>
      </c>
      <c r="M38" s="12">
        <v>4.7902561223279704E-3</v>
      </c>
      <c r="N38" s="12">
        <v>0.51936800660170002</v>
      </c>
      <c r="O38" s="12">
        <v>9.6104123833668995E-4</v>
      </c>
      <c r="P38" s="12">
        <v>0.27446318044393397</v>
      </c>
      <c r="Q38" s="12">
        <v>0.90909090909090895</v>
      </c>
      <c r="R38" s="12">
        <v>0.97098616957306005</v>
      </c>
      <c r="S38" s="1" t="s">
        <v>16</v>
      </c>
    </row>
    <row r="39" spans="2:19" x14ac:dyDescent="0.25">
      <c r="B39" s="1">
        <v>37</v>
      </c>
      <c r="C39" s="8">
        <v>7.4491682070240296E-5</v>
      </c>
      <c r="D39" s="8">
        <v>3.8966059445684001E-2</v>
      </c>
      <c r="E39" s="8">
        <v>0.25549932272786702</v>
      </c>
      <c r="F39" s="8">
        <v>9.9771997978819402E-2</v>
      </c>
      <c r="G39" s="8">
        <v>17.972641925552502</v>
      </c>
      <c r="H39" s="8">
        <v>1.7395590064923899E-2</v>
      </c>
      <c r="I39" s="8">
        <v>5.4592607818311004E-3</v>
      </c>
      <c r="J39" s="12"/>
      <c r="K39" s="12">
        <v>8.9755184028725097</v>
      </c>
      <c r="L39" s="12">
        <v>0.61651644796695804</v>
      </c>
      <c r="M39" s="12">
        <v>9.7388785476393101E-3</v>
      </c>
      <c r="N39" s="12">
        <v>0.31383015818698901</v>
      </c>
      <c r="O39" s="12">
        <v>1.2789950600662499E-3</v>
      </c>
      <c r="P39" s="12">
        <v>0.27486801182315901</v>
      </c>
      <c r="Q39" s="12">
        <v>0.879432624113475</v>
      </c>
      <c r="R39" s="12">
        <v>0.99260054899152605</v>
      </c>
      <c r="S39" s="1" t="s">
        <v>16</v>
      </c>
    </row>
    <row r="40" spans="2:19" x14ac:dyDescent="0.25">
      <c r="B40" s="1">
        <v>38</v>
      </c>
      <c r="C40" s="8">
        <v>6.0073937153419597E-5</v>
      </c>
      <c r="D40" s="8">
        <v>7.2364763896771503E-2</v>
      </c>
      <c r="E40" s="8">
        <v>0.141009173627586</v>
      </c>
      <c r="F40" s="8">
        <v>0.10975044789570799</v>
      </c>
      <c r="G40" s="8">
        <v>49.012040607098697</v>
      </c>
      <c r="H40" s="8">
        <v>3.5651631224709802E-2</v>
      </c>
      <c r="I40" s="8">
        <v>2.5220997799442102E-3</v>
      </c>
      <c r="J40" s="12"/>
      <c r="K40" s="12">
        <v>286.20722497675098</v>
      </c>
      <c r="L40" s="12">
        <v>0.144158966771126</v>
      </c>
      <c r="M40" s="12">
        <v>8.7457711147541899E-3</v>
      </c>
      <c r="N40" s="12">
        <v>7.0742899926446404E-2</v>
      </c>
      <c r="O40" s="12">
        <v>0.17556177332959699</v>
      </c>
      <c r="P40" s="12">
        <v>0.49677173708223599</v>
      </c>
      <c r="Q40" s="12">
        <v>0.69930069930069905</v>
      </c>
      <c r="R40" s="12">
        <v>0.99398061372034396</v>
      </c>
      <c r="S40" s="1" t="s">
        <v>16</v>
      </c>
    </row>
    <row r="41" spans="2:19" x14ac:dyDescent="0.25">
      <c r="B41" s="1">
        <v>39</v>
      </c>
      <c r="C41" s="8">
        <v>9.0110905730129406E-6</v>
      </c>
      <c r="D41" s="8">
        <v>9.4225719990687195E-3</v>
      </c>
      <c r="E41" s="8">
        <v>0.15124273116324799</v>
      </c>
      <c r="F41" s="8">
        <v>0.10489331884571</v>
      </c>
      <c r="G41" s="8">
        <v>90.809047266368694</v>
      </c>
      <c r="H41" s="8">
        <v>3.8859266707372301E-3</v>
      </c>
      <c r="I41" s="8">
        <v>1.5937694124422599E-3</v>
      </c>
      <c r="J41" s="12"/>
      <c r="K41" s="12">
        <v>3.4267983880955102</v>
      </c>
      <c r="L41" s="12">
        <v>1.2754055123227901</v>
      </c>
      <c r="M41" s="12">
        <v>3.3872225877184798E-3</v>
      </c>
      <c r="N41" s="12">
        <v>0.41013882851780498</v>
      </c>
      <c r="O41" s="12">
        <v>-0.460200329595358</v>
      </c>
      <c r="P41" s="12">
        <v>-0.312705713405803</v>
      </c>
      <c r="Q41" s="12">
        <v>1</v>
      </c>
      <c r="R41" s="12">
        <v>1</v>
      </c>
      <c r="S41" s="1" t="s">
        <v>16</v>
      </c>
    </row>
    <row r="42" spans="2:19" x14ac:dyDescent="0.25">
      <c r="B42" s="1">
        <v>40</v>
      </c>
      <c r="C42" s="8">
        <v>5.10628465804066E-5</v>
      </c>
      <c r="D42" s="8">
        <v>4.0055813186795401E-2</v>
      </c>
      <c r="E42" s="8">
        <v>0.38630589274690103</v>
      </c>
      <c r="F42" s="8">
        <v>0.10740698951176</v>
      </c>
      <c r="G42" s="8">
        <v>165.18227260610101</v>
      </c>
      <c r="H42" s="8">
        <v>1.86214059582262E-2</v>
      </c>
      <c r="I42" s="8">
        <v>3.4175103517071598E-3</v>
      </c>
      <c r="J42" s="12"/>
      <c r="K42" s="12">
        <v>28.147158807782201</v>
      </c>
      <c r="L42" s="12">
        <v>0.399929812712567</v>
      </c>
      <c r="M42" s="12">
        <v>8.0632025605784207E-3</v>
      </c>
      <c r="N42" s="12">
        <v>0.18352590343466599</v>
      </c>
      <c r="O42" s="12">
        <v>-2.1170236423149798E-2</v>
      </c>
      <c r="P42" s="12">
        <v>0.24628476254981499</v>
      </c>
      <c r="Q42" s="12">
        <v>0.79439252336448596</v>
      </c>
      <c r="R42" s="12">
        <v>0.99055727554179496</v>
      </c>
      <c r="S42" s="1" t="s">
        <v>16</v>
      </c>
    </row>
    <row r="43" spans="2:19" x14ac:dyDescent="0.25">
      <c r="B43" s="1">
        <v>41</v>
      </c>
      <c r="C43" s="8">
        <v>6.60813308687615E-6</v>
      </c>
      <c r="D43" s="8">
        <v>1.5120914463258301E-2</v>
      </c>
      <c r="E43" s="8">
        <v>0.24182302078715401</v>
      </c>
      <c r="F43" s="8">
        <v>0.109285403624964</v>
      </c>
      <c r="G43" s="8">
        <v>180</v>
      </c>
      <c r="H43" s="8">
        <v>7.7507378457421401E-3</v>
      </c>
      <c r="I43" s="8">
        <v>0</v>
      </c>
      <c r="J43" s="12"/>
      <c r="K43" s="12" t="s">
        <v>17</v>
      </c>
      <c r="L43" s="12">
        <v>0.36318887060110799</v>
      </c>
      <c r="M43" s="12">
        <v>2.9006441289967902E-3</v>
      </c>
      <c r="N43" s="12">
        <v>0</v>
      </c>
      <c r="O43" s="12">
        <v>-1</v>
      </c>
      <c r="P43" s="12">
        <v>-1</v>
      </c>
      <c r="Q43" s="12">
        <v>1</v>
      </c>
      <c r="R43" s="12">
        <v>0.10251678712389101</v>
      </c>
      <c r="S43" s="1" t="s">
        <v>16</v>
      </c>
    </row>
    <row r="44" spans="2:19" x14ac:dyDescent="0.25">
      <c r="B44" s="1">
        <v>42</v>
      </c>
      <c r="C44" s="8">
        <v>2.1626617375230998E-5</v>
      </c>
      <c r="D44" s="8">
        <v>1.8294066537305101E-2</v>
      </c>
      <c r="E44" s="8">
        <v>0.215901108658617</v>
      </c>
      <c r="F44" s="8">
        <v>0.113677488404218</v>
      </c>
      <c r="G44" s="8">
        <v>117.66859673280899</v>
      </c>
      <c r="H44" s="8">
        <v>6.9311848604003603E-3</v>
      </c>
      <c r="I44" s="8">
        <v>3.89226044508241E-3</v>
      </c>
      <c r="J44" s="12"/>
      <c r="K44" s="12">
        <v>3.6681094867375101</v>
      </c>
      <c r="L44" s="12">
        <v>0.812040990025089</v>
      </c>
      <c r="M44" s="12">
        <v>5.2474626688525103E-3</v>
      </c>
      <c r="N44" s="12">
        <v>0.561557731250236</v>
      </c>
      <c r="O44" s="12">
        <v>-2.0260405918995202E-2</v>
      </c>
      <c r="P44" s="12">
        <v>0.247443194726711</v>
      </c>
      <c r="Q44" s="12">
        <v>0.81818181818181801</v>
      </c>
      <c r="R44" s="12">
        <v>0.94814218531542505</v>
      </c>
      <c r="S44" s="1" t="s">
        <v>16</v>
      </c>
    </row>
    <row r="45" spans="2:19" x14ac:dyDescent="0.25">
      <c r="B45" s="1">
        <v>43</v>
      </c>
      <c r="C45" s="8">
        <v>6.2476894639556396E-5</v>
      </c>
      <c r="D45" s="8">
        <v>3.3114252372148698E-2</v>
      </c>
      <c r="E45" s="8">
        <v>0.121082920942089</v>
      </c>
      <c r="F45" s="8">
        <v>0.119823426042155</v>
      </c>
      <c r="G45" s="8">
        <v>53.9721608646677</v>
      </c>
      <c r="H45" s="8">
        <v>1.05990962816083E-2</v>
      </c>
      <c r="I45" s="8">
        <v>6.6671928181197696E-3</v>
      </c>
      <c r="J45" s="12"/>
      <c r="K45" s="12">
        <v>2.8577137706189801</v>
      </c>
      <c r="L45" s="12">
        <v>0.71597752631362299</v>
      </c>
      <c r="M45" s="12">
        <v>8.9189715151095396E-3</v>
      </c>
      <c r="N45" s="12">
        <v>0.62903408375379399</v>
      </c>
      <c r="O45" s="12">
        <v>-0.11165369808127899</v>
      </c>
      <c r="P45" s="12">
        <v>0.13107764102215699</v>
      </c>
      <c r="Q45" s="12">
        <v>0.83870967741935398</v>
      </c>
      <c r="R45" s="12">
        <v>0.94794494897481496</v>
      </c>
      <c r="S45" s="1" t="s">
        <v>16</v>
      </c>
    </row>
    <row r="46" spans="2:19" x14ac:dyDescent="0.25">
      <c r="B46" s="1">
        <v>44</v>
      </c>
      <c r="C46" s="8">
        <v>6.60813308687615E-6</v>
      </c>
      <c r="D46" s="8">
        <v>6.8842053545881696E-3</v>
      </c>
      <c r="E46" s="8">
        <v>0.21032684063218399</v>
      </c>
      <c r="F46" s="8">
        <v>0.12006597535586</v>
      </c>
      <c r="G46" s="8">
        <v>15.0706927760376</v>
      </c>
      <c r="H46" s="8">
        <v>2.6483019628719901E-3</v>
      </c>
      <c r="I46" s="8">
        <v>1.89988625625217E-3</v>
      </c>
      <c r="J46" s="12"/>
      <c r="K46" s="12">
        <v>2.0075989654451099</v>
      </c>
      <c r="L46" s="12">
        <v>1.75218924989648</v>
      </c>
      <c r="M46" s="12">
        <v>2.9006441289967902E-3</v>
      </c>
      <c r="N46" s="12">
        <v>0.71739789604347604</v>
      </c>
      <c r="O46" s="12">
        <v>-0.401993087905337</v>
      </c>
      <c r="P46" s="12">
        <v>-0.23859395149611101</v>
      </c>
      <c r="Q46" s="12">
        <v>1</v>
      </c>
      <c r="R46" s="12">
        <v>1</v>
      </c>
      <c r="S46" s="1" t="s">
        <v>16</v>
      </c>
    </row>
    <row r="47" spans="2:19" x14ac:dyDescent="0.25">
      <c r="B47" s="1">
        <v>45</v>
      </c>
      <c r="C47" s="8">
        <v>1.1414048059149701E-5</v>
      </c>
      <c r="D47" s="8">
        <v>1.86661019539008E-2</v>
      </c>
      <c r="E47" s="8">
        <v>2.2028412824740798E-3</v>
      </c>
      <c r="F47" s="8">
        <v>0.12984525559472199</v>
      </c>
      <c r="G47" s="8">
        <v>57.201403582078399</v>
      </c>
      <c r="H47" s="8">
        <v>9.03420147408277E-3</v>
      </c>
      <c r="I47" s="8">
        <v>1.3465020773467599E-3</v>
      </c>
      <c r="J47" s="12"/>
      <c r="K47" s="12">
        <v>49.987113175038502</v>
      </c>
      <c r="L47" s="12">
        <v>0.41166343506617398</v>
      </c>
      <c r="M47" s="12">
        <v>3.8121932472550499E-3</v>
      </c>
      <c r="N47" s="12">
        <v>0.14904494671826801</v>
      </c>
      <c r="O47" s="12">
        <v>-0.16295851276735401</v>
      </c>
      <c r="P47" s="12">
        <v>6.5754322128537199E-2</v>
      </c>
      <c r="Q47" s="12">
        <v>0.70370370370370305</v>
      </c>
      <c r="R47" s="12">
        <v>0.99622140098824896</v>
      </c>
      <c r="S47" s="1" t="s">
        <v>16</v>
      </c>
    </row>
    <row r="48" spans="2:19" x14ac:dyDescent="0.25">
      <c r="B48" s="1">
        <v>46</v>
      </c>
      <c r="C48" s="8">
        <v>1.4177449168207001E-4</v>
      </c>
      <c r="D48" s="8">
        <v>7.3093333254271295E-2</v>
      </c>
      <c r="E48" s="8">
        <v>0.365414447317226</v>
      </c>
      <c r="F48" s="8">
        <v>0.141053576159652</v>
      </c>
      <c r="G48" s="8">
        <v>151.185184869583</v>
      </c>
      <c r="H48" s="8">
        <v>3.5077240585527802E-2</v>
      </c>
      <c r="I48" s="8">
        <v>4.6523090669410901E-3</v>
      </c>
      <c r="J48" s="12"/>
      <c r="K48" s="12">
        <v>60.572804725634498</v>
      </c>
      <c r="L48" s="12">
        <v>0.333466666545089</v>
      </c>
      <c r="M48" s="12">
        <v>1.34355085219852E-2</v>
      </c>
      <c r="N48" s="12">
        <v>0.132630417595064</v>
      </c>
      <c r="O48" s="12">
        <v>-9.5963922008722002E-2</v>
      </c>
      <c r="P48" s="12">
        <v>0.15105448436577601</v>
      </c>
      <c r="Q48" s="12">
        <v>0.88059701492537301</v>
      </c>
      <c r="R48" s="12">
        <v>0.99096548433275</v>
      </c>
      <c r="S48" s="1" t="s">
        <v>16</v>
      </c>
    </row>
    <row r="49" spans="2:19" x14ac:dyDescent="0.25">
      <c r="B49" s="1">
        <v>47</v>
      </c>
      <c r="C49" s="8">
        <v>7.7975970425138603E-4</v>
      </c>
      <c r="D49" s="8">
        <v>0.20878627579346301</v>
      </c>
      <c r="E49" s="8">
        <v>0.27657136349542599</v>
      </c>
      <c r="F49" s="8">
        <v>0.166803784911743</v>
      </c>
      <c r="G49" s="8">
        <v>23.432249600175201</v>
      </c>
      <c r="H49" s="8">
        <v>8.2922465027611705E-2</v>
      </c>
      <c r="I49" s="8">
        <v>1.6330900767819199E-2</v>
      </c>
      <c r="J49" s="12"/>
      <c r="K49" s="12">
        <v>47.411623670835802</v>
      </c>
      <c r="L49" s="12">
        <v>0.22478470488100999</v>
      </c>
      <c r="M49" s="12">
        <v>3.15090604563808E-2</v>
      </c>
      <c r="N49" s="12">
        <v>0.196941815012147</v>
      </c>
      <c r="O49" s="12">
        <v>0.36399078653337802</v>
      </c>
      <c r="P49" s="12">
        <v>0.73668700806871501</v>
      </c>
      <c r="Q49" s="12">
        <v>0.73875924871940801</v>
      </c>
      <c r="R49" s="12">
        <v>0.83590223330957403</v>
      </c>
      <c r="S49" s="1" t="s">
        <v>16</v>
      </c>
    </row>
    <row r="50" spans="2:19" x14ac:dyDescent="0.25">
      <c r="B50" s="1">
        <v>48</v>
      </c>
      <c r="C50" s="8">
        <v>1.6099815157116399E-4</v>
      </c>
      <c r="D50" s="8">
        <v>0.100086052875852</v>
      </c>
      <c r="E50" s="8">
        <v>0.14064697123661599</v>
      </c>
      <c r="F50" s="8">
        <v>0.16946930458387899</v>
      </c>
      <c r="G50" s="8">
        <v>117.133343112247</v>
      </c>
      <c r="H50" s="8">
        <v>4.1273675217948801E-2</v>
      </c>
      <c r="I50" s="8">
        <v>8.6135928243521506E-3</v>
      </c>
      <c r="J50" s="12"/>
      <c r="K50" s="12">
        <v>47.258529969517802</v>
      </c>
      <c r="L50" s="12">
        <v>0.20196849513060999</v>
      </c>
      <c r="M50" s="12">
        <v>1.4317444367263E-2</v>
      </c>
      <c r="N50" s="12">
        <v>0.208694592348934</v>
      </c>
      <c r="O50" s="12">
        <v>0.73430897716715005</v>
      </c>
      <c r="P50" s="12">
        <v>1.2081907725184</v>
      </c>
      <c r="Q50" s="12">
        <v>0.60089686098654704</v>
      </c>
      <c r="R50" s="12">
        <v>0.87363994703053405</v>
      </c>
      <c r="S50" s="1" t="s">
        <v>16</v>
      </c>
    </row>
    <row r="51" spans="2:19" x14ac:dyDescent="0.25">
      <c r="B51" s="1">
        <v>49</v>
      </c>
      <c r="C51" s="8">
        <v>1.35166358595194E-4</v>
      </c>
      <c r="D51" s="8">
        <v>7.5927003010674607E-2</v>
      </c>
      <c r="E51" s="8">
        <v>0.311452204820926</v>
      </c>
      <c r="F51" s="8">
        <v>0.162620814320797</v>
      </c>
      <c r="G51" s="8">
        <v>32.927458064728398</v>
      </c>
      <c r="H51" s="8">
        <v>3.6555422998050403E-2</v>
      </c>
      <c r="I51" s="8">
        <v>4.4362893827075197E-3</v>
      </c>
      <c r="J51" s="12"/>
      <c r="K51" s="12">
        <v>83.990717984396298</v>
      </c>
      <c r="L51" s="12">
        <v>0.29463610354693998</v>
      </c>
      <c r="M51" s="12">
        <v>1.3118656672131201E-2</v>
      </c>
      <c r="N51" s="12">
        <v>0.12135790038441401</v>
      </c>
      <c r="O51" s="12">
        <v>-5.7691846754596599E-2</v>
      </c>
      <c r="P51" s="12">
        <v>0.19978400403840901</v>
      </c>
      <c r="Q51" s="12">
        <v>0.83643122676579895</v>
      </c>
      <c r="R51" s="12">
        <v>0.99046559345045404</v>
      </c>
      <c r="S51" s="1" t="s">
        <v>16</v>
      </c>
    </row>
    <row r="52" spans="2:19" x14ac:dyDescent="0.25">
      <c r="B52" s="1">
        <v>50</v>
      </c>
      <c r="C52" s="8">
        <v>4.7458410351201497E-5</v>
      </c>
      <c r="D52" s="8">
        <v>4.24151377870393E-2</v>
      </c>
      <c r="E52" s="8">
        <v>5.88663633853833E-3</v>
      </c>
      <c r="F52" s="8">
        <v>0.16088177113225199</v>
      </c>
      <c r="G52" s="8">
        <v>38.982659030123102</v>
      </c>
      <c r="H52" s="8">
        <v>1.7211476246070698E-2</v>
      </c>
      <c r="I52" s="8">
        <v>5.91002495850296E-3</v>
      </c>
      <c r="J52" s="12"/>
      <c r="K52" s="12">
        <v>10.924829230935799</v>
      </c>
      <c r="L52" s="12">
        <v>0.33149828571078999</v>
      </c>
      <c r="M52" s="12">
        <v>7.7734113997278099E-3</v>
      </c>
      <c r="N52" s="12">
        <v>0.343376993002107</v>
      </c>
      <c r="O52" s="12">
        <v>0.68338762776820405</v>
      </c>
      <c r="P52" s="12">
        <v>1.1433556967923899</v>
      </c>
      <c r="Q52" s="12">
        <v>0.54861111111111105</v>
      </c>
      <c r="R52" s="12">
        <v>0.92595570499232505</v>
      </c>
      <c r="S52" s="1" t="s">
        <v>16</v>
      </c>
    </row>
    <row r="53" spans="2:19" x14ac:dyDescent="0.25">
      <c r="B53" s="1">
        <v>51</v>
      </c>
      <c r="C53" s="8">
        <v>9.6118299445471302E-6</v>
      </c>
      <c r="D53" s="8">
        <v>1.0300730596991299E-2</v>
      </c>
      <c r="E53" s="8">
        <v>0.36166880472694202</v>
      </c>
      <c r="F53" s="8">
        <v>0.159955852291503</v>
      </c>
      <c r="G53" s="8">
        <v>159.15547075730501</v>
      </c>
      <c r="H53" s="8">
        <v>4.4491151302542501E-3</v>
      </c>
      <c r="I53" s="8">
        <v>1.82753326174479E-3</v>
      </c>
      <c r="J53" s="12"/>
      <c r="K53" s="12">
        <v>6.1477858209704603</v>
      </c>
      <c r="L53" s="12">
        <v>1.1383606757500599</v>
      </c>
      <c r="M53" s="12">
        <v>3.4983084459016701E-3</v>
      </c>
      <c r="N53" s="12">
        <v>0.41076331095984697</v>
      </c>
      <c r="O53" s="12">
        <v>-0.33561053552097603</v>
      </c>
      <c r="P53" s="12">
        <v>-0.15407306071988899</v>
      </c>
      <c r="Q53" s="12">
        <v>0.88888888888888795</v>
      </c>
      <c r="R53" s="12">
        <v>1</v>
      </c>
      <c r="S53" s="1" t="s">
        <v>16</v>
      </c>
    </row>
    <row r="54" spans="2:19" x14ac:dyDescent="0.25">
      <c r="B54" s="1">
        <v>52</v>
      </c>
      <c r="C54" s="8">
        <v>1.9223659889094199E-5</v>
      </c>
      <c r="D54" s="8">
        <v>1.4948073009298299E-2</v>
      </c>
      <c r="E54" s="8">
        <v>0.39092784009461901</v>
      </c>
      <c r="F54" s="8">
        <v>0.166858853185367</v>
      </c>
      <c r="G54" s="8">
        <v>52.862698246580401</v>
      </c>
      <c r="H54" s="8">
        <v>4.9611416616972097E-3</v>
      </c>
      <c r="I54" s="8">
        <v>4.96114166169709E-3</v>
      </c>
      <c r="J54" s="12"/>
      <c r="K54" s="12">
        <v>1.3468635903094599</v>
      </c>
      <c r="L54" s="12">
        <v>1.08112402260732</v>
      </c>
      <c r="M54" s="12">
        <v>4.9473552495584898E-3</v>
      </c>
      <c r="N54" s="12">
        <v>0.99999999999997702</v>
      </c>
      <c r="O54" s="12">
        <v>5.5810105425417797E-3</v>
      </c>
      <c r="P54" s="12">
        <v>0.28034550805751102</v>
      </c>
      <c r="Q54" s="12">
        <v>0.84210526315789402</v>
      </c>
      <c r="R54" s="12">
        <v>0.99056310276884696</v>
      </c>
      <c r="S54" s="1" t="s">
        <v>16</v>
      </c>
    </row>
    <row r="55" spans="2:19" x14ac:dyDescent="0.25">
      <c r="B55" s="1">
        <v>53</v>
      </c>
      <c r="C55" s="8">
        <v>9.6118299445471302E-6</v>
      </c>
      <c r="D55" s="8">
        <v>1.04611708703981E-2</v>
      </c>
      <c r="E55" s="8">
        <v>0.25843866504396401</v>
      </c>
      <c r="F55" s="8">
        <v>0.16697995846420699</v>
      </c>
      <c r="G55" s="8">
        <v>31.762097256613401</v>
      </c>
      <c r="H55" s="8">
        <v>4.2679734197493798E-3</v>
      </c>
      <c r="I55" s="8">
        <v>1.9769987681252299E-3</v>
      </c>
      <c r="J55" s="12"/>
      <c r="K55" s="12">
        <v>4.5913956864053196</v>
      </c>
      <c r="L55" s="12">
        <v>1.10371094915352</v>
      </c>
      <c r="M55" s="12">
        <v>3.4983084459016701E-3</v>
      </c>
      <c r="N55" s="12">
        <v>0.46321721662486898</v>
      </c>
      <c r="O55" s="12">
        <v>-0.310535503191877</v>
      </c>
      <c r="P55" s="12">
        <v>-0.122146537972967</v>
      </c>
      <c r="Q55" s="12">
        <v>0.94117647058823495</v>
      </c>
      <c r="R55" s="12">
        <v>1</v>
      </c>
      <c r="S55" s="1" t="s">
        <v>16</v>
      </c>
    </row>
    <row r="56" spans="2:19" x14ac:dyDescent="0.25">
      <c r="B56" s="1">
        <v>54</v>
      </c>
      <c r="C56" s="8">
        <v>1.1414048059149701E-5</v>
      </c>
      <c r="D56" s="8">
        <v>1.35188369505434E-2</v>
      </c>
      <c r="E56" s="8">
        <v>0.11732169497028599</v>
      </c>
      <c r="F56" s="8">
        <v>0.17104654624840401</v>
      </c>
      <c r="G56" s="8">
        <v>57.543954345543398</v>
      </c>
      <c r="H56" s="8">
        <v>6.2418501501802599E-3</v>
      </c>
      <c r="I56" s="8">
        <v>1.54608441041322E-3</v>
      </c>
      <c r="J56" s="12"/>
      <c r="K56" s="12">
        <v>15.5770462917953</v>
      </c>
      <c r="L56" s="12">
        <v>0.78482151578872195</v>
      </c>
      <c r="M56" s="12">
        <v>3.8121932472550499E-3</v>
      </c>
      <c r="N56" s="12">
        <v>0.24769649594496801</v>
      </c>
      <c r="O56" s="12">
        <v>-0.33595620353708999</v>
      </c>
      <c r="P56" s="12">
        <v>-0.154513178907355</v>
      </c>
      <c r="Q56" s="12">
        <v>0.86363636363636298</v>
      </c>
      <c r="R56" s="12">
        <v>1.0104345831899999</v>
      </c>
      <c r="S56" s="1" t="s">
        <v>16</v>
      </c>
    </row>
    <row r="57" spans="2:19" x14ac:dyDescent="0.25">
      <c r="B57" s="1">
        <v>55</v>
      </c>
      <c r="C57" s="8">
        <v>2.8835489833641399E-5</v>
      </c>
      <c r="D57" s="8">
        <v>2.32103595528594E-2</v>
      </c>
      <c r="E57" s="8">
        <v>0.183837813278696</v>
      </c>
      <c r="F57" s="8">
        <v>0.17561880168810701</v>
      </c>
      <c r="G57" s="8">
        <v>106.815718547236</v>
      </c>
      <c r="H57" s="8">
        <v>9.5758546779354994E-3</v>
      </c>
      <c r="I57" s="8">
        <v>3.0534351532426102E-3</v>
      </c>
      <c r="J57" s="12"/>
      <c r="K57" s="12">
        <v>11.1070436200136</v>
      </c>
      <c r="L57" s="12">
        <v>0.67262570600013505</v>
      </c>
      <c r="M57" s="12">
        <v>6.0592479688490204E-3</v>
      </c>
      <c r="N57" s="12">
        <v>0.31886815912925998</v>
      </c>
      <c r="O57" s="12">
        <v>-0.203604502665167</v>
      </c>
      <c r="P57" s="12">
        <v>1.4002240455736101E-2</v>
      </c>
      <c r="Q57" s="12">
        <v>0.84210526315789402</v>
      </c>
      <c r="R57" s="12">
        <v>0.99696119682094397</v>
      </c>
      <c r="S57" s="1" t="s">
        <v>16</v>
      </c>
    </row>
    <row r="58" spans="2:19" x14ac:dyDescent="0.25">
      <c r="B58" s="1">
        <v>56</v>
      </c>
      <c r="C58" s="8">
        <v>7.8096118299445495E-6</v>
      </c>
      <c r="D58" s="8">
        <v>1.06022342991906E-2</v>
      </c>
      <c r="E58" s="8">
        <v>0.35569924605921199</v>
      </c>
      <c r="F58" s="8">
        <v>0.18196347619388401</v>
      </c>
      <c r="G58" s="8">
        <v>131.76886468158</v>
      </c>
      <c r="H58" s="8">
        <v>4.9555889017133502E-3</v>
      </c>
      <c r="I58" s="8">
        <v>1.27972264412316E-3</v>
      </c>
      <c r="J58" s="12"/>
      <c r="K58" s="12">
        <v>13.9508215762572</v>
      </c>
      <c r="L58" s="12">
        <v>0.87306085664524002</v>
      </c>
      <c r="M58" s="12">
        <v>3.1533326197717999E-3</v>
      </c>
      <c r="N58" s="12">
        <v>0.258238257753928</v>
      </c>
      <c r="O58" s="12">
        <v>-0.36221902587912003</v>
      </c>
      <c r="P58" s="12">
        <v>-0.187952042869583</v>
      </c>
      <c r="Q58" s="12">
        <v>0.92857142857142805</v>
      </c>
      <c r="R58" s="12">
        <v>0.97945756268733097</v>
      </c>
      <c r="S58" s="1" t="s">
        <v>16</v>
      </c>
    </row>
    <row r="59" spans="2:19" x14ac:dyDescent="0.25">
      <c r="B59" s="1">
        <v>57</v>
      </c>
      <c r="C59" s="8">
        <v>5.0041589648798502E-4</v>
      </c>
      <c r="D59" s="8">
        <v>0.13005893119912201</v>
      </c>
      <c r="E59" s="8">
        <v>3.37264356801487E-2</v>
      </c>
      <c r="F59" s="8">
        <v>0.20688967117531001</v>
      </c>
      <c r="G59" s="8">
        <v>79.363315211373802</v>
      </c>
      <c r="H59" s="8">
        <v>4.0516130452150301E-2</v>
      </c>
      <c r="I59" s="8">
        <v>1.92760886203126E-2</v>
      </c>
      <c r="J59" s="12"/>
      <c r="K59" s="12">
        <v>5.6613048589673296</v>
      </c>
      <c r="L59" s="12">
        <v>0.37175823693800603</v>
      </c>
      <c r="M59" s="12">
        <v>2.52418166585252E-2</v>
      </c>
      <c r="N59" s="12">
        <v>0.47576331710842301</v>
      </c>
      <c r="O59" s="12">
        <v>0.225760604412274</v>
      </c>
      <c r="P59" s="12">
        <v>0.56068687391618099</v>
      </c>
      <c r="Q59" s="12">
        <v>0.77705223880596996</v>
      </c>
      <c r="R59" s="12">
        <v>0.77698120403809201</v>
      </c>
      <c r="S59" s="1" t="s">
        <v>16</v>
      </c>
    </row>
    <row r="60" spans="2:19" x14ac:dyDescent="0.25">
      <c r="B60" s="1">
        <v>58</v>
      </c>
      <c r="C60" s="8">
        <v>1.26155268022181E-5</v>
      </c>
      <c r="D60" s="8">
        <v>1.1390484338102601E-2</v>
      </c>
      <c r="E60" s="8">
        <v>0.39200279361727303</v>
      </c>
      <c r="F60" s="8">
        <v>0.18885964550791601</v>
      </c>
      <c r="G60" s="8">
        <v>144.770159526985</v>
      </c>
      <c r="H60" s="8">
        <v>4.95400356523314E-3</v>
      </c>
      <c r="I60" s="8">
        <v>2.7935591900011499E-3</v>
      </c>
      <c r="J60" s="12"/>
      <c r="K60" s="12">
        <v>3.3097876984527401</v>
      </c>
      <c r="L60" s="12">
        <v>1.2218865158296</v>
      </c>
      <c r="M60" s="12">
        <v>4.0078158144119299E-3</v>
      </c>
      <c r="N60" s="12">
        <v>0.56389930956169698</v>
      </c>
      <c r="O60" s="12">
        <v>-0.13841390131832801</v>
      </c>
      <c r="P60" s="12">
        <v>9.70054920355964E-2</v>
      </c>
      <c r="Q60" s="12">
        <v>1</v>
      </c>
      <c r="R60" s="12">
        <v>1</v>
      </c>
      <c r="S60" s="1" t="s">
        <v>16</v>
      </c>
    </row>
    <row r="61" spans="2:19" x14ac:dyDescent="0.25">
      <c r="B61" s="1">
        <v>59</v>
      </c>
      <c r="C61" s="8">
        <v>1.9824399260628399E-5</v>
      </c>
      <c r="D61" s="8">
        <v>1.79158305304329E-2</v>
      </c>
      <c r="E61" s="8">
        <v>0.18200141686865401</v>
      </c>
      <c r="F61" s="8">
        <v>0.19334567862469501</v>
      </c>
      <c r="G61" s="8">
        <v>100.671572338701</v>
      </c>
      <c r="H61" s="8">
        <v>7.14207339740536E-3</v>
      </c>
      <c r="I61" s="8">
        <v>3.0466748991044099E-3</v>
      </c>
      <c r="J61" s="12"/>
      <c r="K61" s="12">
        <v>4.9159882159233703</v>
      </c>
      <c r="L61" s="12">
        <v>0.77613274798004905</v>
      </c>
      <c r="M61" s="12">
        <v>5.0240630060988103E-3</v>
      </c>
      <c r="N61" s="12">
        <v>0.42658129223528202</v>
      </c>
      <c r="O61" s="12">
        <v>-0.13793449154926099</v>
      </c>
      <c r="P61" s="12">
        <v>9.7615895511705297E-2</v>
      </c>
      <c r="Q61" s="12">
        <v>0.86842105263157798</v>
      </c>
      <c r="R61" s="12">
        <v>0.94311053428509595</v>
      </c>
      <c r="S61" s="1" t="s">
        <v>16</v>
      </c>
    </row>
    <row r="62" spans="2:19" x14ac:dyDescent="0.25">
      <c r="B62" s="1">
        <v>60</v>
      </c>
      <c r="C62" s="8">
        <v>6.3077634011090596E-5</v>
      </c>
      <c r="D62" s="8">
        <v>4.37296629256771E-2</v>
      </c>
      <c r="E62" s="8">
        <v>0.26803527801594501</v>
      </c>
      <c r="F62" s="8">
        <v>0.20264119556315499</v>
      </c>
      <c r="G62" s="8">
        <v>58.0280000413332</v>
      </c>
      <c r="H62" s="8">
        <v>1.5365346112564999E-2</v>
      </c>
      <c r="I62" s="8">
        <v>7.1529805183114603E-3</v>
      </c>
      <c r="J62" s="12"/>
      <c r="K62" s="12">
        <v>4.3810214893476003</v>
      </c>
      <c r="L62" s="12">
        <v>0.41450807884368501</v>
      </c>
      <c r="M62" s="12">
        <v>8.9617486023237797E-3</v>
      </c>
      <c r="N62" s="12">
        <v>0.46552680726548001</v>
      </c>
      <c r="O62" s="12">
        <v>0.36849708305891798</v>
      </c>
      <c r="P62" s="12">
        <v>0.74242460300533597</v>
      </c>
      <c r="Q62" s="12">
        <v>0.664556962025316</v>
      </c>
      <c r="R62" s="12">
        <v>0.87584190003544804</v>
      </c>
      <c r="S62" s="1" t="s">
        <v>16</v>
      </c>
    </row>
    <row r="63" spans="2:19" x14ac:dyDescent="0.25">
      <c r="B63" s="1">
        <v>61</v>
      </c>
      <c r="C63" s="8">
        <v>1.20147874306839E-5</v>
      </c>
      <c r="D63" s="8">
        <v>1.59990730611809E-2</v>
      </c>
      <c r="E63" s="8">
        <v>0.18799414644847501</v>
      </c>
      <c r="F63" s="8">
        <v>0.19807010564794</v>
      </c>
      <c r="G63" s="8">
        <v>91.666436163982496</v>
      </c>
      <c r="H63" s="8">
        <v>7.7507378457421401E-4</v>
      </c>
      <c r="I63" s="8">
        <v>7.7507378457421401E-4</v>
      </c>
      <c r="J63" s="12"/>
      <c r="K63" s="12">
        <v>36.432456878870902</v>
      </c>
      <c r="L63" s="12">
        <v>0.58984284040291202</v>
      </c>
      <c r="M63" s="12">
        <v>3.9112277456488896E-3</v>
      </c>
      <c r="N63" s="12">
        <v>1</v>
      </c>
      <c r="O63" s="12">
        <v>-0.96073009183012703</v>
      </c>
      <c r="P63" s="12">
        <v>-0.95</v>
      </c>
      <c r="Q63" s="12">
        <v>0.952380952380952</v>
      </c>
      <c r="R63" s="12">
        <v>1.00440848754965</v>
      </c>
      <c r="S63" s="1" t="s">
        <v>16</v>
      </c>
    </row>
    <row r="64" spans="2:19" x14ac:dyDescent="0.25">
      <c r="B64" s="1">
        <v>62</v>
      </c>
      <c r="C64" s="8">
        <v>2.2828096118299401E-5</v>
      </c>
      <c r="D64" s="8">
        <v>1.53069321715561E-2</v>
      </c>
      <c r="E64" s="8">
        <v>0.31518987350066602</v>
      </c>
      <c r="F64" s="8">
        <v>0.20209029098845499</v>
      </c>
      <c r="G64" s="8">
        <v>166.02498459680299</v>
      </c>
      <c r="H64" s="8">
        <v>5.6392860391682202E-3</v>
      </c>
      <c r="I64" s="8">
        <v>4.3222004500469598E-3</v>
      </c>
      <c r="J64" s="12"/>
      <c r="K64" s="12">
        <v>1.62988830316001</v>
      </c>
      <c r="L64" s="12">
        <v>1.22434339031622</v>
      </c>
      <c r="M64" s="12">
        <v>5.3912553926552297E-3</v>
      </c>
      <c r="N64" s="12">
        <v>0.76644462083084297</v>
      </c>
      <c r="O64" s="12">
        <v>-0.16141089294608499</v>
      </c>
      <c r="P64" s="12">
        <v>6.7724812885192304E-2</v>
      </c>
      <c r="Q64" s="12">
        <v>0.97435897435897401</v>
      </c>
      <c r="R64" s="12">
        <v>1.0092156564889301</v>
      </c>
      <c r="S64" s="1" t="s">
        <v>16</v>
      </c>
    </row>
    <row r="65" spans="2:19" x14ac:dyDescent="0.25">
      <c r="B65" s="1">
        <v>63</v>
      </c>
      <c r="C65" s="8">
        <v>1.0573012939001801E-4</v>
      </c>
      <c r="D65" s="8">
        <v>0.104130387883761</v>
      </c>
      <c r="E65" s="8">
        <v>0.18020465491350399</v>
      </c>
      <c r="F65" s="8">
        <v>0.22630833361070599</v>
      </c>
      <c r="G65" s="8">
        <v>113.057291773435</v>
      </c>
      <c r="H65" s="8">
        <v>5.1395042493495698E-2</v>
      </c>
      <c r="I65" s="8">
        <v>3.39737388606433E-3</v>
      </c>
      <c r="J65" s="12"/>
      <c r="K65" s="12">
        <v>416.22111921771699</v>
      </c>
      <c r="L65" s="12">
        <v>0.122533166148853</v>
      </c>
      <c r="M65" s="12">
        <v>1.16025765159871E-2</v>
      </c>
      <c r="N65" s="12">
        <v>6.6103143829373795E-2</v>
      </c>
      <c r="O65" s="12">
        <v>0.29704693391843201</v>
      </c>
      <c r="P65" s="12">
        <v>0.651451447642443</v>
      </c>
      <c r="Q65" s="12">
        <v>0.69291338582677098</v>
      </c>
      <c r="R65" s="12">
        <v>0.99119457532248101</v>
      </c>
      <c r="S65" s="1" t="s">
        <v>16</v>
      </c>
    </row>
    <row r="66" spans="2:19" x14ac:dyDescent="0.25">
      <c r="B66" s="1">
        <v>64</v>
      </c>
      <c r="C66" s="8">
        <v>7.2689463955637697E-5</v>
      </c>
      <c r="D66" s="8">
        <v>3.5813059290036101E-2</v>
      </c>
      <c r="E66" s="8">
        <v>9.9164605446226503E-2</v>
      </c>
      <c r="F66" s="8">
        <v>0.21449046013609499</v>
      </c>
      <c r="G66" s="8">
        <v>47.707059441094003</v>
      </c>
      <c r="H66" s="8">
        <v>1.06862489536607E-2</v>
      </c>
      <c r="I66" s="8">
        <v>9.95760835758722E-3</v>
      </c>
      <c r="J66" s="12"/>
      <c r="K66" s="12">
        <v>1.5232203328030001</v>
      </c>
      <c r="L66" s="12">
        <v>0.71219428898664305</v>
      </c>
      <c r="M66" s="12">
        <v>9.6203482262296105E-3</v>
      </c>
      <c r="N66" s="12">
        <v>0.93181512060656901</v>
      </c>
      <c r="O66" s="12">
        <v>0.14973762493607701</v>
      </c>
      <c r="P66" s="12">
        <v>0.46389141013849799</v>
      </c>
      <c r="Q66" s="12">
        <v>0.79605263157894701</v>
      </c>
      <c r="R66" s="12">
        <v>0.95149980522010102</v>
      </c>
      <c r="S66" s="1" t="s">
        <v>16</v>
      </c>
    </row>
    <row r="67" spans="2:19" x14ac:dyDescent="0.25">
      <c r="B67" s="1">
        <v>65</v>
      </c>
      <c r="C67" s="8">
        <v>8.4103512014787408E-6</v>
      </c>
      <c r="D67" s="8">
        <v>8.8521176936221004E-3</v>
      </c>
      <c r="E67" s="8">
        <v>0.191609312029382</v>
      </c>
      <c r="F67" s="8">
        <v>0.211262968709657</v>
      </c>
      <c r="G67" s="8">
        <v>43.475119765365797</v>
      </c>
      <c r="H67" s="8">
        <v>3.8496453312975298E-3</v>
      </c>
      <c r="I67" s="8">
        <v>2.2206322524044799E-3</v>
      </c>
      <c r="J67" s="12"/>
      <c r="K67" s="12">
        <v>2.9040897781144102</v>
      </c>
      <c r="L67" s="12">
        <v>1.3487443445107701</v>
      </c>
      <c r="M67" s="12">
        <v>3.2723679094554098E-3</v>
      </c>
      <c r="N67" s="12">
        <v>0.57684073760010801</v>
      </c>
      <c r="O67" s="12">
        <v>-0.20168716323763899</v>
      </c>
      <c r="P67" s="12">
        <v>1.64434728355447E-2</v>
      </c>
      <c r="Q67" s="12">
        <v>0.93333333333333302</v>
      </c>
      <c r="R67" s="12">
        <v>1.0079677786533501</v>
      </c>
      <c r="S67" s="1" t="s">
        <v>16</v>
      </c>
    </row>
    <row r="68" spans="2:19" x14ac:dyDescent="0.25">
      <c r="B68" s="1">
        <v>66</v>
      </c>
      <c r="C68" s="8">
        <v>5.4667282809611799E-5</v>
      </c>
      <c r="D68" s="8">
        <v>2.6332356757124298E-2</v>
      </c>
      <c r="E68" s="8">
        <v>0.195463387716413</v>
      </c>
      <c r="F68" s="8">
        <v>0.224098531273979</v>
      </c>
      <c r="G68" s="8">
        <v>83.199061565850897</v>
      </c>
      <c r="H68" s="8">
        <v>1.0188629238923001E-2</v>
      </c>
      <c r="I68" s="8">
        <v>6.1569602488604196E-3</v>
      </c>
      <c r="J68" s="12"/>
      <c r="K68" s="12">
        <v>2.75247341829605</v>
      </c>
      <c r="L68" s="12">
        <v>0.99073587993508205</v>
      </c>
      <c r="M68" s="12">
        <v>8.3429339129839995E-3</v>
      </c>
      <c r="N68" s="12">
        <v>0.604297212557242</v>
      </c>
      <c r="O68" s="12">
        <v>-9.8751610774034201E-2</v>
      </c>
      <c r="P68" s="12">
        <v>0.14750508879136701</v>
      </c>
      <c r="Q68" s="12">
        <v>0.95789473684210502</v>
      </c>
      <c r="R68" s="12">
        <v>1</v>
      </c>
      <c r="S68" s="1" t="s">
        <v>16</v>
      </c>
    </row>
    <row r="69" spans="2:19" x14ac:dyDescent="0.25">
      <c r="B69" s="1">
        <v>67</v>
      </c>
      <c r="C69" s="8">
        <v>9.1913123844731995E-5</v>
      </c>
      <c r="D69" s="8">
        <v>7.4611702798252202E-2</v>
      </c>
      <c r="E69" s="8">
        <v>0.25741568162976503</v>
      </c>
      <c r="F69" s="8">
        <v>0.22448771038968399</v>
      </c>
      <c r="G69" s="8">
        <v>169.75280472402099</v>
      </c>
      <c r="H69" s="8">
        <v>3.5562928790456701E-2</v>
      </c>
      <c r="I69" s="8">
        <v>3.4644897169532202E-3</v>
      </c>
      <c r="J69" s="12"/>
      <c r="K69" s="12">
        <v>143.59939902988299</v>
      </c>
      <c r="L69" s="12">
        <v>0.20747868532559799</v>
      </c>
      <c r="M69" s="12">
        <v>1.08179214250822E-2</v>
      </c>
      <c r="N69" s="12">
        <v>9.7418571382762803E-2</v>
      </c>
      <c r="O69" s="12">
        <v>5.2807939634520497E-2</v>
      </c>
      <c r="P69" s="12">
        <v>0.340476701753821</v>
      </c>
      <c r="Q69" s="12">
        <v>0.72857142857142798</v>
      </c>
      <c r="R69" s="12">
        <v>0.98702526385772404</v>
      </c>
      <c r="S69" s="1" t="s">
        <v>16</v>
      </c>
    </row>
    <row r="70" spans="2:19" x14ac:dyDescent="0.25">
      <c r="B70" s="1">
        <v>68</v>
      </c>
      <c r="C70" s="8">
        <v>5.0462107208872401E-5</v>
      </c>
      <c r="D70" s="8">
        <v>3.0492177758934098E-2</v>
      </c>
      <c r="E70" s="8">
        <v>0.250828639998398</v>
      </c>
      <c r="F70" s="8">
        <v>0.230067735054446</v>
      </c>
      <c r="G70" s="8">
        <v>162.32692448672299</v>
      </c>
      <c r="H70" s="8">
        <v>1.15154155554303E-2</v>
      </c>
      <c r="I70" s="8">
        <v>6.0780688975909701E-3</v>
      </c>
      <c r="J70" s="12"/>
      <c r="K70" s="12">
        <v>4.5537050054009898</v>
      </c>
      <c r="L70" s="12">
        <v>0.68202196268690396</v>
      </c>
      <c r="M70" s="12">
        <v>8.0156316288238702E-3</v>
      </c>
      <c r="N70" s="12">
        <v>0.52782019618256004</v>
      </c>
      <c r="O70" s="12">
        <v>8.9355757357713395E-2</v>
      </c>
      <c r="P70" s="12">
        <v>0.38701082855276298</v>
      </c>
      <c r="Q70" s="12">
        <v>0.82352941176470495</v>
      </c>
      <c r="R70" s="12">
        <v>0.95165349126865095</v>
      </c>
      <c r="S70" s="1" t="s">
        <v>16</v>
      </c>
    </row>
    <row r="71" spans="2:19" x14ac:dyDescent="0.25">
      <c r="B71" s="1">
        <v>69</v>
      </c>
      <c r="C71" s="8">
        <v>2.0425138632162599E-5</v>
      </c>
      <c r="D71" s="8">
        <v>1.5826231607220801E-2</v>
      </c>
      <c r="E71" s="8">
        <v>0.362916901482985</v>
      </c>
      <c r="F71" s="8">
        <v>0.233661949761344</v>
      </c>
      <c r="G71" s="8">
        <v>21.533036043308499</v>
      </c>
      <c r="H71" s="8">
        <v>6.3367893516455102E-3</v>
      </c>
      <c r="I71" s="8">
        <v>3.4528759232089401E-3</v>
      </c>
      <c r="J71" s="12"/>
      <c r="K71" s="12">
        <v>3.50349564175725</v>
      </c>
      <c r="L71" s="12">
        <v>1.02475452049102</v>
      </c>
      <c r="M71" s="12">
        <v>5.0996170653459204E-3</v>
      </c>
      <c r="N71" s="12">
        <v>0.54489359383743896</v>
      </c>
      <c r="O71" s="12">
        <v>-0.15865307556775399</v>
      </c>
      <c r="P71" s="12">
        <v>7.1236175028441207E-2</v>
      </c>
      <c r="Q71" s="12">
        <v>0.91891891891891797</v>
      </c>
      <c r="R71" s="12">
        <v>0.99554336647240305</v>
      </c>
      <c r="S71" s="1" t="s">
        <v>16</v>
      </c>
    </row>
    <row r="72" spans="2:19" x14ac:dyDescent="0.25">
      <c r="B72" s="1">
        <v>70</v>
      </c>
      <c r="C72" s="8">
        <v>4.3253234750462098E-5</v>
      </c>
      <c r="D72" s="8">
        <v>5.1247878636047003E-2</v>
      </c>
      <c r="E72" s="8">
        <v>8.0123252480359397E-2</v>
      </c>
      <c r="F72" s="8">
        <v>0.24554768091858101</v>
      </c>
      <c r="G72" s="8">
        <v>160.22898092315401</v>
      </c>
      <c r="H72" s="8">
        <v>2.4765499556945701E-2</v>
      </c>
      <c r="I72" s="8">
        <v>2.4503321573500899E-3</v>
      </c>
      <c r="J72" s="12"/>
      <c r="K72" s="12">
        <v>148.80658492731899</v>
      </c>
      <c r="L72" s="12">
        <v>0.20695535611475499</v>
      </c>
      <c r="M72" s="12">
        <v>7.4210328743377404E-3</v>
      </c>
      <c r="N72" s="12">
        <v>9.8941357985361897E-2</v>
      </c>
      <c r="O72" s="12">
        <v>0.10190293904101801</v>
      </c>
      <c r="P72" s="12">
        <v>0.40298639644692302</v>
      </c>
      <c r="Q72" s="12">
        <v>0.67289719626168198</v>
      </c>
      <c r="R72" s="12">
        <v>0.98298548094373805</v>
      </c>
      <c r="S72" s="1" t="s">
        <v>16</v>
      </c>
    </row>
    <row r="73" spans="2:19" x14ac:dyDescent="0.25">
      <c r="B73" s="1">
        <v>71</v>
      </c>
      <c r="C73" s="8">
        <v>7.2088724584103497E-6</v>
      </c>
      <c r="D73" s="8">
        <v>7.33297307585664E-3</v>
      </c>
      <c r="E73" s="8">
        <v>0.238335188756571</v>
      </c>
      <c r="F73" s="8">
        <v>0.243631526284494</v>
      </c>
      <c r="G73" s="8">
        <v>52.762055498377102</v>
      </c>
      <c r="H73" s="8">
        <v>2.78921230677141E-3</v>
      </c>
      <c r="I73" s="8">
        <v>2.1721533233427701E-3</v>
      </c>
      <c r="J73" s="12"/>
      <c r="K73" s="12">
        <v>1.7141472549663701</v>
      </c>
      <c r="L73" s="12">
        <v>1.6846784678229001</v>
      </c>
      <c r="M73" s="12">
        <v>3.0296239844245102E-3</v>
      </c>
      <c r="N73" s="12">
        <v>0.77876944615130606</v>
      </c>
      <c r="O73" s="12">
        <v>-0.33992301673590702</v>
      </c>
      <c r="P73" s="12">
        <v>-0.159563882338667</v>
      </c>
      <c r="Q73" s="12">
        <v>1</v>
      </c>
      <c r="R73" s="12">
        <v>1</v>
      </c>
      <c r="S73" s="1" t="s">
        <v>16</v>
      </c>
    </row>
    <row r="74" spans="2:19" x14ac:dyDescent="0.25">
      <c r="B74" s="1">
        <v>72</v>
      </c>
      <c r="C74" s="8">
        <v>2.1025878003696799E-5</v>
      </c>
      <c r="D74" s="8">
        <v>1.8864520842751802E-2</v>
      </c>
      <c r="E74" s="8">
        <v>0.26480949474109799</v>
      </c>
      <c r="F74" s="8">
        <v>0.24578696957112001</v>
      </c>
      <c r="G74" s="8">
        <v>139.99694096317401</v>
      </c>
      <c r="H74" s="8">
        <v>5.9580089744980698E-3</v>
      </c>
      <c r="I74" s="8">
        <v>4.6751054029329801E-3</v>
      </c>
      <c r="J74" s="12"/>
      <c r="K74" s="12">
        <v>2.1397026293688199</v>
      </c>
      <c r="L74" s="12">
        <v>0.74245895024169695</v>
      </c>
      <c r="M74" s="12">
        <v>5.1740679679613804E-3</v>
      </c>
      <c r="N74" s="12">
        <v>0.78467579067834903</v>
      </c>
      <c r="O74" s="12">
        <v>4.0466977194757899E-2</v>
      </c>
      <c r="P74" s="12">
        <v>0.32476370035542401</v>
      </c>
      <c r="Q74" s="12">
        <v>0.74468085106382897</v>
      </c>
      <c r="R74" s="12">
        <v>0.93171453223222001</v>
      </c>
      <c r="S74" s="1" t="s">
        <v>16</v>
      </c>
    </row>
    <row r="75" spans="2:19" x14ac:dyDescent="0.25">
      <c r="B75" s="1">
        <v>73</v>
      </c>
      <c r="C75" s="8">
        <v>4.3253234750462098E-5</v>
      </c>
      <c r="D75" s="8">
        <v>3.7729041685503603E-2</v>
      </c>
      <c r="E75" s="8">
        <v>3.3252818340968701E-2</v>
      </c>
      <c r="F75" s="8">
        <v>0.24550462126388201</v>
      </c>
      <c r="G75" s="8">
        <v>2.6471239416792902</v>
      </c>
      <c r="H75" s="8">
        <v>1.6366570537378299E-2</v>
      </c>
      <c r="I75" s="8">
        <v>4.6454803237976003E-3</v>
      </c>
      <c r="J75" s="12"/>
      <c r="K75" s="12">
        <v>13.346251499388799</v>
      </c>
      <c r="L75" s="12">
        <v>0.38183603155287199</v>
      </c>
      <c r="M75" s="12">
        <v>7.4210328743377404E-3</v>
      </c>
      <c r="N75" s="12">
        <v>0.28383956878370697</v>
      </c>
      <c r="O75" s="12">
        <v>0.38057371518368999</v>
      </c>
      <c r="P75" s="12">
        <v>0.75780104859381403</v>
      </c>
      <c r="Q75" s="12">
        <v>0.70588235294117596</v>
      </c>
      <c r="R75" s="12">
        <v>0.920826656805949</v>
      </c>
      <c r="S75" s="1" t="s">
        <v>16</v>
      </c>
    </row>
    <row r="76" spans="2:19" x14ac:dyDescent="0.25">
      <c r="B76" s="1">
        <v>74</v>
      </c>
      <c r="C76" s="8">
        <v>1.1954713493530499E-4</v>
      </c>
      <c r="D76" s="8">
        <v>4.8529694873545297E-2</v>
      </c>
      <c r="E76" s="8">
        <v>0.276510493779205</v>
      </c>
      <c r="F76" s="8">
        <v>0.25385808608531701</v>
      </c>
      <c r="G76" s="8">
        <v>129.056956052326</v>
      </c>
      <c r="H76" s="8">
        <v>1.6319028142105299E-2</v>
      </c>
      <c r="I76" s="8">
        <v>1.54901838229704E-2</v>
      </c>
      <c r="J76" s="12"/>
      <c r="K76" s="12">
        <v>1.0753211067166299</v>
      </c>
      <c r="L76" s="12">
        <v>0.63787255231013695</v>
      </c>
      <c r="M76" s="12">
        <v>1.23374284054425E-2</v>
      </c>
      <c r="N76" s="12">
        <v>0.94920994608763898</v>
      </c>
      <c r="O76" s="12">
        <v>0.66073971694408296</v>
      </c>
      <c r="P76" s="12">
        <v>1.1145194811254799</v>
      </c>
      <c r="Q76" s="12">
        <v>0.765384615384615</v>
      </c>
      <c r="R76" s="12">
        <v>0.93844728730455296</v>
      </c>
      <c r="S76" s="1" t="s">
        <v>16</v>
      </c>
    </row>
    <row r="77" spans="2:19" x14ac:dyDescent="0.25">
      <c r="B77" s="1">
        <v>75</v>
      </c>
      <c r="C77" s="8">
        <v>4.9861367837338201E-5</v>
      </c>
      <c r="D77" s="8">
        <v>4.7324455138532298E-2</v>
      </c>
      <c r="E77" s="8">
        <v>0.38022213344518802</v>
      </c>
      <c r="F77" s="8">
        <v>0.251337051492803</v>
      </c>
      <c r="G77" s="8">
        <v>0.58358797950142105</v>
      </c>
      <c r="H77" s="8">
        <v>2.0925906656896798E-2</v>
      </c>
      <c r="I77" s="8">
        <v>3.1632895364487401E-3</v>
      </c>
      <c r="J77" s="12"/>
      <c r="K77" s="12">
        <v>38.308657179170297</v>
      </c>
      <c r="L77" s="12">
        <v>0.279771072221146</v>
      </c>
      <c r="M77" s="12">
        <v>7.9677766839366792E-3</v>
      </c>
      <c r="N77" s="12">
        <v>0.15116618784143199</v>
      </c>
      <c r="O77" s="12">
        <v>4.2674906314602197E-2</v>
      </c>
      <c r="P77" s="12">
        <v>0.32757492302278202</v>
      </c>
      <c r="Q77" s="12">
        <v>0.74107142857142805</v>
      </c>
      <c r="R77" s="12">
        <v>0.91521176586196695</v>
      </c>
      <c r="S77" s="1" t="s">
        <v>16</v>
      </c>
    </row>
    <row r="78" spans="2:19" x14ac:dyDescent="0.25">
      <c r="B78" s="1">
        <v>76</v>
      </c>
      <c r="C78" s="8">
        <v>1.26155268022181E-5</v>
      </c>
      <c r="D78" s="8">
        <v>1.2999537514878701E-2</v>
      </c>
      <c r="E78" s="8">
        <v>0.185205726237781</v>
      </c>
      <c r="F78" s="8">
        <v>0.2533384027294</v>
      </c>
      <c r="G78" s="8">
        <v>112.526403577552</v>
      </c>
      <c r="H78" s="8">
        <v>5.9023798677018003E-3</v>
      </c>
      <c r="I78" s="8">
        <v>2.4447519852986701E-3</v>
      </c>
      <c r="J78" s="12"/>
      <c r="K78" s="12">
        <v>5.5025608011092597</v>
      </c>
      <c r="L78" s="12">
        <v>0.93812228194631697</v>
      </c>
      <c r="M78" s="12">
        <v>4.0078158144119299E-3</v>
      </c>
      <c r="N78" s="12">
        <v>0.41419766943102099</v>
      </c>
      <c r="O78" s="12">
        <v>-0.101648174200201</v>
      </c>
      <c r="P78" s="12">
        <v>0.14381706969333699</v>
      </c>
      <c r="Q78" s="12">
        <v>0.91304347826086896</v>
      </c>
      <c r="R78" s="12">
        <v>1</v>
      </c>
      <c r="S78" s="1" t="s">
        <v>16</v>
      </c>
    </row>
    <row r="79" spans="2:19" x14ac:dyDescent="0.25">
      <c r="B79" s="1">
        <v>77</v>
      </c>
      <c r="C79" s="8">
        <v>1.8785120147874299E-3</v>
      </c>
      <c r="D79" s="8">
        <v>0.22528992188840199</v>
      </c>
      <c r="E79" s="8">
        <v>3.8318299092526299E-2</v>
      </c>
      <c r="F79" s="8">
        <v>0.26589295452320599</v>
      </c>
      <c r="G79" s="8">
        <v>5.7556456141219501</v>
      </c>
      <c r="H79" s="8">
        <v>8.7464964975850101E-2</v>
      </c>
      <c r="I79" s="8">
        <v>3.3853590700319902E-2</v>
      </c>
      <c r="J79" s="12"/>
      <c r="K79" s="12">
        <v>9.2026977568609194</v>
      </c>
      <c r="L79" s="12">
        <v>0.46509354525492302</v>
      </c>
      <c r="M79" s="12">
        <v>4.8905989229208698E-2</v>
      </c>
      <c r="N79" s="12">
        <v>0.38705315562256498</v>
      </c>
      <c r="O79" s="12">
        <v>0.237983253666743</v>
      </c>
      <c r="P79" s="12">
        <v>0.57624923428839903</v>
      </c>
      <c r="Q79" s="12">
        <v>0.88159007612066498</v>
      </c>
      <c r="R79" s="12">
        <v>0.93942594497521204</v>
      </c>
      <c r="S79" s="1" t="s">
        <v>16</v>
      </c>
    </row>
    <row r="80" spans="2:19" x14ac:dyDescent="0.25">
      <c r="B80" s="1">
        <v>78</v>
      </c>
      <c r="C80" s="8">
        <v>1.5018484288354899E-5</v>
      </c>
      <c r="D80" s="8">
        <v>1.8345221407087001E-2</v>
      </c>
      <c r="E80" s="8">
        <v>0.37724391242796101</v>
      </c>
      <c r="F80" s="8">
        <v>0.256208390228852</v>
      </c>
      <c r="G80" s="8">
        <v>168.39734376124801</v>
      </c>
      <c r="H80" s="8">
        <v>8.6633654167850693E-3</v>
      </c>
      <c r="I80" s="8">
        <v>1.5386629887541401E-3</v>
      </c>
      <c r="J80" s="12"/>
      <c r="K80" s="12">
        <v>29.899903895650599</v>
      </c>
      <c r="L80" s="12">
        <v>0.560776819796443</v>
      </c>
      <c r="M80" s="12">
        <v>4.3728855573770898E-3</v>
      </c>
      <c r="N80" s="12">
        <v>0.177605689559511</v>
      </c>
      <c r="O80" s="12">
        <v>-0.30290187072265601</v>
      </c>
      <c r="P80" s="12">
        <v>-0.11242709524318199</v>
      </c>
      <c r="Q80" s="12">
        <v>0.80645161290322498</v>
      </c>
      <c r="R80" s="12">
        <v>1</v>
      </c>
      <c r="S80" s="1" t="s">
        <v>16</v>
      </c>
    </row>
    <row r="81" spans="2:19" x14ac:dyDescent="0.25">
      <c r="B81" s="1">
        <v>79</v>
      </c>
      <c r="C81" s="8">
        <v>6.60813308687615E-6</v>
      </c>
      <c r="D81" s="8">
        <v>7.5445682190453996E-3</v>
      </c>
      <c r="E81" s="8">
        <v>0.36978065649504299</v>
      </c>
      <c r="F81" s="8">
        <v>0.26098848164208099</v>
      </c>
      <c r="G81" s="8">
        <v>114.337249760414</v>
      </c>
      <c r="H81" s="8">
        <v>3.46361546205771E-3</v>
      </c>
      <c r="I81" s="8">
        <v>1.73180773102885E-3</v>
      </c>
      <c r="J81" s="12"/>
      <c r="K81" s="12">
        <v>4.1038259311770897</v>
      </c>
      <c r="L81" s="12">
        <v>1.45888099043717</v>
      </c>
      <c r="M81" s="12">
        <v>2.9006441289967902E-3</v>
      </c>
      <c r="N81" s="12">
        <v>0.5</v>
      </c>
      <c r="O81" s="12">
        <v>-0.28708058160449601</v>
      </c>
      <c r="P81" s="12">
        <v>-9.2282804289251799E-2</v>
      </c>
      <c r="Q81" s="12">
        <v>1</v>
      </c>
      <c r="R81" s="12">
        <v>1</v>
      </c>
      <c r="S81" s="1" t="s">
        <v>16</v>
      </c>
    </row>
    <row r="82" spans="2:19" x14ac:dyDescent="0.25">
      <c r="B82" s="1">
        <v>80</v>
      </c>
      <c r="C82" s="8">
        <v>1.4417744916820699E-5</v>
      </c>
      <c r="D82" s="8">
        <v>1.3217333248343999E-2</v>
      </c>
      <c r="E82" s="8">
        <v>0.31245161940647997</v>
      </c>
      <c r="F82" s="8">
        <v>0.26381573942444803</v>
      </c>
      <c r="G82" s="8">
        <v>31.267880769222899</v>
      </c>
      <c r="H82" s="8">
        <v>5.1818485507180503E-3</v>
      </c>
      <c r="I82" s="8">
        <v>3.1943657586682201E-3</v>
      </c>
      <c r="J82" s="12"/>
      <c r="K82" s="12">
        <v>2.5492640987258102</v>
      </c>
      <c r="L82" s="12">
        <v>1.0370973429968899</v>
      </c>
      <c r="M82" s="12">
        <v>4.2845353276639497E-3</v>
      </c>
      <c r="N82" s="12">
        <v>0.61645293709434601</v>
      </c>
      <c r="O82" s="12">
        <v>-9.8300349324672895E-2</v>
      </c>
      <c r="P82" s="12">
        <v>0.14807965271370799</v>
      </c>
      <c r="Q82" s="12">
        <v>0.88888888888888895</v>
      </c>
      <c r="R82" s="12">
        <v>0.98352196094528799</v>
      </c>
      <c r="S82" s="1" t="s">
        <v>16</v>
      </c>
    </row>
    <row r="83" spans="2:19" x14ac:dyDescent="0.25">
      <c r="B83" s="1">
        <v>81</v>
      </c>
      <c r="C83" s="8">
        <v>2.7634011090572999E-5</v>
      </c>
      <c r="D83" s="8">
        <v>3.0255005180854399E-2</v>
      </c>
      <c r="E83" s="8">
        <v>8.62185338188316E-2</v>
      </c>
      <c r="F83" s="8">
        <v>0.267417305108203</v>
      </c>
      <c r="G83" s="8">
        <v>22.8974407163265</v>
      </c>
      <c r="H83" s="8">
        <v>1.42489773657736E-2</v>
      </c>
      <c r="I83" s="8">
        <v>2.55443263874317E-3</v>
      </c>
      <c r="J83" s="12"/>
      <c r="K83" s="12">
        <v>34.309827830437499</v>
      </c>
      <c r="L83" s="12">
        <v>0.37936680615081703</v>
      </c>
      <c r="M83" s="12">
        <v>5.9316705657148196E-3</v>
      </c>
      <c r="N83" s="12">
        <v>0.17927129597938599</v>
      </c>
      <c r="O83" s="12">
        <v>3.4484779186990902E-2</v>
      </c>
      <c r="P83" s="12">
        <v>0.31714692928749899</v>
      </c>
      <c r="Q83" s="12">
        <v>0.75409836065573699</v>
      </c>
      <c r="R83" s="12">
        <v>0.96928397591904603</v>
      </c>
      <c r="S83" s="1" t="s">
        <v>16</v>
      </c>
    </row>
    <row r="84" spans="2:19" x14ac:dyDescent="0.25">
      <c r="B84" s="1">
        <v>82</v>
      </c>
      <c r="C84" s="8">
        <v>6.60813308687615E-6</v>
      </c>
      <c r="D84" s="8">
        <v>8.4738816867498904E-3</v>
      </c>
      <c r="E84" s="8">
        <v>0.224560013767092</v>
      </c>
      <c r="F84" s="8">
        <v>0.26704814941238803</v>
      </c>
      <c r="G84" s="8">
        <v>3.0577517831427001</v>
      </c>
      <c r="H84" s="8">
        <v>3.9111958418724798E-3</v>
      </c>
      <c r="I84" s="8">
        <v>9.3934780737781097E-4</v>
      </c>
      <c r="J84" s="12"/>
      <c r="K84" s="12">
        <v>10.644345416762199</v>
      </c>
      <c r="L84" s="12">
        <v>1.1564419916156301</v>
      </c>
      <c r="M84" s="12">
        <v>2.9006441289967902E-3</v>
      </c>
      <c r="N84" s="12">
        <v>0.24016895224763199</v>
      </c>
      <c r="O84" s="12">
        <v>-0.56333630152613301</v>
      </c>
      <c r="P84" s="12">
        <v>-0.444022511352761</v>
      </c>
      <c r="Q84" s="12">
        <v>1</v>
      </c>
      <c r="R84" s="12">
        <v>1</v>
      </c>
      <c r="S84" s="1" t="s">
        <v>16</v>
      </c>
    </row>
    <row r="85" spans="2:19" x14ac:dyDescent="0.25">
      <c r="B85" s="1">
        <v>83</v>
      </c>
      <c r="C85" s="8">
        <v>4.3253234750462098E-5</v>
      </c>
      <c r="D85" s="8">
        <v>3.0537132038439399E-2</v>
      </c>
      <c r="E85" s="8">
        <v>0.232220717789374</v>
      </c>
      <c r="F85" s="8">
        <v>0.27062992978049599</v>
      </c>
      <c r="G85" s="8">
        <v>12.107784272183601</v>
      </c>
      <c r="H85" s="8">
        <v>1.3208290877602001E-2</v>
      </c>
      <c r="I85" s="8">
        <v>5.1972836981108604E-3</v>
      </c>
      <c r="J85" s="12"/>
      <c r="K85" s="12">
        <v>6.3269622507233896</v>
      </c>
      <c r="L85" s="12">
        <v>0.58287034826614503</v>
      </c>
      <c r="M85" s="12">
        <v>7.4210328743377404E-3</v>
      </c>
      <c r="N85" s="12">
        <v>0.393486465907875</v>
      </c>
      <c r="O85" s="12">
        <v>0.24650589697834399</v>
      </c>
      <c r="P85" s="12">
        <v>0.58710060077840198</v>
      </c>
      <c r="Q85" s="12">
        <v>0.80898876404494302</v>
      </c>
      <c r="R85" s="12">
        <v>0.98131932282545198</v>
      </c>
      <c r="S85" s="1" t="s">
        <v>16</v>
      </c>
    </row>
    <row r="86" spans="2:19" x14ac:dyDescent="0.25">
      <c r="B86" s="1">
        <v>84</v>
      </c>
      <c r="C86" s="8">
        <v>2.16866913123844E-4</v>
      </c>
      <c r="D86" s="8">
        <v>8.8745948333747507E-2</v>
      </c>
      <c r="E86" s="8">
        <v>0.30213921976234398</v>
      </c>
      <c r="F86" s="8">
        <v>0.27606152949243201</v>
      </c>
      <c r="G86" s="8">
        <v>163.17067386803299</v>
      </c>
      <c r="H86" s="8">
        <v>4.0459935113827498E-2</v>
      </c>
      <c r="I86" s="8">
        <v>8.41699693019737E-3</v>
      </c>
      <c r="J86" s="12"/>
      <c r="K86" s="12">
        <v>24.8169783836539</v>
      </c>
      <c r="L86" s="12">
        <v>0.34602389670552902</v>
      </c>
      <c r="M86" s="12">
        <v>1.66169651180329E-2</v>
      </c>
      <c r="N86" s="12">
        <v>0.20803288256685201</v>
      </c>
      <c r="O86" s="12">
        <v>0.233328974090801</v>
      </c>
      <c r="P86" s="12">
        <v>0.57032322148005699</v>
      </c>
      <c r="Q86" s="12">
        <v>0.78138528138528096</v>
      </c>
      <c r="R86" s="12">
        <v>0.96150218340611304</v>
      </c>
      <c r="S86" s="1" t="s">
        <v>16</v>
      </c>
    </row>
    <row r="87" spans="2:19" x14ac:dyDescent="0.25">
      <c r="B87" s="1">
        <v>85</v>
      </c>
      <c r="C87" s="8">
        <v>6.0073937153419604E-6</v>
      </c>
      <c r="D87" s="8">
        <v>6.3842827635377996E-3</v>
      </c>
      <c r="E87" s="8">
        <v>0.38056122822593902</v>
      </c>
      <c r="F87" s="8">
        <v>0.27398858284698402</v>
      </c>
      <c r="G87" s="8">
        <v>63.434948822922003</v>
      </c>
      <c r="H87" s="8">
        <v>2.7729882718175399E-3</v>
      </c>
      <c r="I87" s="8">
        <v>1.7331176698859099E-3</v>
      </c>
      <c r="J87" s="12"/>
      <c r="K87" s="12">
        <v>2.6666666666666599</v>
      </c>
      <c r="L87" s="12">
        <v>1.85213113331903</v>
      </c>
      <c r="M87" s="12">
        <v>2.7656556617133001E-3</v>
      </c>
      <c r="N87" s="12">
        <v>0.62499999999998102</v>
      </c>
      <c r="O87" s="12">
        <v>-0.37168146928206403</v>
      </c>
      <c r="P87" s="12">
        <v>-0.20000000000002899</v>
      </c>
      <c r="Q87" s="12">
        <v>1</v>
      </c>
      <c r="R87" s="12">
        <v>1</v>
      </c>
      <c r="S87" s="1" t="s">
        <v>16</v>
      </c>
    </row>
    <row r="88" spans="2:19" x14ac:dyDescent="0.25">
      <c r="B88" s="1">
        <v>86</v>
      </c>
      <c r="C88" s="8">
        <v>1.1414048059149701E-5</v>
      </c>
      <c r="D88" s="8">
        <v>9.8713397203371907E-3</v>
      </c>
      <c r="E88" s="8">
        <v>5.3928818063532197E-2</v>
      </c>
      <c r="F88" s="8">
        <v>0.27870021559005398</v>
      </c>
      <c r="G88" s="8">
        <v>5.5824400887742902</v>
      </c>
      <c r="H88" s="8">
        <v>3.9323865910534904E-3</v>
      </c>
      <c r="I88" s="8">
        <v>2.4649885026607199E-3</v>
      </c>
      <c r="J88" s="12"/>
      <c r="K88" s="12">
        <v>2.3295038783452902</v>
      </c>
      <c r="L88" s="12">
        <v>1.47196459532977</v>
      </c>
      <c r="M88" s="12">
        <v>3.8121932472550499E-3</v>
      </c>
      <c r="N88" s="12">
        <v>0.62684287151949303</v>
      </c>
      <c r="O88" s="12">
        <v>-0.33300698009405999</v>
      </c>
      <c r="P88" s="12">
        <v>-0.15075811099343001</v>
      </c>
      <c r="Q88" s="12">
        <v>0.95</v>
      </c>
      <c r="R88" s="12">
        <v>1.00714510050251</v>
      </c>
      <c r="S88" s="1" t="s">
        <v>16</v>
      </c>
    </row>
    <row r="89" spans="2:19" x14ac:dyDescent="0.25">
      <c r="B89" s="1">
        <v>87</v>
      </c>
      <c r="C89" s="8">
        <v>1.9223659889094199E-5</v>
      </c>
      <c r="D89" s="8">
        <v>2.25949509679075E-2</v>
      </c>
      <c r="E89" s="8">
        <v>0.23693036752203001</v>
      </c>
      <c r="F89" s="8">
        <v>0.28779458463471302</v>
      </c>
      <c r="G89" s="8">
        <v>86.336435917508396</v>
      </c>
      <c r="H89" s="8">
        <v>1.0927909257424E-2</v>
      </c>
      <c r="I89" s="8">
        <v>1.6460306268452701E-3</v>
      </c>
      <c r="J89" s="12"/>
      <c r="K89" s="12">
        <v>45.7285032850764</v>
      </c>
      <c r="L89" s="12">
        <v>0.47317646101101601</v>
      </c>
      <c r="M89" s="12">
        <v>4.9473552495584898E-3</v>
      </c>
      <c r="N89" s="12">
        <v>0.15062630811351299</v>
      </c>
      <c r="O89" s="12">
        <v>-0.26509906673150802</v>
      </c>
      <c r="P89" s="12">
        <v>-6.4295070299779697E-2</v>
      </c>
      <c r="Q89" s="12">
        <v>0.88888888888888795</v>
      </c>
      <c r="R89" s="12">
        <v>1</v>
      </c>
      <c r="S89" s="1" t="s">
        <v>16</v>
      </c>
    </row>
    <row r="90" spans="2:19" x14ac:dyDescent="0.25">
      <c r="B90" s="1">
        <v>88</v>
      </c>
      <c r="C90" s="8">
        <v>7.8096118299445495E-6</v>
      </c>
      <c r="D90" s="8">
        <v>1.2768565527075599E-2</v>
      </c>
      <c r="E90" s="8">
        <v>0.278847699265661</v>
      </c>
      <c r="F90" s="8">
        <v>0.28373662621451401</v>
      </c>
      <c r="G90" s="8">
        <v>12.540655470989</v>
      </c>
      <c r="H90" s="8">
        <v>5.6326626313719999E-3</v>
      </c>
      <c r="I90" s="8">
        <v>1.26146290257177E-3</v>
      </c>
      <c r="J90" s="12"/>
      <c r="K90" s="12">
        <v>22.783805937269399</v>
      </c>
      <c r="L90" s="12">
        <v>0.60194261832868701</v>
      </c>
      <c r="M90" s="12">
        <v>3.1533326197717999E-3</v>
      </c>
      <c r="N90" s="12">
        <v>0.22395498987385801</v>
      </c>
      <c r="O90" s="12">
        <v>-0.28542362063930998</v>
      </c>
      <c r="P90" s="12">
        <v>-9.0173096064294203E-2</v>
      </c>
      <c r="Q90" s="12">
        <v>0.72222222222222199</v>
      </c>
      <c r="R90" s="12">
        <v>0.96485370887458999</v>
      </c>
      <c r="S90" s="1" t="s">
        <v>16</v>
      </c>
    </row>
    <row r="91" spans="2:19" x14ac:dyDescent="0.25">
      <c r="B91" s="1">
        <v>89</v>
      </c>
      <c r="C91" s="8">
        <v>1.61598890942698E-4</v>
      </c>
      <c r="D91" s="8">
        <v>5.7420566256396098E-2</v>
      </c>
      <c r="E91" s="8">
        <v>0.27226699702437102</v>
      </c>
      <c r="F91" s="8">
        <v>0.298204596313356</v>
      </c>
      <c r="G91" s="8">
        <v>157.638014606344</v>
      </c>
      <c r="H91" s="8">
        <v>2.1880170832899001E-2</v>
      </c>
      <c r="I91" s="8">
        <v>8.9326510420116596E-3</v>
      </c>
      <c r="J91" s="12"/>
      <c r="K91" s="12">
        <v>5.2453316715660998</v>
      </c>
      <c r="L91" s="12">
        <v>0.61590438752657495</v>
      </c>
      <c r="M91" s="12">
        <v>1.4344131145997901E-2</v>
      </c>
      <c r="N91" s="12">
        <v>0.40825325863454898</v>
      </c>
      <c r="O91" s="12">
        <v>-5.0089731515289802E-2</v>
      </c>
      <c r="P91" s="12">
        <v>0.20946331778472799</v>
      </c>
      <c r="Q91" s="12">
        <v>0.87908496732026098</v>
      </c>
      <c r="R91" s="12">
        <v>0.95322876734517503</v>
      </c>
      <c r="S91" s="1" t="s">
        <v>16</v>
      </c>
    </row>
    <row r="92" spans="2:19" x14ac:dyDescent="0.25">
      <c r="B92" s="1">
        <v>90</v>
      </c>
      <c r="C92" s="8">
        <v>3.5443622920517501E-5</v>
      </c>
      <c r="D92" s="8">
        <v>2.5922342725084601E-2</v>
      </c>
      <c r="E92" s="8">
        <v>0.382058828419862</v>
      </c>
      <c r="F92" s="8">
        <v>0.29795675437165697</v>
      </c>
      <c r="G92" s="8">
        <v>5.6000460484907002</v>
      </c>
      <c r="H92" s="8">
        <v>1.1026148194937401E-2</v>
      </c>
      <c r="I92" s="8">
        <v>4.7038822071508698E-3</v>
      </c>
      <c r="J92" s="12"/>
      <c r="K92" s="12">
        <v>5.9236514182511799</v>
      </c>
      <c r="L92" s="12">
        <v>0.66282590747861803</v>
      </c>
      <c r="M92" s="12">
        <v>6.7177542609926201E-3</v>
      </c>
      <c r="N92" s="12">
        <v>0.42661155319049698</v>
      </c>
      <c r="O92" s="12">
        <v>0.14929637489477801</v>
      </c>
      <c r="P92" s="12">
        <v>0.4633295931368</v>
      </c>
      <c r="Q92" s="12">
        <v>0.84285714285714197</v>
      </c>
      <c r="R92" s="12">
        <v>0.95449245029152296</v>
      </c>
      <c r="S92" s="1" t="s">
        <v>16</v>
      </c>
    </row>
    <row r="93" spans="2:19" x14ac:dyDescent="0.25">
      <c r="B93" s="1">
        <v>91</v>
      </c>
      <c r="C93" s="8">
        <v>2.58317929759704E-5</v>
      </c>
      <c r="D93" s="8">
        <v>2.0313133746120999E-2</v>
      </c>
      <c r="E93" s="8">
        <v>5.7733984464911799E-2</v>
      </c>
      <c r="F93" s="8">
        <v>0.30011577937582901</v>
      </c>
      <c r="G93" s="8">
        <v>15.2285732234826</v>
      </c>
      <c r="H93" s="8">
        <v>7.7486626457635701E-3</v>
      </c>
      <c r="I93" s="8">
        <v>3.8722841587850599E-3</v>
      </c>
      <c r="J93" s="12"/>
      <c r="K93" s="12">
        <v>4.7542660996074497</v>
      </c>
      <c r="L93" s="12">
        <v>0.78670255282084101</v>
      </c>
      <c r="M93" s="12">
        <v>5.7349856432616702E-3</v>
      </c>
      <c r="N93" s="12">
        <v>0.49973580420385799</v>
      </c>
      <c r="O93" s="12">
        <v>-8.7717586548936702E-2</v>
      </c>
      <c r="P93" s="12">
        <v>0.16155404477232699</v>
      </c>
      <c r="Q93" s="12">
        <v>0.79629629629629595</v>
      </c>
      <c r="R93" s="12">
        <v>0.97096306471306404</v>
      </c>
      <c r="S93" s="1" t="s">
        <v>16</v>
      </c>
    </row>
    <row r="94" spans="2:19" x14ac:dyDescent="0.25">
      <c r="B94" s="1">
        <v>92</v>
      </c>
      <c r="C94" s="8">
        <v>7.3890942698706097E-5</v>
      </c>
      <c r="D94" s="8">
        <v>5.3952886144211003E-2</v>
      </c>
      <c r="E94" s="8">
        <v>0.247897582806094</v>
      </c>
      <c r="F94" s="8">
        <v>0.305019890587925</v>
      </c>
      <c r="G94" s="8">
        <v>159.25969178778701</v>
      </c>
      <c r="H94" s="8">
        <v>1.69672163157953E-2</v>
      </c>
      <c r="I94" s="8">
        <v>5.1512115829982202E-3</v>
      </c>
      <c r="J94" s="12"/>
      <c r="K94" s="12">
        <v>9.3073768538103092</v>
      </c>
      <c r="L94" s="12">
        <v>0.318986062613211</v>
      </c>
      <c r="M94" s="12">
        <v>9.6995293824882305E-3</v>
      </c>
      <c r="N94" s="12">
        <v>0.30359792007854403</v>
      </c>
      <c r="O94" s="12">
        <v>-7.0993699435688298E-2</v>
      </c>
      <c r="P94" s="12">
        <v>0.182847559186602</v>
      </c>
      <c r="Q94" s="12">
        <v>0.82</v>
      </c>
      <c r="R94" s="12">
        <v>0.72781209596322305</v>
      </c>
      <c r="S94" s="1" t="s">
        <v>16</v>
      </c>
    </row>
    <row r="95" spans="2:19" x14ac:dyDescent="0.25">
      <c r="B95" s="1">
        <v>93</v>
      </c>
      <c r="C95" s="8">
        <v>5.7670979667282798E-5</v>
      </c>
      <c r="D95" s="8">
        <v>4.0088366285747502E-2</v>
      </c>
      <c r="E95" s="8">
        <v>0.20486168968527199</v>
      </c>
      <c r="F95" s="8">
        <v>0.306759671301013</v>
      </c>
      <c r="G95" s="8">
        <v>150.07756142832099</v>
      </c>
      <c r="H95" s="8">
        <v>1.45129019842923E-2</v>
      </c>
      <c r="I95" s="8">
        <v>6.3503128120914899E-3</v>
      </c>
      <c r="J95" s="12"/>
      <c r="K95" s="12">
        <v>5.8351172215000204</v>
      </c>
      <c r="L95" s="12">
        <v>0.45095216590679998</v>
      </c>
      <c r="M95" s="12">
        <v>8.5690706553279098E-3</v>
      </c>
      <c r="N95" s="12">
        <v>0.43756326742677598</v>
      </c>
      <c r="O95" s="12">
        <v>0.255110415300494</v>
      </c>
      <c r="P95" s="12">
        <v>0.59805621376956297</v>
      </c>
      <c r="Q95" s="12">
        <v>0.75</v>
      </c>
      <c r="R95" s="12">
        <v>0.834828506244924</v>
      </c>
      <c r="S95" s="1" t="s">
        <v>16</v>
      </c>
    </row>
    <row r="96" spans="2:19" x14ac:dyDescent="0.25">
      <c r="B96" s="1">
        <v>94</v>
      </c>
      <c r="C96" s="8">
        <v>6.1275415896487996E-5</v>
      </c>
      <c r="D96" s="8">
        <v>3.28127486699493E-2</v>
      </c>
      <c r="E96" s="8">
        <v>5.4437535222447701E-2</v>
      </c>
      <c r="F96" s="8">
        <v>0.308722526663541</v>
      </c>
      <c r="G96" s="8">
        <v>168.22384726660999</v>
      </c>
      <c r="H96" s="8">
        <v>1.35316609890242E-2</v>
      </c>
      <c r="I96" s="8">
        <v>8.0621547641395609E-3</v>
      </c>
      <c r="J96" s="12"/>
      <c r="K96" s="12">
        <v>3.7273646254886201</v>
      </c>
      <c r="L96" s="12">
        <v>0.71517266642792698</v>
      </c>
      <c r="M96" s="12">
        <v>8.8327958563244307E-3</v>
      </c>
      <c r="N96" s="12">
        <v>0.59579934574764104</v>
      </c>
      <c r="O96" s="12">
        <v>0.39831769450083998</v>
      </c>
      <c r="P96" s="12">
        <v>0.78039338474137199</v>
      </c>
      <c r="Q96" s="12">
        <v>0.85</v>
      </c>
      <c r="R96" s="12">
        <v>0.96933978977205604</v>
      </c>
      <c r="S96" s="1" t="s">
        <v>16</v>
      </c>
    </row>
    <row r="97" spans="2:19" x14ac:dyDescent="0.25">
      <c r="B97" s="1">
        <v>95</v>
      </c>
      <c r="C97" s="8">
        <v>1.65804066543438E-4</v>
      </c>
      <c r="D97" s="8">
        <v>7.1556361939460605E-2</v>
      </c>
      <c r="E97" s="8">
        <v>0.37098232721440799</v>
      </c>
      <c r="F97" s="8">
        <v>0.32253459920181898</v>
      </c>
      <c r="G97" s="8">
        <v>51.0493465868634</v>
      </c>
      <c r="H97" s="8">
        <v>3.1469760215861502E-2</v>
      </c>
      <c r="I97" s="8">
        <v>6.9874105975028904E-3</v>
      </c>
      <c r="J97" s="12"/>
      <c r="K97" s="12">
        <v>30.849289721403299</v>
      </c>
      <c r="L97" s="12">
        <v>0.40691953331854702</v>
      </c>
      <c r="M97" s="12">
        <v>1.45295662082873E-2</v>
      </c>
      <c r="N97" s="12">
        <v>0.22203571141228601</v>
      </c>
      <c r="O97" s="12">
        <v>4.1608227025966699E-2</v>
      </c>
      <c r="P97" s="12">
        <v>0.32621678477094102</v>
      </c>
      <c r="Q97" s="12">
        <v>0.84923076923076901</v>
      </c>
      <c r="R97" s="12">
        <v>0.95135503996880399</v>
      </c>
      <c r="S97" s="1" t="s">
        <v>16</v>
      </c>
    </row>
    <row r="98" spans="2:19" x14ac:dyDescent="0.25">
      <c r="B98" s="1">
        <v>96</v>
      </c>
      <c r="C98" s="8">
        <v>1.38170055452865E-5</v>
      </c>
      <c r="D98" s="8">
        <v>1.3358396677136499E-2</v>
      </c>
      <c r="E98" s="8">
        <v>3.5282706628226197E-2</v>
      </c>
      <c r="F98" s="8">
        <v>0.31275912150579499</v>
      </c>
      <c r="G98" s="8">
        <v>26.0289233249405</v>
      </c>
      <c r="H98" s="8">
        <v>4.8590037859096097E-3</v>
      </c>
      <c r="I98" s="8">
        <v>4.1625436899973799E-3</v>
      </c>
      <c r="J98" s="12"/>
      <c r="K98" s="12">
        <v>1.70850133809427</v>
      </c>
      <c r="L98" s="12">
        <v>0.97300511775693699</v>
      </c>
      <c r="M98" s="12">
        <v>4.19432448078159E-3</v>
      </c>
      <c r="N98" s="12">
        <v>0.85666607259458005</v>
      </c>
      <c r="O98" s="12">
        <v>0.14969327710753999</v>
      </c>
      <c r="P98" s="12">
        <v>0.463834944729482</v>
      </c>
      <c r="Q98" s="12">
        <v>0.82142857142857095</v>
      </c>
      <c r="R98" s="12">
        <v>0.97313606034232603</v>
      </c>
      <c r="S98" s="1" t="s">
        <v>16</v>
      </c>
    </row>
    <row r="99" spans="2:19" x14ac:dyDescent="0.25">
      <c r="B99" s="1">
        <v>97</v>
      </c>
      <c r="C99" s="8">
        <v>9.0110905730129406E-6</v>
      </c>
      <c r="D99" s="8">
        <v>8.7815859792258495E-3</v>
      </c>
      <c r="E99" s="8">
        <v>0.20069243861908301</v>
      </c>
      <c r="F99" s="8">
        <v>0.31586840300681102</v>
      </c>
      <c r="G99" s="8">
        <v>28.316816999470198</v>
      </c>
      <c r="H99" s="8">
        <v>3.46461539185368E-3</v>
      </c>
      <c r="I99" s="8">
        <v>2.4676149547699102E-3</v>
      </c>
      <c r="J99" s="12"/>
      <c r="K99" s="12">
        <v>2.02372322009212</v>
      </c>
      <c r="L99" s="12">
        <v>1.4683896116223401</v>
      </c>
      <c r="M99" s="12">
        <v>3.3872225877184798E-3</v>
      </c>
      <c r="N99" s="12">
        <v>0.71223344460455495</v>
      </c>
      <c r="O99" s="12">
        <v>-0.25484786441426699</v>
      </c>
      <c r="P99" s="12">
        <v>-5.1242834128387101E-2</v>
      </c>
      <c r="Q99" s="12">
        <v>0.9375</v>
      </c>
      <c r="R99" s="12">
        <v>1.0080317740511899</v>
      </c>
      <c r="S99" s="1" t="s">
        <v>16</v>
      </c>
    </row>
    <row r="100" spans="2:19" x14ac:dyDescent="0.25">
      <c r="B100" s="1">
        <v>98</v>
      </c>
      <c r="C100" s="8">
        <v>1.9824399260628399E-5</v>
      </c>
      <c r="D100" s="8">
        <v>1.79158305304329E-2</v>
      </c>
      <c r="E100" s="8">
        <v>0.18604119538219199</v>
      </c>
      <c r="F100" s="8">
        <v>0.32097449515124898</v>
      </c>
      <c r="G100" s="8">
        <v>4.7311611040128003</v>
      </c>
      <c r="H100" s="8">
        <v>5.5988154928396502E-3</v>
      </c>
      <c r="I100" s="8">
        <v>4.1818067741374804E-3</v>
      </c>
      <c r="J100" s="12"/>
      <c r="K100" s="12">
        <v>1.63324658706573</v>
      </c>
      <c r="L100" s="12">
        <v>0.77613274798004905</v>
      </c>
      <c r="M100" s="12">
        <v>5.0240630060988103E-3</v>
      </c>
      <c r="N100" s="12">
        <v>0.74690919525488997</v>
      </c>
      <c r="O100" s="12">
        <v>-7.2423017759733005E-2</v>
      </c>
      <c r="P100" s="12">
        <v>0.18102769457441301</v>
      </c>
      <c r="Q100" s="12">
        <v>0.82499999999999996</v>
      </c>
      <c r="R100" s="12">
        <v>0.88622106857019201</v>
      </c>
      <c r="S100" s="1" t="s">
        <v>16</v>
      </c>
    </row>
    <row r="101" spans="2:19" x14ac:dyDescent="0.25">
      <c r="B101" s="1">
        <v>99</v>
      </c>
      <c r="C101" s="8">
        <v>1.1414048059149701E-5</v>
      </c>
      <c r="D101" s="8">
        <v>1.0441794025783799E-2</v>
      </c>
      <c r="E101" s="8">
        <v>0.16317342833141299</v>
      </c>
      <c r="F101" s="8">
        <v>0.32292021466786702</v>
      </c>
      <c r="G101" s="8">
        <v>66.981282031341493</v>
      </c>
      <c r="H101" s="8">
        <v>4.4760365842459798E-3</v>
      </c>
      <c r="I101" s="8">
        <v>2.4431591357844599E-3</v>
      </c>
      <c r="J101" s="12"/>
      <c r="K101" s="12">
        <v>3.4535918662490301</v>
      </c>
      <c r="L101" s="12">
        <v>1.31552563886808</v>
      </c>
      <c r="M101" s="12">
        <v>3.8121932472550499E-3</v>
      </c>
      <c r="N101" s="12">
        <v>0.545830913085808</v>
      </c>
      <c r="O101" s="12">
        <v>-0.247518949270886</v>
      </c>
      <c r="P101" s="12">
        <v>-4.1911369547826101E-2</v>
      </c>
      <c r="Q101" s="12">
        <v>1</v>
      </c>
      <c r="R101" s="12">
        <v>1</v>
      </c>
      <c r="S101" s="1" t="s">
        <v>16</v>
      </c>
    </row>
    <row r="102" spans="2:19" x14ac:dyDescent="0.25">
      <c r="B102" s="1">
        <v>100</v>
      </c>
      <c r="C102" s="8">
        <v>1.2675600739371501E-4</v>
      </c>
      <c r="D102" s="8">
        <v>4.8652156531507999E-2</v>
      </c>
      <c r="E102" s="8">
        <v>5.0934469653583198E-2</v>
      </c>
      <c r="F102" s="8">
        <v>0.33406414782242999</v>
      </c>
      <c r="G102" s="8">
        <v>145.699971300241</v>
      </c>
      <c r="H102" s="8">
        <v>2.1307967755241099E-2</v>
      </c>
      <c r="I102" s="8">
        <v>6.5813687617032298E-3</v>
      </c>
      <c r="J102" s="12"/>
      <c r="K102" s="12">
        <v>9.6016625260755806</v>
      </c>
      <c r="L102" s="12">
        <v>0.67293671609007799</v>
      </c>
      <c r="M102" s="12">
        <v>1.27039663548996E-2</v>
      </c>
      <c r="N102" s="12">
        <v>0.30886890938176897</v>
      </c>
      <c r="O102" s="12">
        <v>-0.131080413999065</v>
      </c>
      <c r="P102" s="12">
        <v>0.106342778091295</v>
      </c>
      <c r="Q102" s="12">
        <v>0.93362831858407003</v>
      </c>
      <c r="R102" s="12">
        <v>0.99222570932436904</v>
      </c>
      <c r="S102" s="1" t="s">
        <v>16</v>
      </c>
    </row>
    <row r="103" spans="2:19" x14ac:dyDescent="0.25">
      <c r="B103" s="1">
        <v>101</v>
      </c>
      <c r="C103" s="8">
        <v>2.8835489833641399E-5</v>
      </c>
      <c r="D103" s="8">
        <v>2.61595153031643E-2</v>
      </c>
      <c r="E103" s="8">
        <v>0.219539649480646</v>
      </c>
      <c r="F103" s="8">
        <v>0.33823897011408399</v>
      </c>
      <c r="G103" s="8">
        <v>128.93066826059399</v>
      </c>
      <c r="H103" s="8">
        <v>1.2221522824897E-2</v>
      </c>
      <c r="I103" s="8">
        <v>2.6669920144691299E-3</v>
      </c>
      <c r="J103" s="12"/>
      <c r="K103" s="12">
        <v>21.171110543534699</v>
      </c>
      <c r="L103" s="12">
        <v>0.52951444432130301</v>
      </c>
      <c r="M103" s="12">
        <v>6.0592479688490204E-3</v>
      </c>
      <c r="N103" s="12">
        <v>0.21822092489457001</v>
      </c>
      <c r="O103" s="12">
        <v>-0.112211353719706</v>
      </c>
      <c r="P103" s="12">
        <v>0.13036761181096701</v>
      </c>
      <c r="Q103" s="12">
        <v>0.87272727272727202</v>
      </c>
      <c r="R103" s="12">
        <v>0.99143729074694098</v>
      </c>
      <c r="S103" s="1" t="s">
        <v>16</v>
      </c>
    </row>
    <row r="104" spans="2:19" x14ac:dyDescent="0.25">
      <c r="B104" s="1">
        <v>102</v>
      </c>
      <c r="C104" s="8">
        <v>9.9121996303142297E-5</v>
      </c>
      <c r="D104" s="8">
        <v>4.1107588312462598E-2</v>
      </c>
      <c r="E104" s="8">
        <v>0.231484006242622</v>
      </c>
      <c r="F104" s="8">
        <v>0.34323555372759501</v>
      </c>
      <c r="G104" s="8">
        <v>118.184692245021</v>
      </c>
      <c r="H104" s="8">
        <v>1.6641079597195099E-2</v>
      </c>
      <c r="I104" s="8">
        <v>7.4659179857950696E-3</v>
      </c>
      <c r="J104" s="12"/>
      <c r="K104" s="12">
        <v>4.3604031683216</v>
      </c>
      <c r="L104" s="12">
        <v>0.73711611706876301</v>
      </c>
      <c r="M104" s="12">
        <v>1.1234146404878799E-2</v>
      </c>
      <c r="N104" s="12">
        <v>0.44864384802614798</v>
      </c>
      <c r="O104" s="12">
        <v>-1.55706485498232E-2</v>
      </c>
      <c r="P104" s="12">
        <v>0.25341437926435401</v>
      </c>
      <c r="Q104" s="12">
        <v>0.90659340659340604</v>
      </c>
      <c r="R104" s="12">
        <v>0.96772064784961398</v>
      </c>
      <c r="S104" s="1" t="s">
        <v>16</v>
      </c>
    </row>
    <row r="105" spans="2:19" x14ac:dyDescent="0.25">
      <c r="B105" s="1">
        <v>103</v>
      </c>
      <c r="C105" s="8">
        <v>1.74214417744916E-5</v>
      </c>
      <c r="D105" s="8">
        <v>2.0832433181785699E-2</v>
      </c>
      <c r="E105" s="8">
        <v>0.19737654824415701</v>
      </c>
      <c r="F105" s="8">
        <v>0.35378109263478802</v>
      </c>
      <c r="G105" s="8">
        <v>157.09024018598899</v>
      </c>
      <c r="H105" s="8">
        <v>1.0075830228703999E-2</v>
      </c>
      <c r="I105" s="8">
        <v>1.8400844309146801E-3</v>
      </c>
      <c r="J105" s="12"/>
      <c r="K105" s="12">
        <v>31.398660055949598</v>
      </c>
      <c r="L105" s="12">
        <v>0.50444516377717696</v>
      </c>
      <c r="M105" s="12">
        <v>4.7097418818427697E-3</v>
      </c>
      <c r="N105" s="12">
        <v>0.18262360412471401</v>
      </c>
      <c r="O105" s="12">
        <v>-0.16415763520419999</v>
      </c>
      <c r="P105" s="12">
        <v>6.4227552022965095E-2</v>
      </c>
      <c r="Q105" s="12">
        <v>0.80555555555555503</v>
      </c>
      <c r="R105" s="12">
        <v>0.996614331423469</v>
      </c>
      <c r="S105" s="1" t="s">
        <v>16</v>
      </c>
    </row>
    <row r="106" spans="2:19" x14ac:dyDescent="0.25">
      <c r="B106" s="1">
        <v>104</v>
      </c>
      <c r="C106" s="8">
        <v>2.1025878003696799E-5</v>
      </c>
      <c r="D106" s="8">
        <v>2.3890099261930999E-2</v>
      </c>
      <c r="E106" s="8">
        <v>0.195030709164145</v>
      </c>
      <c r="F106" s="8">
        <v>0.36404108413187097</v>
      </c>
      <c r="G106" s="8">
        <v>118.03005188116001</v>
      </c>
      <c r="H106" s="8">
        <v>1.14436995604251E-2</v>
      </c>
      <c r="I106" s="8">
        <v>2.0967851586228001E-3</v>
      </c>
      <c r="J106" s="12"/>
      <c r="K106" s="12">
        <v>39.493857890779601</v>
      </c>
      <c r="L106" s="12">
        <v>0.46294361200867101</v>
      </c>
      <c r="M106" s="12">
        <v>5.1740679679613804E-3</v>
      </c>
      <c r="N106" s="12">
        <v>0.18322616279388801</v>
      </c>
      <c r="O106" s="12">
        <v>-0.103694373825201</v>
      </c>
      <c r="P106" s="12">
        <v>0.141211767414365</v>
      </c>
      <c r="Q106" s="12">
        <v>0.83333333333333304</v>
      </c>
      <c r="R106" s="12">
        <v>0.99409531843104104</v>
      </c>
      <c r="S106" s="1" t="s">
        <v>16</v>
      </c>
    </row>
    <row r="107" spans="2:19" x14ac:dyDescent="0.25">
      <c r="B107" s="1">
        <v>105</v>
      </c>
      <c r="C107" s="8">
        <v>1.32162661737523E-5</v>
      </c>
      <c r="D107" s="8">
        <v>1.3217333248343999E-2</v>
      </c>
      <c r="E107" s="8">
        <v>0.24802361106374801</v>
      </c>
      <c r="F107" s="8">
        <v>0.36699743699588999</v>
      </c>
      <c r="G107" s="8">
        <v>63.434948822922003</v>
      </c>
      <c r="H107" s="8">
        <v>6.2392236115895701E-3</v>
      </c>
      <c r="I107" s="8">
        <v>1.73311766988595E-3</v>
      </c>
      <c r="J107" s="12"/>
      <c r="K107" s="12">
        <v>10.782608695652099</v>
      </c>
      <c r="L107" s="12">
        <v>0.95067256441382197</v>
      </c>
      <c r="M107" s="12">
        <v>4.10213026684515E-3</v>
      </c>
      <c r="N107" s="12">
        <v>0.27777777777777202</v>
      </c>
      <c r="O107" s="12">
        <v>-0.35740150267481202</v>
      </c>
      <c r="P107" s="12">
        <v>-0.18181818181817799</v>
      </c>
      <c r="Q107" s="12">
        <v>0.91666666666666596</v>
      </c>
      <c r="R107" s="12">
        <v>1.0106726089251099</v>
      </c>
      <c r="S107" s="1" t="s">
        <v>16</v>
      </c>
    </row>
    <row r="108" spans="2:19" x14ac:dyDescent="0.25">
      <c r="B108" s="1">
        <v>106</v>
      </c>
      <c r="C108" s="8">
        <v>3.84473197781885E-5</v>
      </c>
      <c r="D108" s="8">
        <v>2.39606309763272E-2</v>
      </c>
      <c r="E108" s="8">
        <v>7.9299736584249297E-2</v>
      </c>
      <c r="F108" s="8">
        <v>0.36889878987367403</v>
      </c>
      <c r="G108" s="8">
        <v>147.24129656955901</v>
      </c>
      <c r="H108" s="8">
        <v>9.6862043809638806E-3</v>
      </c>
      <c r="I108" s="8">
        <v>4.7041850981965798E-3</v>
      </c>
      <c r="J108" s="12"/>
      <c r="K108" s="12">
        <v>4.1555808467700803</v>
      </c>
      <c r="L108" s="12">
        <v>0.84154904760045401</v>
      </c>
      <c r="M108" s="12">
        <v>6.9966168918033497E-3</v>
      </c>
      <c r="N108" s="12">
        <v>0.48565825303476301</v>
      </c>
      <c r="O108" s="12">
        <v>-6.9188282285529507E-2</v>
      </c>
      <c r="P108" s="12">
        <v>0.18514628769692601</v>
      </c>
      <c r="Q108" s="12">
        <v>0.86486486486486402</v>
      </c>
      <c r="R108" s="12">
        <v>0.99411269974768701</v>
      </c>
      <c r="S108" s="1" t="s">
        <v>16</v>
      </c>
    </row>
    <row r="109" spans="2:19" x14ac:dyDescent="0.25">
      <c r="B109" s="1">
        <v>107</v>
      </c>
      <c r="C109" s="8">
        <v>7.8096118299445495E-6</v>
      </c>
      <c r="D109" s="8">
        <v>7.83289566690701E-3</v>
      </c>
      <c r="E109" s="8">
        <v>0.187090887384145</v>
      </c>
      <c r="F109" s="8">
        <v>0.37245276401808602</v>
      </c>
      <c r="G109" s="8">
        <v>129.26523483356601</v>
      </c>
      <c r="H109" s="8">
        <v>3.2719017383715599E-3</v>
      </c>
      <c r="I109" s="8">
        <v>2.1812678255809701E-3</v>
      </c>
      <c r="J109" s="12"/>
      <c r="K109" s="12">
        <v>2.2396067463070901</v>
      </c>
      <c r="L109" s="12">
        <v>1.5995382449564099</v>
      </c>
      <c r="M109" s="12">
        <v>3.1533326197717999E-3</v>
      </c>
      <c r="N109" s="12">
        <v>0.66666666666664598</v>
      </c>
      <c r="O109" s="12">
        <v>-0.28225582084525602</v>
      </c>
      <c r="P109" s="12">
        <v>-8.6139728096701396E-2</v>
      </c>
      <c r="Q109" s="12">
        <v>1</v>
      </c>
      <c r="R109" s="12">
        <v>1</v>
      </c>
      <c r="S109" s="1" t="s">
        <v>16</v>
      </c>
    </row>
    <row r="110" spans="2:19" x14ac:dyDescent="0.25">
      <c r="B110" s="1">
        <v>108</v>
      </c>
      <c r="C110" s="8">
        <v>3.4842883548983302E-5</v>
      </c>
      <c r="D110" s="8">
        <v>4.46132470400918E-2</v>
      </c>
      <c r="E110" s="8">
        <v>8.0781397030191798E-2</v>
      </c>
      <c r="F110" s="8">
        <v>0.37792865002660903</v>
      </c>
      <c r="G110" s="8">
        <v>166.25421803521499</v>
      </c>
      <c r="H110" s="8">
        <v>1.9926895435027001E-2</v>
      </c>
      <c r="I110" s="8">
        <v>3.7643766722362301E-3</v>
      </c>
      <c r="J110" s="12"/>
      <c r="K110" s="12">
        <v>43.602589256729601</v>
      </c>
      <c r="L110" s="12">
        <v>0.21998663014984601</v>
      </c>
      <c r="M110" s="12">
        <v>6.6605808445786303E-3</v>
      </c>
      <c r="N110" s="12">
        <v>0.18890934036916199</v>
      </c>
      <c r="O110" s="12">
        <v>0.69086333630022301</v>
      </c>
      <c r="P110" s="12">
        <v>1.15287406452027</v>
      </c>
      <c r="Q110" s="12">
        <v>0.57999999999999996</v>
      </c>
      <c r="R110" s="12">
        <v>0.91221334259902598</v>
      </c>
      <c r="S110" s="1" t="s">
        <v>16</v>
      </c>
    </row>
    <row r="111" spans="2:19" x14ac:dyDescent="0.25">
      <c r="B111" s="1">
        <v>109</v>
      </c>
      <c r="C111" s="8">
        <v>9.6118299445471302E-6</v>
      </c>
      <c r="D111" s="8">
        <v>1.06022342991906E-2</v>
      </c>
      <c r="E111" s="8">
        <v>0.188730466543821</v>
      </c>
      <c r="F111" s="8">
        <v>0.37964082810675698</v>
      </c>
      <c r="G111" s="8">
        <v>142.44603884789501</v>
      </c>
      <c r="H111" s="8">
        <v>4.9619693858980298E-3</v>
      </c>
      <c r="I111" s="8">
        <v>1.7013393933772501E-3</v>
      </c>
      <c r="J111" s="12"/>
      <c r="K111" s="12">
        <v>8.7237781486042802</v>
      </c>
      <c r="L111" s="12">
        <v>1.0745364389479799</v>
      </c>
      <c r="M111" s="12">
        <v>3.4983084459016701E-3</v>
      </c>
      <c r="N111" s="12">
        <v>0.342875834383919</v>
      </c>
      <c r="O111" s="12">
        <v>-0.31019102403476001</v>
      </c>
      <c r="P111" s="12">
        <v>-0.12170793348778799</v>
      </c>
      <c r="Q111" s="12">
        <v>0.94117647058823495</v>
      </c>
      <c r="R111" s="12">
        <v>1</v>
      </c>
      <c r="S111" s="1" t="s">
        <v>16</v>
      </c>
    </row>
    <row r="112" spans="2:19" x14ac:dyDescent="0.25">
      <c r="B112" s="1">
        <v>110</v>
      </c>
      <c r="C112" s="8">
        <v>6.0073937153419604E-6</v>
      </c>
      <c r="D112" s="8">
        <v>7.0446456279950297E-3</v>
      </c>
      <c r="E112" s="8">
        <v>0.242210557679442</v>
      </c>
      <c r="F112" s="8">
        <v>0.38017369133365198</v>
      </c>
      <c r="G112" s="8">
        <v>45</v>
      </c>
      <c r="H112" s="8">
        <v>3.2883595739540898E-3</v>
      </c>
      <c r="I112" s="8">
        <v>1.0961198579847E-3</v>
      </c>
      <c r="J112" s="12"/>
      <c r="K112" s="12">
        <v>6</v>
      </c>
      <c r="L112" s="12">
        <v>1.5211696685146501</v>
      </c>
      <c r="M112" s="12">
        <v>2.7656556617133001E-3</v>
      </c>
      <c r="N112" s="12">
        <v>0.33333333333333498</v>
      </c>
      <c r="O112" s="12">
        <v>-0.52876110196152604</v>
      </c>
      <c r="P112" s="12">
        <v>-0.39999999999999403</v>
      </c>
      <c r="Q112" s="12">
        <v>1</v>
      </c>
      <c r="R112" s="12">
        <v>1</v>
      </c>
      <c r="S112" s="1" t="s">
        <v>16</v>
      </c>
    </row>
    <row r="113" spans="2:19" x14ac:dyDescent="0.25">
      <c r="B113" s="1">
        <v>111</v>
      </c>
      <c r="C113" s="8">
        <v>7.8096118299445495E-6</v>
      </c>
      <c r="D113" s="8">
        <v>9.2815085702762194E-3</v>
      </c>
      <c r="E113" s="8">
        <v>0.23914007307132101</v>
      </c>
      <c r="F113" s="8">
        <v>0.38825234501132899</v>
      </c>
      <c r="G113" s="8">
        <v>164.449531546375</v>
      </c>
      <c r="H113" s="8">
        <v>4.1490843536553003E-3</v>
      </c>
      <c r="I113" s="8">
        <v>1.4934039290431199E-3</v>
      </c>
      <c r="J113" s="12"/>
      <c r="K113" s="12">
        <v>8.2705910937563392</v>
      </c>
      <c r="L113" s="12">
        <v>1.1392057599934999</v>
      </c>
      <c r="M113" s="12">
        <v>3.1533326197717999E-3</v>
      </c>
      <c r="N113" s="12">
        <v>0.35993578383805303</v>
      </c>
      <c r="O113" s="12">
        <v>-0.37685374806536098</v>
      </c>
      <c r="P113" s="12">
        <v>-0.20658554988331701</v>
      </c>
      <c r="Q113" s="12">
        <v>0.86666666666666603</v>
      </c>
      <c r="R113" s="12">
        <v>1.00759916492693</v>
      </c>
      <c r="S113" s="1" t="s">
        <v>16</v>
      </c>
    </row>
    <row r="114" spans="2:19" x14ac:dyDescent="0.25">
      <c r="B114" s="1">
        <v>112</v>
      </c>
      <c r="C114" s="8">
        <v>1.1414048059149701E-5</v>
      </c>
      <c r="D114" s="8">
        <v>1.49286961646839E-2</v>
      </c>
      <c r="E114" s="8">
        <v>0.40646500997355101</v>
      </c>
      <c r="F114" s="8">
        <v>3.9120829442456401E-2</v>
      </c>
      <c r="G114" s="8">
        <v>92.147920255635697</v>
      </c>
      <c r="H114" s="8">
        <v>6.9707629365932302E-3</v>
      </c>
      <c r="I114" s="8">
        <v>1.63620656483272E-3</v>
      </c>
      <c r="J114" s="12"/>
      <c r="K114" s="12">
        <v>14.267125139931199</v>
      </c>
      <c r="L114" s="12">
        <v>0.64358483554381796</v>
      </c>
      <c r="M114" s="12">
        <v>3.8121932472550499E-3</v>
      </c>
      <c r="N114" s="12">
        <v>0.23472417290844899</v>
      </c>
      <c r="O114" s="12">
        <v>-0.215182589817665</v>
      </c>
      <c r="P114" s="12">
        <v>-7.39437959214565E-4</v>
      </c>
      <c r="Q114" s="12">
        <v>0.86363636363636298</v>
      </c>
      <c r="R114" s="12">
        <v>0.98068636104044404</v>
      </c>
      <c r="S114" s="1" t="s">
        <v>16</v>
      </c>
    </row>
    <row r="115" spans="2:19" x14ac:dyDescent="0.25">
      <c r="B115" s="1">
        <v>113</v>
      </c>
      <c r="C115" s="8">
        <v>7.2088724584103497E-6</v>
      </c>
      <c r="D115" s="8">
        <v>1.3358396677136499E-2</v>
      </c>
      <c r="E115" s="8">
        <v>0.42939087665411402</v>
      </c>
      <c r="F115" s="8">
        <v>4.5341816397591501E-2</v>
      </c>
      <c r="G115" s="8">
        <v>19.4338887511603</v>
      </c>
      <c r="H115" s="8">
        <v>6.6209632643496798E-3</v>
      </c>
      <c r="I115" s="8">
        <v>8.1637571645797405E-4</v>
      </c>
      <c r="J115" s="12"/>
      <c r="K115" s="12">
        <v>59.386261863825801</v>
      </c>
      <c r="L115" s="12">
        <v>0.50765484404709704</v>
      </c>
      <c r="M115" s="12">
        <v>3.0296239844245102E-3</v>
      </c>
      <c r="N115" s="12">
        <v>0.123301653228272</v>
      </c>
      <c r="O115" s="12">
        <v>-0.41111052065598003</v>
      </c>
      <c r="P115" s="12">
        <v>-0.25020262742069299</v>
      </c>
      <c r="Q115" s="12">
        <v>0.75</v>
      </c>
      <c r="R115" s="12">
        <v>1</v>
      </c>
      <c r="S115" s="1" t="s">
        <v>16</v>
      </c>
    </row>
    <row r="116" spans="2:19" x14ac:dyDescent="0.25">
      <c r="B116" s="1">
        <v>114</v>
      </c>
      <c r="C116" s="8">
        <v>1.5018484288354899E-5</v>
      </c>
      <c r="D116" s="8">
        <v>1.40187595415938E-2</v>
      </c>
      <c r="E116" s="8">
        <v>0.39906999020157102</v>
      </c>
      <c r="F116" s="8">
        <v>5.5061241656152199E-2</v>
      </c>
      <c r="G116" s="8">
        <v>137.729013417864</v>
      </c>
      <c r="H116" s="8">
        <v>6.5692604456471697E-3</v>
      </c>
      <c r="I116" s="8">
        <v>2.2419422279334402E-3</v>
      </c>
      <c r="J116" s="12"/>
      <c r="K116" s="12">
        <v>8.0566235404115396</v>
      </c>
      <c r="L116" s="12">
        <v>0.96032181713542297</v>
      </c>
      <c r="M116" s="12">
        <v>4.3728855573770898E-3</v>
      </c>
      <c r="N116" s="12">
        <v>0.341277720145647</v>
      </c>
      <c r="O116" s="12">
        <v>-0.229797942782661</v>
      </c>
      <c r="P116" s="12">
        <v>-1.9348283314510099E-2</v>
      </c>
      <c r="Q116" s="12">
        <v>0.96153846153846101</v>
      </c>
      <c r="R116" s="12">
        <v>1</v>
      </c>
      <c r="S116" s="1" t="s">
        <v>16</v>
      </c>
    </row>
    <row r="117" spans="2:19" x14ac:dyDescent="0.25">
      <c r="B117" s="1">
        <v>115</v>
      </c>
      <c r="C117" s="8">
        <v>1.38170055452865E-5</v>
      </c>
      <c r="D117" s="8">
        <v>1.0961093461448501E-2</v>
      </c>
      <c r="E117" s="8">
        <v>0.45483351610426798</v>
      </c>
      <c r="F117" s="8">
        <v>5.4592153522183801E-2</v>
      </c>
      <c r="G117" s="8">
        <v>73.889366594202997</v>
      </c>
      <c r="H117" s="8">
        <v>3.9382516777179098E-3</v>
      </c>
      <c r="I117" s="8">
        <v>3.4086943623368999E-3</v>
      </c>
      <c r="J117" s="12"/>
      <c r="K117" s="12">
        <v>1.3363779662845601</v>
      </c>
      <c r="L117" s="12">
        <v>1.4451603388266001</v>
      </c>
      <c r="M117" s="12">
        <v>4.19432448078159E-3</v>
      </c>
      <c r="N117" s="12">
        <v>0.86553492292603496</v>
      </c>
      <c r="O117" s="12">
        <v>-0.23692455521322101</v>
      </c>
      <c r="P117" s="12">
        <v>-2.8422168081099899E-2</v>
      </c>
      <c r="Q117" s="12">
        <v>0.95833333333333304</v>
      </c>
      <c r="R117" s="12">
        <v>1.00643473341818</v>
      </c>
      <c r="S117" s="1" t="s">
        <v>16</v>
      </c>
    </row>
    <row r="118" spans="2:19" x14ac:dyDescent="0.25">
      <c r="B118" s="1">
        <v>116</v>
      </c>
      <c r="C118" s="8">
        <v>8.5304990757855797E-5</v>
      </c>
      <c r="D118" s="8">
        <v>5.4197809460136498E-2</v>
      </c>
      <c r="E118" s="8">
        <v>0.43300604223502098</v>
      </c>
      <c r="F118" s="8">
        <v>7.89246562349286E-2</v>
      </c>
      <c r="G118" s="8">
        <v>38.403236882893701</v>
      </c>
      <c r="H118" s="8">
        <v>2.5421612936499E-2</v>
      </c>
      <c r="I118" s="8">
        <v>3.5999106491008499E-3</v>
      </c>
      <c r="J118" s="12"/>
      <c r="K118" s="12">
        <v>47.959499729638097</v>
      </c>
      <c r="L118" s="12">
        <v>0.364939469742244</v>
      </c>
      <c r="M118" s="12">
        <v>1.04217890784725E-2</v>
      </c>
      <c r="N118" s="12">
        <v>0.14160827080850899</v>
      </c>
      <c r="O118" s="12">
        <v>-0.15742171034941899</v>
      </c>
      <c r="P118" s="12">
        <v>7.2803997918437002E-2</v>
      </c>
      <c r="Q118" s="12">
        <v>0.87654320987654299</v>
      </c>
      <c r="R118" s="12">
        <v>0.99207733890112304</v>
      </c>
      <c r="S118" s="1" t="s">
        <v>16</v>
      </c>
    </row>
    <row r="119" spans="2:19" x14ac:dyDescent="0.25">
      <c r="B119" s="1">
        <v>117</v>
      </c>
      <c r="C119" s="8">
        <v>6.0073937153419604E-6</v>
      </c>
      <c r="D119" s="8">
        <v>7.0446456279950297E-3</v>
      </c>
      <c r="E119" s="8">
        <v>0.46155643871394397</v>
      </c>
      <c r="F119" s="8">
        <v>7.6344767780560097E-2</v>
      </c>
      <c r="G119" s="8">
        <v>135</v>
      </c>
      <c r="H119" s="8">
        <v>3.2883595739541102E-3</v>
      </c>
      <c r="I119" s="8">
        <v>1.0961198579847399E-3</v>
      </c>
      <c r="J119" s="12"/>
      <c r="K119" s="12">
        <v>6</v>
      </c>
      <c r="L119" s="12">
        <v>1.5211696685146501</v>
      </c>
      <c r="M119" s="12">
        <v>2.7656556617133001E-3</v>
      </c>
      <c r="N119" s="12">
        <v>0.33333333333334603</v>
      </c>
      <c r="O119" s="12">
        <v>-0.52876110196150405</v>
      </c>
      <c r="P119" s="12">
        <v>-0.39999999999996599</v>
      </c>
      <c r="Q119" s="12">
        <v>1</v>
      </c>
      <c r="R119" s="12">
        <v>1</v>
      </c>
      <c r="S119" s="1" t="s">
        <v>16</v>
      </c>
    </row>
    <row r="120" spans="2:19" x14ac:dyDescent="0.25">
      <c r="B120" s="1">
        <v>118</v>
      </c>
      <c r="C120" s="8">
        <v>7.2088724584103497E-6</v>
      </c>
      <c r="D120" s="8">
        <v>1.07494983182597E-2</v>
      </c>
      <c r="E120" s="8">
        <v>0.45845614357564701</v>
      </c>
      <c r="F120" s="8">
        <v>8.7324979728694796E-2</v>
      </c>
      <c r="G120" s="8">
        <v>65.769908385506696</v>
      </c>
      <c r="H120" s="8">
        <v>5.19503610293107E-3</v>
      </c>
      <c r="I120" s="8">
        <v>1.09549500618846E-3</v>
      </c>
      <c r="J120" s="12"/>
      <c r="K120" s="12">
        <v>21.729768758458601</v>
      </c>
      <c r="L120" s="12">
        <v>0.78397247270712</v>
      </c>
      <c r="M120" s="12">
        <v>3.0296239844245102E-3</v>
      </c>
      <c r="N120" s="12">
        <v>0.210873415407137</v>
      </c>
      <c r="O120" s="12">
        <v>-0.37995742434850799</v>
      </c>
      <c r="P120" s="12">
        <v>-0.21053727326107699</v>
      </c>
      <c r="Q120" s="12">
        <v>0.85714285714285698</v>
      </c>
      <c r="R120" s="12">
        <v>1.0065613959189501</v>
      </c>
      <c r="S120" s="1" t="s">
        <v>16</v>
      </c>
    </row>
    <row r="121" spans="2:19" x14ac:dyDescent="0.25">
      <c r="B121" s="1">
        <v>119</v>
      </c>
      <c r="C121" s="8">
        <v>2.70332717190388E-5</v>
      </c>
      <c r="D121" s="8">
        <v>2.1871032053115101E-2</v>
      </c>
      <c r="E121" s="8">
        <v>0.41936658904028801</v>
      </c>
      <c r="F121" s="8">
        <v>9.3611689314685706E-2</v>
      </c>
      <c r="G121" s="8">
        <v>31.2495851029866</v>
      </c>
      <c r="H121" s="8">
        <v>9.44080618707413E-3</v>
      </c>
      <c r="I121" s="8">
        <v>3.0525735171136699E-3</v>
      </c>
      <c r="J121" s="12"/>
      <c r="K121" s="12">
        <v>11.016266362008601</v>
      </c>
      <c r="L121" s="12">
        <v>0.71018242335755799</v>
      </c>
      <c r="M121" s="12">
        <v>5.8668416184733396E-3</v>
      </c>
      <c r="N121" s="12">
        <v>0.32333822521355199</v>
      </c>
      <c r="O121" s="12">
        <v>-0.16272815803021601</v>
      </c>
      <c r="P121" s="12">
        <v>6.6047618889177706E-2</v>
      </c>
      <c r="Q121" s="12">
        <v>0.81818181818181801</v>
      </c>
      <c r="R121" s="12">
        <v>1.00322489191296</v>
      </c>
      <c r="S121" s="1" t="s">
        <v>16</v>
      </c>
    </row>
    <row r="122" spans="2:19" x14ac:dyDescent="0.25">
      <c r="B122" s="1">
        <v>120</v>
      </c>
      <c r="C122" s="8">
        <v>1.0813308687615499E-5</v>
      </c>
      <c r="D122" s="8">
        <v>1.6704390205143398E-2</v>
      </c>
      <c r="E122" s="8">
        <v>0.468962699322098</v>
      </c>
      <c r="F122" s="8">
        <v>9.2406018983125796E-2</v>
      </c>
      <c r="G122" s="8">
        <v>23.7749205294257</v>
      </c>
      <c r="H122" s="8">
        <v>8.3428486787668898E-3</v>
      </c>
      <c r="I122" s="8">
        <v>1.19049347014352E-3</v>
      </c>
      <c r="J122" s="12"/>
      <c r="K122" s="12">
        <v>46.577838537580099</v>
      </c>
      <c r="L122" s="12">
        <v>0.48697561234657</v>
      </c>
      <c r="M122" s="12">
        <v>3.7105164371688702E-3</v>
      </c>
      <c r="N122" s="12">
        <v>0.142696279889794</v>
      </c>
      <c r="O122" s="12">
        <v>-0.27860576968379103</v>
      </c>
      <c r="P122" s="12">
        <v>-8.1492338617617593E-2</v>
      </c>
      <c r="Q122" s="12">
        <v>0.81818181818181801</v>
      </c>
      <c r="R122" s="12">
        <v>1.0042223459539701</v>
      </c>
      <c r="S122" s="1" t="s">
        <v>16</v>
      </c>
    </row>
    <row r="123" spans="2:19" x14ac:dyDescent="0.25">
      <c r="B123" s="1">
        <v>121</v>
      </c>
      <c r="C123" s="8">
        <v>9.6118299445471302E-6</v>
      </c>
      <c r="D123" s="8">
        <v>1.03712623113875E-2</v>
      </c>
      <c r="E123" s="8">
        <v>0.45913433313715002</v>
      </c>
      <c r="F123" s="8">
        <v>0.14958924042282301</v>
      </c>
      <c r="G123" s="8">
        <v>52.8543189145078</v>
      </c>
      <c r="H123" s="8">
        <v>3.8753240304196298E-3</v>
      </c>
      <c r="I123" s="8">
        <v>3.2575105880045E-3</v>
      </c>
      <c r="J123" s="12"/>
      <c r="K123" s="12">
        <v>1.4439353922137801</v>
      </c>
      <c r="L123" s="12">
        <v>1.1229300536607301</v>
      </c>
      <c r="M123" s="12">
        <v>3.4983084459016701E-3</v>
      </c>
      <c r="N123" s="12">
        <v>0.84057760394600101</v>
      </c>
      <c r="O123" s="12">
        <v>3.15200173783933E-2</v>
      </c>
      <c r="P123" s="12">
        <v>0.31337207731207201</v>
      </c>
      <c r="Q123" s="12">
        <v>0.88888888888888795</v>
      </c>
      <c r="R123" s="12">
        <v>0.94992900381137402</v>
      </c>
      <c r="S123" s="1" t="s">
        <v>16</v>
      </c>
    </row>
    <row r="124" spans="2:19" x14ac:dyDescent="0.25">
      <c r="B124" s="1">
        <v>122</v>
      </c>
      <c r="C124" s="8">
        <v>1.20147874306839E-5</v>
      </c>
      <c r="D124" s="8">
        <v>1.34095515469184E-2</v>
      </c>
      <c r="E124" s="8">
        <v>0.44694629787472001</v>
      </c>
      <c r="F124" s="8">
        <v>0.15482098846869899</v>
      </c>
      <c r="G124" s="8">
        <v>0.44388838468129399</v>
      </c>
      <c r="H124" s="8">
        <v>6.2004041951083701E-3</v>
      </c>
      <c r="I124" s="8">
        <v>1.5741197678882E-3</v>
      </c>
      <c r="J124" s="12"/>
      <c r="K124" s="12">
        <v>10.935318090117001</v>
      </c>
      <c r="L124" s="12">
        <v>0.839648366514263</v>
      </c>
      <c r="M124" s="12">
        <v>3.9112277456488896E-3</v>
      </c>
      <c r="N124" s="12">
        <v>0.25387373441396799</v>
      </c>
      <c r="O124" s="12">
        <v>-0.36198400862871799</v>
      </c>
      <c r="P124" s="12">
        <v>-0.187652809612676</v>
      </c>
      <c r="Q124" s="12">
        <v>0.952380952380952</v>
      </c>
      <c r="R124" s="12">
        <v>1</v>
      </c>
      <c r="S124" s="1" t="s">
        <v>16</v>
      </c>
    </row>
    <row r="125" spans="2:19" x14ac:dyDescent="0.25">
      <c r="B125" s="1">
        <v>123</v>
      </c>
      <c r="C125" s="8">
        <v>7.2088724584103497E-6</v>
      </c>
      <c r="D125" s="8">
        <v>1.22050868856901E-2</v>
      </c>
      <c r="E125" s="8">
        <v>0.44372974166873702</v>
      </c>
      <c r="F125" s="8">
        <v>0.16586578989888101</v>
      </c>
      <c r="G125" s="8">
        <v>46.227015837263501</v>
      </c>
      <c r="H125" s="8">
        <v>6.0390128951185902E-3</v>
      </c>
      <c r="I125" s="8">
        <v>6.5355881413799903E-4</v>
      </c>
      <c r="J125" s="12"/>
      <c r="K125" s="12">
        <v>48.7318604963627</v>
      </c>
      <c r="L125" s="12">
        <v>0.60812863715944099</v>
      </c>
      <c r="M125" s="12">
        <v>3.0296239844245102E-3</v>
      </c>
      <c r="N125" s="12">
        <v>0.108222788308049</v>
      </c>
      <c r="O125" s="12">
        <v>-0.56999532970307698</v>
      </c>
      <c r="P125" s="12">
        <v>-0.45250104935715202</v>
      </c>
      <c r="Q125" s="12">
        <v>1</v>
      </c>
      <c r="R125" s="12">
        <v>1</v>
      </c>
      <c r="S125" s="1" t="s">
        <v>16</v>
      </c>
    </row>
    <row r="126" spans="2:19" x14ac:dyDescent="0.25">
      <c r="B126" s="1">
        <v>124</v>
      </c>
      <c r="C126" s="8">
        <v>6.60813308687615E-6</v>
      </c>
      <c r="D126" s="8">
        <v>9.15362139582147E-3</v>
      </c>
      <c r="E126" s="8">
        <v>0.45348862522905797</v>
      </c>
      <c r="F126" s="8">
        <v>0.20750839050646</v>
      </c>
      <c r="G126" s="8">
        <v>40.726519996327902</v>
      </c>
      <c r="H126" s="8">
        <v>4.3722894016775E-3</v>
      </c>
      <c r="I126" s="8">
        <v>1.1747520897494299E-3</v>
      </c>
      <c r="J126" s="12"/>
      <c r="K126" s="12">
        <v>13.041293425358999</v>
      </c>
      <c r="L126" s="12">
        <v>0.99106640318987105</v>
      </c>
      <c r="M126" s="12">
        <v>2.9006441289967902E-3</v>
      </c>
      <c r="N126" s="12">
        <v>0.26868122894580498</v>
      </c>
      <c r="O126" s="12">
        <v>-0.38952732888726699</v>
      </c>
      <c r="P126" s="12">
        <v>-0.22272205415916599</v>
      </c>
      <c r="Q126" s="12">
        <v>0.91666666666666596</v>
      </c>
      <c r="R126" s="12">
        <v>1</v>
      </c>
      <c r="S126" s="1" t="s">
        <v>16</v>
      </c>
    </row>
    <row r="127" spans="2:19" x14ac:dyDescent="0.25">
      <c r="B127" s="1">
        <v>125</v>
      </c>
      <c r="C127" s="8">
        <v>1.0212569316081299E-5</v>
      </c>
      <c r="D127" s="8">
        <v>1.1531547766895099E-2</v>
      </c>
      <c r="E127" s="8">
        <v>0.45811419925892399</v>
      </c>
      <c r="F127" s="8">
        <v>0.21423951257142501</v>
      </c>
      <c r="G127" s="8">
        <v>82.396626282029899</v>
      </c>
      <c r="H127" s="8">
        <v>4.81466225319399E-3</v>
      </c>
      <c r="I127" s="8">
        <v>1.9467330781219199E-3</v>
      </c>
      <c r="J127" s="12"/>
      <c r="K127" s="12">
        <v>5.8474868895588497</v>
      </c>
      <c r="L127" s="12">
        <v>0.96509413564195801</v>
      </c>
      <c r="M127" s="12">
        <v>3.6059738083607401E-3</v>
      </c>
      <c r="N127" s="12">
        <v>0.40433429714212599</v>
      </c>
      <c r="O127" s="12">
        <v>-0.279179549881648</v>
      </c>
      <c r="P127" s="12">
        <v>-8.2222898255514903E-2</v>
      </c>
      <c r="Q127" s="12">
        <v>0.94444444444444398</v>
      </c>
      <c r="R127" s="12">
        <v>0.96108347896222601</v>
      </c>
      <c r="S127" s="1" t="s">
        <v>16</v>
      </c>
    </row>
    <row r="128" spans="2:19" x14ac:dyDescent="0.25">
      <c r="B128" s="1">
        <v>126</v>
      </c>
      <c r="C128" s="8">
        <v>3.4242144177449102E-5</v>
      </c>
      <c r="D128" s="8">
        <v>2.8402578835722E-2</v>
      </c>
      <c r="E128" s="8">
        <v>0.45953716753834301</v>
      </c>
      <c r="F128" s="8">
        <v>0.240517633360503</v>
      </c>
      <c r="G128" s="8">
        <v>154.80046368841101</v>
      </c>
      <c r="H128" s="8">
        <v>1.31596935101358E-2</v>
      </c>
      <c r="I128" s="8">
        <v>2.5165379194023898E-3</v>
      </c>
      <c r="J128" s="12"/>
      <c r="K128" s="12">
        <v>26.125030476865501</v>
      </c>
      <c r="L128" s="12">
        <v>0.53340277117085</v>
      </c>
      <c r="M128" s="12">
        <v>6.6029123925167403E-3</v>
      </c>
      <c r="N128" s="12">
        <v>0.19123073933782</v>
      </c>
      <c r="O128" s="12">
        <v>-0.24041184586265299</v>
      </c>
      <c r="P128" s="12">
        <v>-3.2862324439942699E-2</v>
      </c>
      <c r="Q128" s="12">
        <v>0.890625</v>
      </c>
      <c r="R128" s="12">
        <v>1</v>
      </c>
      <c r="S128" s="1" t="s">
        <v>16</v>
      </c>
    </row>
    <row r="129" spans="2:19" x14ac:dyDescent="0.25">
      <c r="B129" s="1">
        <v>127</v>
      </c>
      <c r="C129" s="8">
        <v>1.38170055452865E-5</v>
      </c>
      <c r="D129" s="8">
        <v>1.9415598303584001E-2</v>
      </c>
      <c r="E129" s="8">
        <v>0.41045211722234498</v>
      </c>
      <c r="F129" s="8">
        <v>0.25351652527616497</v>
      </c>
      <c r="G129" s="8">
        <v>171.835438161068</v>
      </c>
      <c r="H129" s="8">
        <v>9.4267609219559397E-3</v>
      </c>
      <c r="I129" s="8">
        <v>1.31428880619207E-3</v>
      </c>
      <c r="J129" s="12"/>
      <c r="K129" s="12">
        <v>52.183889601395698</v>
      </c>
      <c r="L129" s="12">
        <v>0.46059820340199598</v>
      </c>
      <c r="M129" s="12">
        <v>4.19432448078159E-3</v>
      </c>
      <c r="N129" s="12">
        <v>0.139421039429455</v>
      </c>
      <c r="O129" s="12">
        <v>-0.29574611521919802</v>
      </c>
      <c r="P129" s="12">
        <v>-0.103316104363721</v>
      </c>
      <c r="Q129" s="12">
        <v>0.79310344827586199</v>
      </c>
      <c r="R129" s="12">
        <v>1.0036327345309299</v>
      </c>
      <c r="S129" s="1" t="s">
        <v>16</v>
      </c>
    </row>
    <row r="130" spans="2:19" x14ac:dyDescent="0.25">
      <c r="B130" s="1">
        <v>128</v>
      </c>
      <c r="C130" s="8">
        <v>1.80221811460258E-5</v>
      </c>
      <c r="D130" s="8">
        <v>1.6986517062728398E-2</v>
      </c>
      <c r="E130" s="8">
        <v>0.209760801898601</v>
      </c>
      <c r="F130" s="8">
        <v>0.39921467064135802</v>
      </c>
      <c r="G130" s="8">
        <v>136.29082777583099</v>
      </c>
      <c r="H130" s="8">
        <v>7.1353173148940401E-3</v>
      </c>
      <c r="I130" s="8">
        <v>3.3122176905610798E-3</v>
      </c>
      <c r="J130" s="12"/>
      <c r="K130" s="12">
        <v>5.8346778403878004</v>
      </c>
      <c r="L130" s="12">
        <v>0.78488952881978802</v>
      </c>
      <c r="M130" s="12">
        <v>4.7902561223279704E-3</v>
      </c>
      <c r="N130" s="12">
        <v>0.46420047552016602</v>
      </c>
      <c r="O130" s="12">
        <v>2.9946567537685199E-2</v>
      </c>
      <c r="P130" s="12">
        <v>0.31136869875322498</v>
      </c>
      <c r="Q130" s="12">
        <v>0.81081081081080997</v>
      </c>
      <c r="R130" s="12">
        <v>0.93999817484942405</v>
      </c>
      <c r="S130" s="1" t="s">
        <v>16</v>
      </c>
    </row>
    <row r="131" spans="2:19" x14ac:dyDescent="0.25">
      <c r="B131" s="1">
        <v>129</v>
      </c>
      <c r="C131" s="8">
        <v>2.1626617375230998E-5</v>
      </c>
      <c r="D131" s="8">
        <v>1.7755390257026101E-2</v>
      </c>
      <c r="E131" s="8">
        <v>0.29104020610761699</v>
      </c>
      <c r="F131" s="8">
        <v>0.39946441663860999</v>
      </c>
      <c r="G131" s="8">
        <v>3.5036390648375102</v>
      </c>
      <c r="H131" s="8">
        <v>6.2837333879510304E-3</v>
      </c>
      <c r="I131" s="8">
        <v>3.6786605106591502E-3</v>
      </c>
      <c r="J131" s="12"/>
      <c r="K131" s="12">
        <v>3.3052516175296098</v>
      </c>
      <c r="L131" s="12">
        <v>0.86206103579548099</v>
      </c>
      <c r="M131" s="12">
        <v>5.2474626688525103E-3</v>
      </c>
      <c r="N131" s="12">
        <v>0.58542593766198403</v>
      </c>
      <c r="O131" s="12">
        <v>-0.16052310954301399</v>
      </c>
      <c r="P131" s="12">
        <v>6.8855173821142895E-2</v>
      </c>
      <c r="Q131" s="12">
        <v>0.837209302325581</v>
      </c>
      <c r="R131" s="12">
        <v>0.97581630871311298</v>
      </c>
      <c r="S131" s="1" t="s">
        <v>16</v>
      </c>
    </row>
    <row r="132" spans="2:19" x14ac:dyDescent="0.25">
      <c r="B132" s="1">
        <v>130</v>
      </c>
      <c r="C132" s="8">
        <v>8.4103512014787408E-6</v>
      </c>
      <c r="D132" s="8">
        <v>8.56379024576049E-3</v>
      </c>
      <c r="E132" s="8">
        <v>0.30654168179910102</v>
      </c>
      <c r="F132" s="8">
        <v>0.39993807284029398</v>
      </c>
      <c r="G132" s="8">
        <v>126.769992593979</v>
      </c>
      <c r="H132" s="8">
        <v>3.8753630315515402E-3</v>
      </c>
      <c r="I132" s="8">
        <v>1.8626069080647E-3</v>
      </c>
      <c r="J132" s="12"/>
      <c r="K132" s="12">
        <v>4.1511482523217804</v>
      </c>
      <c r="L132" s="12">
        <v>1.4410928139155399</v>
      </c>
      <c r="M132" s="12">
        <v>3.2723679094554098E-3</v>
      </c>
      <c r="N132" s="12">
        <v>0.48062772259015601</v>
      </c>
      <c r="O132" s="12">
        <v>-0.32592324481873902</v>
      </c>
      <c r="P132" s="12">
        <v>-0.141738819116456</v>
      </c>
      <c r="Q132" s="12">
        <v>1</v>
      </c>
      <c r="R132" s="12">
        <v>1</v>
      </c>
      <c r="S132" s="1" t="s">
        <v>16</v>
      </c>
    </row>
    <row r="133" spans="2:19" x14ac:dyDescent="0.25">
      <c r="B133" s="1">
        <v>131</v>
      </c>
      <c r="C133" s="8">
        <v>8.4103512014787408E-6</v>
      </c>
      <c r="D133" s="8">
        <v>7.9034273813032609E-3</v>
      </c>
      <c r="E133" s="8">
        <v>0.11354830944012199</v>
      </c>
      <c r="F133" s="8">
        <v>0.40187575730172997</v>
      </c>
      <c r="G133" s="8">
        <v>45</v>
      </c>
      <c r="H133" s="8">
        <v>3.2883595739541102E-3</v>
      </c>
      <c r="I133" s="8">
        <v>2.19223971596941E-3</v>
      </c>
      <c r="J133" s="12"/>
      <c r="K133" s="12">
        <v>1.8181818181818099</v>
      </c>
      <c r="L133" s="12">
        <v>1.6919715689475501</v>
      </c>
      <c r="M133" s="12">
        <v>3.2723679094554098E-3</v>
      </c>
      <c r="N133" s="12">
        <v>0.66666666666666596</v>
      </c>
      <c r="O133" s="12">
        <v>-0.32680157423074702</v>
      </c>
      <c r="P133" s="12">
        <v>-0.142857142857129</v>
      </c>
      <c r="Q133" s="12">
        <v>1</v>
      </c>
      <c r="R133" s="12">
        <v>1</v>
      </c>
      <c r="S133" s="1" t="s">
        <v>16</v>
      </c>
    </row>
    <row r="134" spans="2:19" x14ac:dyDescent="0.25">
      <c r="B134" s="1">
        <v>132</v>
      </c>
      <c r="C134" s="8">
        <v>2.70332717190388E-5</v>
      </c>
      <c r="D134" s="8">
        <v>1.92939117194059E-2</v>
      </c>
      <c r="E134" s="8">
        <v>0.26249165504246702</v>
      </c>
      <c r="F134" s="8">
        <v>0.404709082580896</v>
      </c>
      <c r="G134" s="8">
        <v>11.4528848292085</v>
      </c>
      <c r="H134" s="8">
        <v>5.9330863155120503E-3</v>
      </c>
      <c r="I134" s="8">
        <v>5.4812460501654902E-3</v>
      </c>
      <c r="J134" s="12"/>
      <c r="K134" s="12">
        <v>1.1370542388534599</v>
      </c>
      <c r="L134" s="12">
        <v>0.91257359733889498</v>
      </c>
      <c r="M134" s="12">
        <v>5.8668416184733396E-3</v>
      </c>
      <c r="N134" s="12">
        <v>0.92384397574577204</v>
      </c>
      <c r="O134" s="12">
        <v>-5.5175304824711599E-2</v>
      </c>
      <c r="P134" s="12">
        <v>0.202988164739523</v>
      </c>
      <c r="Q134" s="12">
        <v>0.88235294117647001</v>
      </c>
      <c r="R134" s="12">
        <v>0.95448519664162601</v>
      </c>
      <c r="S134" s="1" t="s">
        <v>16</v>
      </c>
    </row>
    <row r="135" spans="2:19" x14ac:dyDescent="0.25">
      <c r="B135" s="1">
        <v>133</v>
      </c>
      <c r="C135" s="8">
        <v>1.1414048059149701E-5</v>
      </c>
      <c r="D135" s="8">
        <v>9.9224945901190895E-3</v>
      </c>
      <c r="E135" s="8">
        <v>0.117117728184872</v>
      </c>
      <c r="F135" s="8">
        <v>0.404914862404402</v>
      </c>
      <c r="G135" s="8">
        <v>167.17949708784701</v>
      </c>
      <c r="H135" s="8">
        <v>3.53896547052563E-3</v>
      </c>
      <c r="I135" s="8">
        <v>2.7832142659280999E-3</v>
      </c>
      <c r="J135" s="12"/>
      <c r="K135" s="12">
        <v>1.6660533702384599</v>
      </c>
      <c r="L135" s="12">
        <v>1.45682645465722</v>
      </c>
      <c r="M135" s="12">
        <v>3.8121932472550499E-3</v>
      </c>
      <c r="N135" s="12">
        <v>0.78644855088532795</v>
      </c>
      <c r="O135" s="12">
        <v>-0.32224434230571097</v>
      </c>
      <c r="P135" s="12">
        <v>-0.13705469495564301</v>
      </c>
      <c r="Q135" s="12">
        <v>1</v>
      </c>
      <c r="R135" s="12">
        <v>1</v>
      </c>
      <c r="S135" s="1" t="s">
        <v>16</v>
      </c>
    </row>
    <row r="136" spans="2:19" x14ac:dyDescent="0.25">
      <c r="B136" s="1">
        <v>134</v>
      </c>
      <c r="C136" s="8">
        <v>2.4029574861367801E-5</v>
      </c>
      <c r="D136" s="8">
        <v>2.9781435098479601E-2</v>
      </c>
      <c r="E136" s="8">
        <v>0.28886999951080899</v>
      </c>
      <c r="F136" s="8">
        <v>0.412397383927325</v>
      </c>
      <c r="G136" s="8">
        <v>40.868340282726699</v>
      </c>
      <c r="H136" s="8">
        <v>1.4291499198492799E-2</v>
      </c>
      <c r="I136" s="8">
        <v>1.7250622609003301E-3</v>
      </c>
      <c r="J136" s="12"/>
      <c r="K136" s="12">
        <v>76.571437032057105</v>
      </c>
      <c r="L136" s="12">
        <v>0.34045891289725799</v>
      </c>
      <c r="M136" s="12">
        <v>5.5313113234266098E-3</v>
      </c>
      <c r="N136" s="12">
        <v>0.12070547931614201</v>
      </c>
      <c r="O136" s="12">
        <v>-0.19420167982987499</v>
      </c>
      <c r="P136" s="12">
        <v>2.5974286321768601E-2</v>
      </c>
      <c r="Q136" s="12">
        <v>0.78431372549019596</v>
      </c>
      <c r="R136" s="12">
        <v>0.98300541328336399</v>
      </c>
      <c r="S136" s="1" t="s">
        <v>16</v>
      </c>
    </row>
    <row r="137" spans="2:19" x14ac:dyDescent="0.25">
      <c r="B137" s="1">
        <v>135</v>
      </c>
      <c r="C137" s="8">
        <v>2.3428835489833601E-5</v>
      </c>
      <c r="D137" s="8">
        <v>2.17811234941045E-2</v>
      </c>
      <c r="E137" s="8">
        <v>0.18649467678062601</v>
      </c>
      <c r="F137" s="8">
        <v>0.42044771760133498</v>
      </c>
      <c r="G137" s="8">
        <v>98.4026651625162</v>
      </c>
      <c r="H137" s="8">
        <v>9.5408277783200195E-3</v>
      </c>
      <c r="I137" s="8">
        <v>3.4067975103963901E-3</v>
      </c>
      <c r="J137" s="12"/>
      <c r="K137" s="12">
        <v>9.0614476997937405</v>
      </c>
      <c r="L137" s="12">
        <v>0.62058319667477402</v>
      </c>
      <c r="M137" s="12">
        <v>5.4617323106090397E-3</v>
      </c>
      <c r="N137" s="12">
        <v>0.35707567409798402</v>
      </c>
      <c r="O137" s="12">
        <v>8.9611193654621404E-2</v>
      </c>
      <c r="P137" s="12">
        <v>0.387336060147147</v>
      </c>
      <c r="Q137" s="12">
        <v>0.84782608695652095</v>
      </c>
      <c r="R137" s="12">
        <v>0.94555547647854199</v>
      </c>
      <c r="S137" s="1" t="s">
        <v>16</v>
      </c>
    </row>
    <row r="138" spans="2:19" x14ac:dyDescent="0.25">
      <c r="B138" s="1">
        <v>136</v>
      </c>
      <c r="C138" s="8">
        <v>5.6469500924214398E-5</v>
      </c>
      <c r="D138" s="8">
        <v>2.8249114226376399E-2</v>
      </c>
      <c r="E138" s="8">
        <v>0.173575300415657</v>
      </c>
      <c r="F138" s="8">
        <v>0.42577936263663002</v>
      </c>
      <c r="G138" s="8">
        <v>139.499069071435</v>
      </c>
      <c r="H138" s="8">
        <v>1.16887510218317E-2</v>
      </c>
      <c r="I138" s="8">
        <v>5.3902457759119398E-3</v>
      </c>
      <c r="J138" s="12"/>
      <c r="K138" s="12">
        <v>4.79579792667659</v>
      </c>
      <c r="L138" s="12">
        <v>0.88923007774311202</v>
      </c>
      <c r="M138" s="12">
        <v>8.4793396941134896E-3</v>
      </c>
      <c r="N138" s="12">
        <v>0.46114813856880599</v>
      </c>
      <c r="O138" s="12">
        <v>-0.12370041145346</v>
      </c>
      <c r="P138" s="12">
        <v>0.11573928917260599</v>
      </c>
      <c r="Q138" s="12">
        <v>0.95918367346938704</v>
      </c>
      <c r="R138" s="12">
        <v>0.99207067797075199</v>
      </c>
      <c r="S138" s="1" t="s">
        <v>16</v>
      </c>
    </row>
    <row r="139" spans="2:19" x14ac:dyDescent="0.25">
      <c r="B139" s="1">
        <v>137</v>
      </c>
      <c r="C139" s="8">
        <v>6.60813308687615E-6</v>
      </c>
      <c r="D139" s="8">
        <v>6.8842053545881696E-3</v>
      </c>
      <c r="E139" s="8">
        <v>0.190386305992684</v>
      </c>
      <c r="F139" s="8">
        <v>0.436437001968426</v>
      </c>
      <c r="G139" s="8">
        <v>15.0706927760376</v>
      </c>
      <c r="H139" s="8">
        <v>2.6483019628719701E-3</v>
      </c>
      <c r="I139" s="8">
        <v>1.8998862562521501E-3</v>
      </c>
      <c r="J139" s="12"/>
      <c r="K139" s="12">
        <v>2.0075989654451099</v>
      </c>
      <c r="L139" s="12">
        <v>1.75218924989648</v>
      </c>
      <c r="M139" s="12">
        <v>2.9006441289967902E-3</v>
      </c>
      <c r="N139" s="12">
        <v>0.71739789604347304</v>
      </c>
      <c r="O139" s="12">
        <v>-0.40199308790534899</v>
      </c>
      <c r="P139" s="12">
        <v>-0.238593951496126</v>
      </c>
      <c r="Q139" s="12">
        <v>1</v>
      </c>
      <c r="R139" s="12">
        <v>1</v>
      </c>
      <c r="S139" s="1" t="s">
        <v>16</v>
      </c>
    </row>
    <row r="140" spans="2:19" x14ac:dyDescent="0.25">
      <c r="B140" s="1">
        <v>138</v>
      </c>
      <c r="C140" s="8">
        <v>9.0110905730129406E-6</v>
      </c>
      <c r="D140" s="8">
        <v>8.9032725634040008E-3</v>
      </c>
      <c r="E140" s="8">
        <v>0.18911800343610799</v>
      </c>
      <c r="F140" s="8">
        <v>0.44179205720730202</v>
      </c>
      <c r="G140" s="8">
        <v>90</v>
      </c>
      <c r="H140" s="8">
        <v>3.10029513829685E-3</v>
      </c>
      <c r="I140" s="8">
        <v>1.55014756914842E-3</v>
      </c>
      <c r="J140" s="12"/>
      <c r="K140" s="12">
        <v>3</v>
      </c>
      <c r="L140" s="12">
        <v>1.42852511761671</v>
      </c>
      <c r="M140" s="12">
        <v>3.3872225877184798E-3</v>
      </c>
      <c r="N140" s="12">
        <v>0.5</v>
      </c>
      <c r="O140" s="12">
        <v>-0.58112097952135999</v>
      </c>
      <c r="P140" s="12">
        <v>-0.46666666666666601</v>
      </c>
      <c r="Q140" s="12">
        <v>1</v>
      </c>
      <c r="R140" s="12">
        <v>1</v>
      </c>
      <c r="S140" s="1" t="s">
        <v>16</v>
      </c>
    </row>
    <row r="141" spans="2:19" x14ac:dyDescent="0.25">
      <c r="B141" s="1">
        <v>139</v>
      </c>
      <c r="C141" s="8">
        <v>7.8096118299445495E-6</v>
      </c>
      <c r="D141" s="8">
        <v>7.40350479025289E-3</v>
      </c>
      <c r="E141" s="8">
        <v>0.18881989813434899</v>
      </c>
      <c r="F141" s="8">
        <v>0.447694542182136</v>
      </c>
      <c r="G141" s="8">
        <v>134.99999999999901</v>
      </c>
      <c r="H141" s="8">
        <v>2.7402996449617601E-3</v>
      </c>
      <c r="I141" s="8">
        <v>2.19223971596938E-3</v>
      </c>
      <c r="J141" s="12"/>
      <c r="K141" s="12">
        <v>1.3776223776223699</v>
      </c>
      <c r="L141" s="12">
        <v>1.79045985864674</v>
      </c>
      <c r="M141" s="12">
        <v>3.1533326197717999E-3</v>
      </c>
      <c r="N141" s="12">
        <v>0.79999999999999105</v>
      </c>
      <c r="O141" s="12">
        <v>-0.39584756661734299</v>
      </c>
      <c r="P141" s="12">
        <v>-0.23076923076922601</v>
      </c>
      <c r="Q141" s="12">
        <v>1</v>
      </c>
      <c r="R141" s="12">
        <v>1</v>
      </c>
      <c r="S141" s="1" t="s">
        <v>16</v>
      </c>
    </row>
    <row r="142" spans="2:19" x14ac:dyDescent="0.25">
      <c r="B142" s="1">
        <v>140</v>
      </c>
      <c r="C142" s="8">
        <v>1.20147874306839E-5</v>
      </c>
      <c r="D142" s="8">
        <v>1.3909474137968799E-2</v>
      </c>
      <c r="E142" s="8">
        <v>0.32843751621332301</v>
      </c>
      <c r="F142" s="8">
        <v>0.45128671106833601</v>
      </c>
      <c r="G142" s="8">
        <v>173.42556615238101</v>
      </c>
      <c r="H142" s="8">
        <v>6.3372973187915804E-3</v>
      </c>
      <c r="I142" s="8">
        <v>1.62869493318172E-3</v>
      </c>
      <c r="J142" s="12"/>
      <c r="K142" s="12">
        <v>16.452626736556301</v>
      </c>
      <c r="L142" s="12">
        <v>0.78037712915603097</v>
      </c>
      <c r="M142" s="12">
        <v>3.9112277456488896E-3</v>
      </c>
      <c r="N142" s="12">
        <v>0.25700150257306997</v>
      </c>
      <c r="O142" s="12">
        <v>-0.32528926825446802</v>
      </c>
      <c r="P142" s="12">
        <v>-0.140931615084391</v>
      </c>
      <c r="Q142" s="12">
        <v>0.86956521739130399</v>
      </c>
      <c r="R142" s="12">
        <v>1</v>
      </c>
      <c r="S142" s="1" t="s">
        <v>16</v>
      </c>
    </row>
    <row r="143" spans="2:19" x14ac:dyDescent="0.25">
      <c r="B143" s="1">
        <v>141</v>
      </c>
      <c r="C143" s="8">
        <v>8.8308687615526796E-5</v>
      </c>
      <c r="D143" s="8">
        <v>4.1492024909611402E-2</v>
      </c>
      <c r="E143" s="8">
        <v>0.205958722265564</v>
      </c>
      <c r="F143" s="8">
        <v>0.46244487363027598</v>
      </c>
      <c r="G143" s="8">
        <v>139.31527694318299</v>
      </c>
      <c r="H143" s="8">
        <v>1.7570676702389799E-2</v>
      </c>
      <c r="I143" s="8">
        <v>8.4037863288109506E-3</v>
      </c>
      <c r="J143" s="12"/>
      <c r="K143" s="12">
        <v>4.8385716665378302</v>
      </c>
      <c r="L143" s="12">
        <v>0.64459069913281097</v>
      </c>
      <c r="M143" s="12">
        <v>1.0603683945485699E-2</v>
      </c>
      <c r="N143" s="12">
        <v>0.478284728081528</v>
      </c>
      <c r="O143" s="12">
        <v>0.31325765291134999</v>
      </c>
      <c r="P143" s="12">
        <v>0.672091576112816</v>
      </c>
      <c r="Q143" s="12">
        <v>0.85465116279069697</v>
      </c>
      <c r="R143" s="12">
        <v>0.98440214447163399</v>
      </c>
      <c r="S143" s="1" t="s">
        <v>16</v>
      </c>
    </row>
    <row r="144" spans="2:19" x14ac:dyDescent="0.25">
      <c r="B144" s="1">
        <v>142</v>
      </c>
      <c r="C144" s="8">
        <v>3.6044362292051701E-5</v>
      </c>
      <c r="D144" s="8">
        <v>3.0716949156460699E-2</v>
      </c>
      <c r="E144" s="8">
        <v>0.23522197572186401</v>
      </c>
      <c r="F144" s="8">
        <v>0.47809134611819398</v>
      </c>
      <c r="G144" s="8">
        <v>123.615607342022</v>
      </c>
      <c r="H144" s="8">
        <v>1.39728295634139E-2</v>
      </c>
      <c r="I144" s="8">
        <v>3.4400244696217801E-3</v>
      </c>
      <c r="J144" s="12"/>
      <c r="K144" s="12">
        <v>21.280110353485099</v>
      </c>
      <c r="L144" s="12">
        <v>0.48005506092685002</v>
      </c>
      <c r="M144" s="12">
        <v>6.7744451754369701E-3</v>
      </c>
      <c r="N144" s="12">
        <v>0.24619383311087001</v>
      </c>
      <c r="O144" s="12">
        <v>4.7365896416499097E-2</v>
      </c>
      <c r="P144" s="12">
        <v>0.33354767712447903</v>
      </c>
      <c r="Q144" s="12">
        <v>0.82191780821917804</v>
      </c>
      <c r="R144" s="12">
        <v>0.95513613080669102</v>
      </c>
      <c r="S144" s="1" t="s">
        <v>16</v>
      </c>
    </row>
    <row r="145" spans="2:19" x14ac:dyDescent="0.25">
      <c r="B145" s="1">
        <v>143</v>
      </c>
      <c r="C145" s="8">
        <v>4.3253234750462098E-5</v>
      </c>
      <c r="D145" s="8">
        <v>2.5761902451677698E-2</v>
      </c>
      <c r="E145" s="8">
        <v>0.33615595931804099</v>
      </c>
      <c r="F145" s="8">
        <v>0.48246190107009901</v>
      </c>
      <c r="G145" s="8">
        <v>38.801854018538997</v>
      </c>
      <c r="H145" s="8">
        <v>1.1619498122023701E-2</v>
      </c>
      <c r="I145" s="8">
        <v>4.4771947508248497E-3</v>
      </c>
      <c r="J145" s="12"/>
      <c r="K145" s="12">
        <v>6.8347679565302899</v>
      </c>
      <c r="L145" s="12">
        <v>0.81897867491300702</v>
      </c>
      <c r="M145" s="12">
        <v>7.4210328743377404E-3</v>
      </c>
      <c r="N145" s="12">
        <v>0.38531739527877901</v>
      </c>
      <c r="O145" s="12">
        <v>-5.5363668120460501E-2</v>
      </c>
      <c r="P145" s="12">
        <v>0.20274833314259799</v>
      </c>
      <c r="Q145" s="12">
        <v>0.92307692307692302</v>
      </c>
      <c r="R145" s="12">
        <v>0.99702148143690905</v>
      </c>
      <c r="S145" s="1" t="s">
        <v>16</v>
      </c>
    </row>
    <row r="146" spans="2:19" x14ac:dyDescent="0.25">
      <c r="B146" s="1">
        <v>144</v>
      </c>
      <c r="C146" s="8">
        <v>2.0845656192236599E-4</v>
      </c>
      <c r="D146" s="8">
        <v>8.7319037496346397E-2</v>
      </c>
      <c r="E146" s="8">
        <v>0.201543754051631</v>
      </c>
      <c r="F146" s="8">
        <v>0.49485892456728497</v>
      </c>
      <c r="G146" s="8">
        <v>44.138943962076702</v>
      </c>
      <c r="H146" s="8">
        <v>3.9472331098531502E-2</v>
      </c>
      <c r="I146" s="8">
        <v>6.5265600181468597E-3</v>
      </c>
      <c r="J146" s="12"/>
      <c r="K146" s="12">
        <v>45.711862855841702</v>
      </c>
      <c r="L146" s="12">
        <v>0.34356392439686001</v>
      </c>
      <c r="M146" s="12">
        <v>1.6291566468547101E-2</v>
      </c>
      <c r="N146" s="12">
        <v>0.16534518830051201</v>
      </c>
      <c r="O146" s="12">
        <v>-2.9375114347796799E-2</v>
      </c>
      <c r="P146" s="12">
        <v>0.23583798751643001</v>
      </c>
      <c r="Q146" s="12">
        <v>0.81455399061032796</v>
      </c>
      <c r="R146" s="12">
        <v>0.97681499036916697</v>
      </c>
      <c r="S146" s="1" t="s">
        <v>16</v>
      </c>
    </row>
    <row r="147" spans="2:19" x14ac:dyDescent="0.25">
      <c r="B147" s="1">
        <v>145</v>
      </c>
      <c r="C147" s="8">
        <v>1.80221811460258E-4</v>
      </c>
      <c r="D147" s="8">
        <v>6.1817559836285597E-2</v>
      </c>
      <c r="E147" s="8">
        <v>0.28243154176239799</v>
      </c>
      <c r="F147" s="8">
        <v>0.488152160197731</v>
      </c>
      <c r="G147" s="8">
        <v>166.57220917903101</v>
      </c>
      <c r="H147" s="8">
        <v>2.4990348637663699E-2</v>
      </c>
      <c r="I147" s="8">
        <v>9.6884013279689898E-3</v>
      </c>
      <c r="J147" s="12"/>
      <c r="K147" s="12">
        <v>4.7782606570698798</v>
      </c>
      <c r="L147" s="12">
        <v>0.59264346362022202</v>
      </c>
      <c r="M147" s="12">
        <v>1.51481199221225E-2</v>
      </c>
      <c r="N147" s="12">
        <v>0.387685720933372</v>
      </c>
      <c r="O147" s="12">
        <v>5.5132417304541201E-2</v>
      </c>
      <c r="P147" s="12">
        <v>0.34343631864414498</v>
      </c>
      <c r="Q147" s="12">
        <v>0.86455331412103698</v>
      </c>
      <c r="R147" s="12">
        <v>0.94618654162017102</v>
      </c>
      <c r="S147" s="1" t="s">
        <v>16</v>
      </c>
    </row>
    <row r="148" spans="2:19" x14ac:dyDescent="0.25">
      <c r="B148" s="1">
        <v>146</v>
      </c>
      <c r="C148" s="8">
        <v>4.6497227356746699E-4</v>
      </c>
      <c r="D148" s="8">
        <v>0.15224929365148199</v>
      </c>
      <c r="E148" s="8">
        <v>0.304142763261464</v>
      </c>
      <c r="F148" s="8">
        <v>0.51664032094714096</v>
      </c>
      <c r="G148" s="8">
        <v>17.5589960669503</v>
      </c>
      <c r="H148" s="8">
        <v>6.9826559330081306E-2</v>
      </c>
      <c r="I148" s="8">
        <v>8.9889476168764394E-3</v>
      </c>
      <c r="J148" s="12"/>
      <c r="K148" s="12">
        <v>85.764435292429596</v>
      </c>
      <c r="L148" s="12">
        <v>0.25207301022482798</v>
      </c>
      <c r="M148" s="12">
        <v>2.4331483430146902E-2</v>
      </c>
      <c r="N148" s="12">
        <v>0.12873250097264899</v>
      </c>
      <c r="O148" s="12">
        <v>6.0211027987992403E-2</v>
      </c>
      <c r="P148" s="12">
        <v>0.34990260659862998</v>
      </c>
      <c r="Q148" s="12">
        <v>0.82078472958642601</v>
      </c>
      <c r="R148" s="12">
        <v>0.96429807770627995</v>
      </c>
      <c r="S148" s="1" t="s">
        <v>16</v>
      </c>
    </row>
    <row r="149" spans="2:19" x14ac:dyDescent="0.25">
      <c r="B149" s="1">
        <v>147</v>
      </c>
      <c r="C149" s="8">
        <v>2.8475046210720901E-4</v>
      </c>
      <c r="D149" s="8">
        <v>8.5284468811839098E-2</v>
      </c>
      <c r="E149" s="8">
        <v>0.344945443201021</v>
      </c>
      <c r="F149" s="8">
        <v>0.51565626184187197</v>
      </c>
      <c r="G149" s="8">
        <v>21.106353751203201</v>
      </c>
      <c r="H149" s="8">
        <v>3.73974682450205E-2</v>
      </c>
      <c r="I149" s="8">
        <v>8.5886289671353293E-3</v>
      </c>
      <c r="J149" s="12"/>
      <c r="K149" s="12">
        <v>20.279169921280999</v>
      </c>
      <c r="L149" s="12">
        <v>0.491965223357333</v>
      </c>
      <c r="M149" s="12">
        <v>1.9040891490067099E-2</v>
      </c>
      <c r="N149" s="12">
        <v>0.229658032219304</v>
      </c>
      <c r="O149" s="12">
        <v>-0.11408615814583301</v>
      </c>
      <c r="P149" s="12">
        <v>0.12798053667697801</v>
      </c>
      <c r="Q149" s="12">
        <v>0.89943074003794998</v>
      </c>
      <c r="R149" s="12">
        <v>0.980460584910118</v>
      </c>
      <c r="S149" s="1" t="s">
        <v>16</v>
      </c>
    </row>
    <row r="150" spans="2:19" x14ac:dyDescent="0.25">
      <c r="B150" s="1">
        <v>148</v>
      </c>
      <c r="C150" s="8">
        <v>1.5018484288354899E-5</v>
      </c>
      <c r="D150" s="8">
        <v>1.7505816498393199E-2</v>
      </c>
      <c r="E150" s="8">
        <v>0.36006827736179697</v>
      </c>
      <c r="F150" s="8">
        <v>0.52249273965716903</v>
      </c>
      <c r="G150" s="8">
        <v>32.947145118308299</v>
      </c>
      <c r="H150" s="8">
        <v>8.3830000571611801E-3</v>
      </c>
      <c r="I150" s="8">
        <v>1.56596111524065E-3</v>
      </c>
      <c r="J150" s="12"/>
      <c r="K150" s="12">
        <v>27.216339126541399</v>
      </c>
      <c r="L150" s="12">
        <v>0.61584472393044898</v>
      </c>
      <c r="M150" s="12">
        <v>4.3728855573770898E-3</v>
      </c>
      <c r="N150" s="12">
        <v>0.186801992671219</v>
      </c>
      <c r="O150" s="12">
        <v>-0.31349418582733601</v>
      </c>
      <c r="P150" s="12">
        <v>-0.12591364970475499</v>
      </c>
      <c r="Q150" s="12">
        <v>0.83333333333333304</v>
      </c>
      <c r="R150" s="12">
        <v>1.0040290445408599</v>
      </c>
      <c r="S150" s="1" t="s">
        <v>16</v>
      </c>
    </row>
    <row r="151" spans="2:19" x14ac:dyDescent="0.25">
      <c r="B151" s="1">
        <v>149</v>
      </c>
      <c r="C151" s="8">
        <v>4.3853974121996298E-5</v>
      </c>
      <c r="D151" s="8">
        <v>2.5768103041954302E-2</v>
      </c>
      <c r="E151" s="8">
        <v>0.317408640956796</v>
      </c>
      <c r="F151" s="8">
        <v>0.52875958281616997</v>
      </c>
      <c r="G151" s="8">
        <v>129.73964662719899</v>
      </c>
      <c r="H151" s="8">
        <v>1.1410538861205599E-2</v>
      </c>
      <c r="I151" s="8">
        <v>5.1560351373995299E-3</v>
      </c>
      <c r="J151" s="12"/>
      <c r="K151" s="12">
        <v>5.5427646873525296</v>
      </c>
      <c r="L151" s="12">
        <v>0.82995381019387804</v>
      </c>
      <c r="M151" s="12">
        <v>7.4723901160149604E-3</v>
      </c>
      <c r="N151" s="12">
        <v>0.45186605121072698</v>
      </c>
      <c r="O151" s="12">
        <v>5.3665955759007497E-2</v>
      </c>
      <c r="P151" s="12">
        <v>0.34156916181353802</v>
      </c>
      <c r="Q151" s="12">
        <v>0.91249999999999898</v>
      </c>
      <c r="R151" s="12">
        <v>1.0027371713890301</v>
      </c>
      <c r="S151" s="1" t="s">
        <v>16</v>
      </c>
    </row>
    <row r="152" spans="2:19" x14ac:dyDescent="0.25">
      <c r="B152" s="1">
        <v>150</v>
      </c>
      <c r="C152" s="8">
        <v>1.4417744916820699E-5</v>
      </c>
      <c r="D152" s="8">
        <v>1.57556998928246E-2</v>
      </c>
      <c r="E152" s="8">
        <v>0.22467451330345001</v>
      </c>
      <c r="F152" s="8">
        <v>0.53008587916671401</v>
      </c>
      <c r="G152" s="8">
        <v>123.154801733613</v>
      </c>
      <c r="H152" s="8">
        <v>7.0855616242013102E-3</v>
      </c>
      <c r="I152" s="8">
        <v>2.3444492764061499E-3</v>
      </c>
      <c r="J152" s="12"/>
      <c r="K152" s="12">
        <v>11.1150869254407</v>
      </c>
      <c r="L152" s="12">
        <v>0.72984695703329405</v>
      </c>
      <c r="M152" s="12">
        <v>4.2845353276639497E-3</v>
      </c>
      <c r="N152" s="12">
        <v>0.33087698629258999</v>
      </c>
      <c r="O152" s="12">
        <v>-9.5085256194662002E-2</v>
      </c>
      <c r="P152" s="12">
        <v>0.15217323642684399</v>
      </c>
      <c r="Q152" s="12">
        <v>0.82758620689655105</v>
      </c>
      <c r="R152" s="12">
        <v>0.98170011806375401</v>
      </c>
      <c r="S152" s="1" t="s">
        <v>16</v>
      </c>
    </row>
    <row r="153" spans="2:19" ht="15.75" thickBot="1" x14ac:dyDescent="0.3">
      <c r="B153" s="26">
        <v>151</v>
      </c>
      <c r="C153" s="64">
        <v>3.1238447319778198E-5</v>
      </c>
      <c r="D153" s="64">
        <v>2.5634015277223001E-2</v>
      </c>
      <c r="E153" s="64">
        <v>0.43697765658388898</v>
      </c>
      <c r="F153" s="64">
        <v>0.42408460228279898</v>
      </c>
      <c r="G153" s="64">
        <v>50.348391360754</v>
      </c>
      <c r="H153" s="64">
        <v>1.00264714266417E-2</v>
      </c>
      <c r="I153" s="64">
        <v>4.3816575527678503E-3</v>
      </c>
      <c r="J153" s="30"/>
      <c r="K153" s="30">
        <v>5.0001704545966499</v>
      </c>
      <c r="L153" s="30">
        <v>0.59740111096741499</v>
      </c>
      <c r="M153" s="30">
        <v>6.3066652395436101E-3</v>
      </c>
      <c r="N153" s="30">
        <v>0.43700893029278098</v>
      </c>
      <c r="O153" s="30">
        <v>0.104554106846034</v>
      </c>
      <c r="P153" s="30">
        <v>0.40636196813599901</v>
      </c>
      <c r="Q153" s="30">
        <v>0.85245901639344202</v>
      </c>
      <c r="R153" s="30">
        <v>0.90097662746046603</v>
      </c>
      <c r="S153" s="26" t="s">
        <v>16</v>
      </c>
    </row>
    <row r="155" spans="2:19" ht="15.75" thickBot="1" x14ac:dyDescent="0.3">
      <c r="G155" s="23"/>
      <c r="H155" s="23"/>
      <c r="I155" s="23"/>
      <c r="J155" s="16"/>
    </row>
    <row r="156" spans="2:19" ht="60.75" thickBot="1" x14ac:dyDescent="0.3">
      <c r="B156" s="40" t="s">
        <v>36</v>
      </c>
      <c r="C156" s="40" t="s">
        <v>28</v>
      </c>
      <c r="D156" s="40" t="s">
        <v>35</v>
      </c>
      <c r="E156" s="40" t="s">
        <v>37</v>
      </c>
      <c r="F156" s="40" t="s">
        <v>38</v>
      </c>
      <c r="G156" s="92" t="s">
        <v>45</v>
      </c>
      <c r="H156" s="16"/>
      <c r="I156" s="16"/>
      <c r="J156" s="16"/>
    </row>
    <row r="157" spans="2:19" x14ac:dyDescent="0.25">
      <c r="B157" s="12">
        <v>5.6464433851296791E-2</v>
      </c>
      <c r="C157" s="4">
        <v>0.26</v>
      </c>
      <c r="D157" s="19">
        <f>C157-B157</f>
        <v>0.20353556614870322</v>
      </c>
      <c r="E157" s="2">
        <f>151/D157</f>
        <v>741.88508110508462</v>
      </c>
      <c r="F157" s="19">
        <f>SUM(C3:C153)</f>
        <v>1.294353049907577E-2</v>
      </c>
      <c r="G157" s="93">
        <f>(F157/(D157))</f>
        <v>6.359345810657592E-2</v>
      </c>
      <c r="H157" s="17"/>
      <c r="I157" s="17"/>
      <c r="J157" s="18"/>
    </row>
    <row r="158" spans="2:19" ht="15.75" thickBot="1" x14ac:dyDescent="0.3">
      <c r="G158" s="23"/>
      <c r="H158" s="23"/>
      <c r="I158" s="15" t="s">
        <v>43</v>
      </c>
      <c r="J158" s="16"/>
    </row>
    <row r="159" spans="2:19" ht="15.75" thickBot="1" x14ac:dyDescent="0.3">
      <c r="B159" s="9"/>
      <c r="I159" s="72" t="s">
        <v>18</v>
      </c>
      <c r="J159" s="76" t="s">
        <v>19</v>
      </c>
      <c r="K159" s="76" t="s">
        <v>20</v>
      </c>
      <c r="L159" s="77" t="s">
        <v>21</v>
      </c>
      <c r="M159" s="73" t="s">
        <v>39</v>
      </c>
    </row>
    <row r="160" spans="2:19" x14ac:dyDescent="0.25">
      <c r="I160" s="78" t="s">
        <v>22</v>
      </c>
      <c r="J160" s="79">
        <v>1</v>
      </c>
      <c r="K160" s="79">
        <v>2.2000000000000002</v>
      </c>
      <c r="L160" s="80">
        <v>8</v>
      </c>
      <c r="M160" s="81">
        <v>0.5380109034872198</v>
      </c>
    </row>
    <row r="161" spans="2:13" x14ac:dyDescent="0.25">
      <c r="I161" s="82" t="s">
        <v>23</v>
      </c>
      <c r="J161" s="83">
        <v>1</v>
      </c>
      <c r="K161" s="83">
        <v>2.2999999999999998</v>
      </c>
      <c r="L161" s="84">
        <v>8</v>
      </c>
      <c r="M161" s="85">
        <v>0.52742855617291851</v>
      </c>
    </row>
    <row r="162" spans="2:13" x14ac:dyDescent="0.25">
      <c r="I162" s="82" t="s">
        <v>24</v>
      </c>
      <c r="J162" s="83">
        <v>1</v>
      </c>
      <c r="K162" s="83">
        <v>2.1</v>
      </c>
      <c r="L162" s="84">
        <v>8</v>
      </c>
      <c r="M162" s="85">
        <v>0.51041043108288064</v>
      </c>
    </row>
    <row r="163" spans="2:13" x14ac:dyDescent="0.25">
      <c r="B163" s="9"/>
      <c r="I163" s="82" t="s">
        <v>25</v>
      </c>
      <c r="J163" s="83">
        <v>1</v>
      </c>
      <c r="K163" s="83">
        <v>2.1</v>
      </c>
      <c r="L163" s="84">
        <v>7</v>
      </c>
      <c r="M163" s="85">
        <v>0.50844048591009039</v>
      </c>
    </row>
    <row r="164" spans="2:13" ht="15.75" thickBot="1" x14ac:dyDescent="0.3">
      <c r="I164" s="86" t="s">
        <v>26</v>
      </c>
      <c r="J164" s="87">
        <v>1</v>
      </c>
      <c r="K164" s="87">
        <v>2.2999999999999998</v>
      </c>
      <c r="L164" s="88">
        <v>9</v>
      </c>
      <c r="M164" s="89">
        <v>0.50037329949958109</v>
      </c>
    </row>
    <row r="165" spans="2:13" x14ac:dyDescent="0.25">
      <c r="E165" s="5"/>
      <c r="I165"/>
      <c r="J165"/>
      <c r="K165"/>
      <c r="L165"/>
      <c r="M165"/>
    </row>
    <row r="166" spans="2:13" x14ac:dyDescent="0.25">
      <c r="D166" s="9"/>
      <c r="I166" s="74" t="s">
        <v>27</v>
      </c>
      <c r="J166" s="74"/>
      <c r="K166" s="74" t="s">
        <v>40</v>
      </c>
      <c r="L166" s="75"/>
      <c r="M16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03"/>
  <sheetViews>
    <sheetView topLeftCell="A77" workbookViewId="0">
      <selection activeCell="I103" sqref="I103"/>
    </sheetView>
  </sheetViews>
  <sheetFormatPr defaultRowHeight="15" x14ac:dyDescent="0.25"/>
  <cols>
    <col min="2" max="2" width="11.140625" customWidth="1"/>
    <col min="3" max="9" width="12" bestFit="1" customWidth="1"/>
    <col min="10" max="10" width="8.28515625" customWidth="1"/>
    <col min="11" max="11" width="14.85546875" style="1" customWidth="1"/>
    <col min="12" max="12" width="12" bestFit="1" customWidth="1"/>
    <col min="13" max="13" width="12.7109375" bestFit="1" customWidth="1"/>
    <col min="14" max="14" width="13.85546875" bestFit="1" customWidth="1"/>
    <col min="15" max="16" width="12" bestFit="1" customWidth="1"/>
    <col min="17" max="17" width="7.28515625" bestFit="1" customWidth="1"/>
  </cols>
  <sheetData>
    <row r="1" spans="2:17" ht="15.75" thickBot="1" x14ac:dyDescent="0.3">
      <c r="B1" s="25"/>
      <c r="C1" s="25"/>
      <c r="D1" s="25"/>
      <c r="E1" s="25"/>
      <c r="F1" s="25"/>
      <c r="G1" s="25"/>
      <c r="H1" s="25"/>
      <c r="I1" s="25"/>
      <c r="J1" s="25"/>
      <c r="K1" s="26"/>
      <c r="L1" s="25"/>
      <c r="M1" s="25"/>
      <c r="N1" s="25"/>
      <c r="O1" s="25"/>
      <c r="P1" s="25"/>
      <c r="Q1" s="25"/>
    </row>
    <row r="2" spans="2:17" s="20" customFormat="1" ht="21" customHeight="1" thickBot="1" x14ac:dyDescent="0.3">
      <c r="B2" s="52"/>
      <c r="C2" s="52" t="s">
        <v>0</v>
      </c>
      <c r="D2" s="52" t="s">
        <v>1</v>
      </c>
      <c r="E2" s="52" t="s">
        <v>2</v>
      </c>
      <c r="F2" s="52" t="s">
        <v>3</v>
      </c>
      <c r="G2" s="52" t="s">
        <v>4</v>
      </c>
      <c r="H2" s="52" t="s">
        <v>5</v>
      </c>
      <c r="I2" s="52" t="s">
        <v>6</v>
      </c>
      <c r="J2" s="52"/>
      <c r="K2" s="52" t="s">
        <v>9</v>
      </c>
      <c r="L2" s="52" t="s">
        <v>10</v>
      </c>
      <c r="M2" s="52" t="s">
        <v>11</v>
      </c>
      <c r="N2" s="52" t="s">
        <v>12</v>
      </c>
      <c r="O2" s="52" t="s">
        <v>13</v>
      </c>
      <c r="P2" s="52" t="s">
        <v>14</v>
      </c>
      <c r="Q2" s="52" t="s">
        <v>15</v>
      </c>
    </row>
    <row r="3" spans="2:17" x14ac:dyDescent="0.25">
      <c r="B3" s="1">
        <v>1</v>
      </c>
      <c r="C3" s="2">
        <v>1.8038600600906399E-2</v>
      </c>
      <c r="D3" s="2">
        <v>0.70177713491585103</v>
      </c>
      <c r="E3" s="2">
        <v>3.9875091072484103E-2</v>
      </c>
      <c r="F3" s="2">
        <v>0.461898433510534</v>
      </c>
      <c r="G3" s="2">
        <v>90.562611031176004</v>
      </c>
      <c r="H3" s="2">
        <v>0.248911204605585</v>
      </c>
      <c r="I3" s="2">
        <v>8.8647616365353593E-2</v>
      </c>
      <c r="J3" s="2"/>
      <c r="K3" s="2">
        <v>0.15155018844184101</v>
      </c>
      <c r="L3" s="2">
        <v>0.356141526476564</v>
      </c>
      <c r="M3" s="2">
        <v>-3.9276204547471501E-2</v>
      </c>
      <c r="N3" s="2">
        <v>0.22323152793821499</v>
      </c>
      <c r="O3" s="2">
        <v>0.91106667825784504</v>
      </c>
      <c r="P3" s="2">
        <v>0.83912446313351496</v>
      </c>
      <c r="Q3" t="s">
        <v>41</v>
      </c>
    </row>
    <row r="4" spans="2:17" x14ac:dyDescent="0.25">
      <c r="B4" s="1">
        <v>2</v>
      </c>
      <c r="C4" s="2">
        <v>1.5448133625299101E-3</v>
      </c>
      <c r="D4" s="2">
        <v>0.13823879531089101</v>
      </c>
      <c r="E4" s="2">
        <v>0.18289999022197601</v>
      </c>
      <c r="F4" s="2">
        <v>0.46548360279121997</v>
      </c>
      <c r="G4" s="2">
        <v>109.881863092183</v>
      </c>
      <c r="H4" s="2">
        <v>4.8667965031949201E-2</v>
      </c>
      <c r="I4" s="2">
        <v>4.0500857558546197E-2</v>
      </c>
      <c r="J4" s="2"/>
      <c r="K4" s="2">
        <v>4.4349943206371603E-2</v>
      </c>
      <c r="L4" s="2">
        <v>0.83218720018308701</v>
      </c>
      <c r="M4" s="2">
        <v>2.1235547981697002E-3</v>
      </c>
      <c r="N4" s="2">
        <v>0.27594333867960402</v>
      </c>
      <c r="O4" s="2">
        <v>0.98356164383561595</v>
      </c>
      <c r="P4" s="2">
        <v>1.0036641098427601</v>
      </c>
      <c r="Q4" t="s">
        <v>41</v>
      </c>
    </row>
    <row r="5" spans="2:17" x14ac:dyDescent="0.25">
      <c r="B5" s="1">
        <v>3</v>
      </c>
      <c r="C5" s="2">
        <v>2.51042929164332E-3</v>
      </c>
      <c r="D5" s="2">
        <v>0.23997923863963</v>
      </c>
      <c r="E5" s="2">
        <v>0.26893487220831902</v>
      </c>
      <c r="F5" s="2">
        <v>0.48926800577323498</v>
      </c>
      <c r="G5" s="2">
        <v>46.926559387692599</v>
      </c>
      <c r="H5" s="2">
        <v>8.1472000077133996E-2</v>
      </c>
      <c r="I5" s="2">
        <v>4.6482114000622798E-2</v>
      </c>
      <c r="J5" s="2"/>
      <c r="K5" s="2">
        <v>5.6536517830352503E-2</v>
      </c>
      <c r="L5" s="2">
        <v>0.57052869644314197</v>
      </c>
      <c r="M5" s="2">
        <v>0.18477569770461799</v>
      </c>
      <c r="N5" s="2">
        <v>0.50850326995871298</v>
      </c>
      <c r="O5" s="2">
        <v>0.85718483690860903</v>
      </c>
      <c r="P5" s="2">
        <v>0.86084126131210703</v>
      </c>
      <c r="Q5" t="s">
        <v>41</v>
      </c>
    </row>
    <row r="6" spans="2:17" x14ac:dyDescent="0.25">
      <c r="B6" s="1">
        <v>4</v>
      </c>
      <c r="C6" s="2">
        <v>5.85738147374853E-3</v>
      </c>
      <c r="D6" s="2">
        <v>0.37425027726120802</v>
      </c>
      <c r="E6" s="2">
        <v>0.40059065756455697</v>
      </c>
      <c r="F6" s="2">
        <v>2.1711420591196798E-2</v>
      </c>
      <c r="G6" s="2">
        <v>1.5160654576211401</v>
      </c>
      <c r="H6" s="2">
        <v>0.14427724007618201</v>
      </c>
      <c r="I6" s="2">
        <v>5.7188578039618403E-2</v>
      </c>
      <c r="J6" s="2"/>
      <c r="K6" s="2">
        <v>8.6358842749169301E-2</v>
      </c>
      <c r="L6" s="2">
        <v>0.39637976169644901</v>
      </c>
      <c r="M6" s="2">
        <v>0.106352435639848</v>
      </c>
      <c r="N6" s="2">
        <v>0.40865167147071801</v>
      </c>
      <c r="O6" s="2">
        <v>0.91392507049818705</v>
      </c>
      <c r="P6" s="2">
        <v>0.91518743539595304</v>
      </c>
      <c r="Q6" t="s">
        <v>41</v>
      </c>
    </row>
    <row r="7" spans="2:17" x14ac:dyDescent="0.25">
      <c r="B7" s="1">
        <v>5</v>
      </c>
      <c r="C7" s="2">
        <v>3.6834547028568503E-4</v>
      </c>
      <c r="D7" s="2">
        <v>6.6556636875873695E-2</v>
      </c>
      <c r="E7" s="2">
        <v>0.47678599900336999</v>
      </c>
      <c r="F7" s="2">
        <v>7.0747673569775807E-2</v>
      </c>
      <c r="G7" s="2">
        <v>76.434624119182899</v>
      </c>
      <c r="H7" s="2">
        <v>2.2513970739658998E-2</v>
      </c>
      <c r="I7" s="2">
        <v>2.0275147319810401E-2</v>
      </c>
      <c r="J7" s="2"/>
      <c r="K7" s="2">
        <v>2.1656223560256399E-2</v>
      </c>
      <c r="L7" s="2">
        <v>0.90055848229806701</v>
      </c>
      <c r="M7" s="2">
        <v>-2.6691169331399499E-2</v>
      </c>
      <c r="N7" s="2">
        <v>0.23925529244720201</v>
      </c>
      <c r="O7" s="2">
        <v>0.963963963963964</v>
      </c>
      <c r="P7" s="2">
        <v>1.00126839875111</v>
      </c>
      <c r="Q7" t="s">
        <v>41</v>
      </c>
    </row>
    <row r="8" spans="2:17" x14ac:dyDescent="0.25">
      <c r="B8" s="1">
        <v>6</v>
      </c>
      <c r="C8" s="2">
        <v>3.90721596985283E-4</v>
      </c>
      <c r="D8" s="2">
        <v>7.7175047693241697E-2</v>
      </c>
      <c r="E8" s="2">
        <v>0.46346190537641502</v>
      </c>
      <c r="F8" s="2">
        <v>0.10002771996061099</v>
      </c>
      <c r="G8" s="2">
        <v>104.943051027943</v>
      </c>
      <c r="H8" s="2">
        <v>2.40220663738735E-2</v>
      </c>
      <c r="I8" s="2">
        <v>2.1750989165167201E-2</v>
      </c>
      <c r="J8" s="2"/>
      <c r="K8" s="2">
        <v>2.2304308737634899E-2</v>
      </c>
      <c r="L8" s="2">
        <v>0.90545870728355204</v>
      </c>
      <c r="M8" s="2">
        <v>5.0296307585685401E-2</v>
      </c>
      <c r="N8" s="2">
        <v>0.33727879250741999</v>
      </c>
      <c r="O8" s="2">
        <v>0.93032786885245899</v>
      </c>
      <c r="P8" s="2">
        <v>0.919076812116841</v>
      </c>
      <c r="Q8" t="s">
        <v>41</v>
      </c>
    </row>
    <row r="9" spans="2:17" x14ac:dyDescent="0.25">
      <c r="B9" s="1">
        <v>7</v>
      </c>
      <c r="C9" s="2">
        <v>5.6680450170596298E-3</v>
      </c>
      <c r="D9" s="2">
        <v>0.272718565579673</v>
      </c>
      <c r="E9" s="2">
        <v>0.43319112232426099</v>
      </c>
      <c r="F9" s="2">
        <v>0.35183375812308498</v>
      </c>
      <c r="G9" s="2">
        <v>19.582308173169299</v>
      </c>
      <c r="H9" s="2">
        <v>9.06722045918361E-2</v>
      </c>
      <c r="I9" s="2">
        <v>8.3444920538968306E-2</v>
      </c>
      <c r="J9" s="2"/>
      <c r="K9" s="2">
        <v>8.4951627748145103E-2</v>
      </c>
      <c r="L9" s="2">
        <v>0.92029217679881403</v>
      </c>
      <c r="M9" s="2">
        <v>4.8408832726796303E-2</v>
      </c>
      <c r="N9" s="2">
        <v>0.334875584877389</v>
      </c>
      <c r="O9" s="2">
        <v>0.97802197802197799</v>
      </c>
      <c r="P9" s="2">
        <v>0.99167613462415005</v>
      </c>
      <c r="Q9" t="s">
        <v>41</v>
      </c>
    </row>
    <row r="10" spans="2:17" x14ac:dyDescent="0.25">
      <c r="B10" s="1">
        <v>8</v>
      </c>
      <c r="C10" s="2">
        <v>1.6409446453124199E-2</v>
      </c>
      <c r="D10" s="2">
        <v>0.71323325541066795</v>
      </c>
      <c r="E10" s="2">
        <v>0.56919970918671203</v>
      </c>
      <c r="F10" s="2">
        <v>0.383746206337995</v>
      </c>
      <c r="G10" s="2">
        <v>47.273058427609399</v>
      </c>
      <c r="H10" s="2">
        <v>0.237007783686599</v>
      </c>
      <c r="I10" s="2">
        <v>0.126916706706796</v>
      </c>
      <c r="J10" s="2"/>
      <c r="K10" s="2">
        <v>0.14454465099522601</v>
      </c>
      <c r="L10" s="2">
        <v>0.535495943351049</v>
      </c>
      <c r="M10" s="2">
        <v>0.43971773246220702</v>
      </c>
      <c r="N10" s="2">
        <v>0.83310555022732102</v>
      </c>
      <c r="O10" s="2">
        <v>0.81005183108165502</v>
      </c>
      <c r="P10" s="2">
        <v>0.80228193261899305</v>
      </c>
      <c r="Q10" t="s">
        <v>41</v>
      </c>
    </row>
    <row r="11" spans="2:17" x14ac:dyDescent="0.25">
      <c r="B11" s="1">
        <v>9</v>
      </c>
      <c r="C11" s="2">
        <v>2.7376330396700101E-3</v>
      </c>
      <c r="D11" s="2">
        <v>0.19392283260791099</v>
      </c>
      <c r="E11" s="2">
        <v>0.57084667843443704</v>
      </c>
      <c r="F11" s="2">
        <v>0.49998072030677898</v>
      </c>
      <c r="G11" s="2">
        <v>87.964853284983505</v>
      </c>
      <c r="H11" s="2">
        <v>6.0888170257464902E-2</v>
      </c>
      <c r="I11" s="2">
        <v>5.5160779717685099E-2</v>
      </c>
      <c r="J11" s="2"/>
      <c r="K11" s="2">
        <v>5.9039500718428999E-2</v>
      </c>
      <c r="L11" s="2">
        <v>0.90593590650594902</v>
      </c>
      <c r="M11" s="2">
        <v>-3.64417647461368E-2</v>
      </c>
      <c r="N11" s="2">
        <v>0.22684044878044499</v>
      </c>
      <c r="O11" s="2">
        <v>0.96863580998781895</v>
      </c>
      <c r="P11" s="2">
        <v>0.97633911699842602</v>
      </c>
      <c r="Q11" t="s">
        <v>41</v>
      </c>
    </row>
    <row r="12" spans="2:17" x14ac:dyDescent="0.25">
      <c r="B12" s="1">
        <v>10</v>
      </c>
      <c r="C12" s="2">
        <v>2.9966797372307299E-3</v>
      </c>
      <c r="D12" s="2">
        <v>0.20825573904931799</v>
      </c>
      <c r="E12" s="2">
        <v>0.49092018532079901</v>
      </c>
      <c r="F12" s="2">
        <v>0.78999482220628703</v>
      </c>
      <c r="G12" s="2">
        <v>13.923116528239801</v>
      </c>
      <c r="H12" s="2">
        <v>7.24363317607538E-2</v>
      </c>
      <c r="I12" s="2">
        <v>5.8275170100245903E-2</v>
      </c>
      <c r="J12" s="2"/>
      <c r="K12" s="2">
        <v>6.1769662006107402E-2</v>
      </c>
      <c r="L12" s="2">
        <v>0.804501949280369</v>
      </c>
      <c r="M12" s="2">
        <v>0.106342380337585</v>
      </c>
      <c r="N12" s="2">
        <v>0.40863886866224303</v>
      </c>
      <c r="O12" s="2">
        <v>0.96561286744315</v>
      </c>
      <c r="P12" s="2">
        <v>0.95615781760190999</v>
      </c>
      <c r="Q12" t="s">
        <v>41</v>
      </c>
    </row>
    <row r="13" spans="2:17" x14ac:dyDescent="0.25">
      <c r="B13" s="1">
        <v>11</v>
      </c>
      <c r="C13" s="2">
        <v>3.85557875439222E-4</v>
      </c>
      <c r="D13" s="2">
        <v>8.6158857788942597E-2</v>
      </c>
      <c r="E13" s="2">
        <v>0.30733457225413002</v>
      </c>
      <c r="F13" s="2">
        <v>5.1313196604548996E-3</v>
      </c>
      <c r="G13" s="2">
        <v>178.75577038274099</v>
      </c>
      <c r="H13" s="2">
        <v>3.8066864900328803E-2</v>
      </c>
      <c r="I13" s="2">
        <v>1.3387568233469101E-2</v>
      </c>
      <c r="J13" s="2"/>
      <c r="K13" s="2">
        <v>2.2156433237172701E-2</v>
      </c>
      <c r="L13" s="2">
        <v>0.35168560028576101</v>
      </c>
      <c r="M13" s="2">
        <v>3.8123712116411398E-2</v>
      </c>
      <c r="N13" s="2">
        <v>0.32178016259387698</v>
      </c>
      <c r="O13" s="2">
        <v>0.98245614035087703</v>
      </c>
      <c r="P13" s="2">
        <v>0.99902017787540098</v>
      </c>
      <c r="Q13" t="s">
        <v>41</v>
      </c>
    </row>
    <row r="14" spans="2:17" x14ac:dyDescent="0.25">
      <c r="B14" s="1">
        <v>12</v>
      </c>
      <c r="C14" s="2">
        <v>1.5749350715486E-4</v>
      </c>
      <c r="D14" s="2">
        <v>4.1598825743630899E-2</v>
      </c>
      <c r="E14" s="2">
        <v>0.21411843569389299</v>
      </c>
      <c r="F14" s="2">
        <v>1.22035617432774E-2</v>
      </c>
      <c r="G14" s="2">
        <v>60.4642321469506</v>
      </c>
      <c r="H14" s="2">
        <v>1.38015950220386E-2</v>
      </c>
      <c r="I14" s="2">
        <v>1.36940885071471E-2</v>
      </c>
      <c r="J14" s="2"/>
      <c r="K14" s="2">
        <v>1.41607542648193E-2</v>
      </c>
      <c r="L14" s="2">
        <v>0.99221057314608296</v>
      </c>
      <c r="M14" s="2">
        <v>-5.7482033834654202E-2</v>
      </c>
      <c r="N14" s="2">
        <v>0.20005114614507599</v>
      </c>
      <c r="O14" s="2">
        <v>0.98387096774193505</v>
      </c>
      <c r="P14" s="2">
        <v>1.0121763564594899</v>
      </c>
      <c r="Q14" t="s">
        <v>41</v>
      </c>
    </row>
    <row r="15" spans="2:17" x14ac:dyDescent="0.25">
      <c r="B15" s="1">
        <v>13</v>
      </c>
      <c r="C15" s="2">
        <v>3.6146050822426999E-5</v>
      </c>
      <c r="D15" s="2">
        <v>1.8574333512610699E-2</v>
      </c>
      <c r="E15" s="2">
        <v>0.20309920593116099</v>
      </c>
      <c r="F15" s="2">
        <v>2.0232612575632698E-2</v>
      </c>
      <c r="G15" s="2">
        <v>32.177809932975599</v>
      </c>
      <c r="H15" s="2">
        <v>6.6873824909821798E-3</v>
      </c>
      <c r="I15" s="2">
        <v>6.1933392528322698E-3</v>
      </c>
      <c r="J15" s="2"/>
      <c r="K15" s="2">
        <v>6.7839944938893502E-3</v>
      </c>
      <c r="L15" s="2">
        <v>0.92612307747969802</v>
      </c>
      <c r="M15" s="2">
        <v>-0.10006724272343601</v>
      </c>
      <c r="N15" s="2">
        <v>0.145829974167071</v>
      </c>
      <c r="O15" s="2">
        <v>1</v>
      </c>
      <c r="P15" s="2">
        <v>1</v>
      </c>
      <c r="Q15" t="s">
        <v>41</v>
      </c>
    </row>
    <row r="16" spans="2:17" x14ac:dyDescent="0.25">
      <c r="B16" s="1">
        <v>14</v>
      </c>
      <c r="C16" s="2">
        <v>7.2894535825227902E-4</v>
      </c>
      <c r="D16" s="2">
        <v>0.100168925949338</v>
      </c>
      <c r="E16" s="2">
        <v>0.33000793790446997</v>
      </c>
      <c r="F16" s="2">
        <v>4.2137341893053397E-2</v>
      </c>
      <c r="G16" s="2">
        <v>117.87749646746001</v>
      </c>
      <c r="H16" s="2">
        <v>3.3472797415439799E-2</v>
      </c>
      <c r="I16" s="2">
        <v>2.65262439613239E-2</v>
      </c>
      <c r="J16" s="2"/>
      <c r="K16" s="2">
        <v>3.0465095701112398E-2</v>
      </c>
      <c r="L16" s="2">
        <v>0.792471678781419</v>
      </c>
      <c r="M16" s="2">
        <v>-4.33288547607052E-2</v>
      </c>
      <c r="N16" s="2">
        <v>0.21807153342574601</v>
      </c>
      <c r="O16" s="2">
        <v>0.94848824188129799</v>
      </c>
      <c r="P16" s="2">
        <v>0.98369082018226295</v>
      </c>
      <c r="Q16" t="s">
        <v>41</v>
      </c>
    </row>
    <row r="17" spans="2:17" x14ac:dyDescent="0.25">
      <c r="B17" s="1">
        <v>15</v>
      </c>
      <c r="C17" s="2">
        <v>1.4613331975352599E-2</v>
      </c>
      <c r="D17" s="2">
        <v>0.59496033792708702</v>
      </c>
      <c r="E17" s="2">
        <v>0.29057681823494302</v>
      </c>
      <c r="F17" s="2">
        <v>0.126719474452299</v>
      </c>
      <c r="G17" s="2">
        <v>119.839527658477</v>
      </c>
      <c r="H17" s="2">
        <v>0.18871079048901801</v>
      </c>
      <c r="I17" s="2">
        <v>0.12551424879223699</v>
      </c>
      <c r="J17" s="2"/>
      <c r="K17" s="2">
        <v>0.136404809854204</v>
      </c>
      <c r="L17" s="2">
        <v>0.66511431840746305</v>
      </c>
      <c r="M17" s="2">
        <v>0.27300583988743299</v>
      </c>
      <c r="N17" s="2">
        <v>0.620841376023479</v>
      </c>
      <c r="O17" s="2">
        <v>0.86721144024514796</v>
      </c>
      <c r="P17" s="2">
        <v>0.82760540189075504</v>
      </c>
      <c r="Q17" t="s">
        <v>41</v>
      </c>
    </row>
    <row r="18" spans="2:17" x14ac:dyDescent="0.25">
      <c r="B18" s="1">
        <v>16</v>
      </c>
      <c r="C18" s="2">
        <v>8.7783266283037093E-5</v>
      </c>
      <c r="D18" s="2">
        <v>3.0412664845865401E-2</v>
      </c>
      <c r="E18" s="2">
        <v>0.183220001435452</v>
      </c>
      <c r="F18" s="2">
        <v>6.6703176496778593E-2</v>
      </c>
      <c r="G18" s="2">
        <v>180</v>
      </c>
      <c r="H18" s="2">
        <v>1.02046583077973E-2</v>
      </c>
      <c r="I18" s="2">
        <v>9.2769620979975698E-3</v>
      </c>
      <c r="J18" s="2"/>
      <c r="K18" s="2">
        <v>1.05720918458732E-2</v>
      </c>
      <c r="L18" s="2">
        <v>0.90909090909090895</v>
      </c>
      <c r="M18" s="2">
        <v>-0.15300198064980999</v>
      </c>
      <c r="N18" s="2">
        <v>7.8431372549019607E-2</v>
      </c>
      <c r="O18" s="2">
        <v>0.98076923076922995</v>
      </c>
      <c r="P18" s="2">
        <v>1.0111033157429099</v>
      </c>
      <c r="Q18" t="s">
        <v>41</v>
      </c>
    </row>
    <row r="19" spans="2:17" x14ac:dyDescent="0.25">
      <c r="B19" s="1">
        <v>17</v>
      </c>
      <c r="C19" s="2">
        <v>2.1343382390385501E-4</v>
      </c>
      <c r="D19" s="2">
        <v>4.9148417498981301E-2</v>
      </c>
      <c r="E19" s="2">
        <v>0.20577648589146999</v>
      </c>
      <c r="F19" s="2">
        <v>7.7084821755417698E-2</v>
      </c>
      <c r="G19" s="2">
        <v>171.402696597279</v>
      </c>
      <c r="H19" s="2">
        <v>1.64257064789998E-2</v>
      </c>
      <c r="I19" s="2">
        <v>1.55084344039568E-2</v>
      </c>
      <c r="J19" s="2"/>
      <c r="K19" s="2">
        <v>1.64849138541403E-2</v>
      </c>
      <c r="L19" s="2">
        <v>0.94415630912340198</v>
      </c>
      <c r="M19" s="2">
        <v>-6.2613593341905596E-2</v>
      </c>
      <c r="N19" s="2">
        <v>0.193517441654282</v>
      </c>
      <c r="O19" s="2">
        <v>0.98412698412698396</v>
      </c>
      <c r="P19" s="2">
        <v>1.0068706468600701</v>
      </c>
      <c r="Q19" t="s">
        <v>41</v>
      </c>
    </row>
    <row r="20" spans="2:17" x14ac:dyDescent="0.25">
      <c r="B20" s="1">
        <v>18</v>
      </c>
      <c r="C20" s="2">
        <v>2.4183429240719E-4</v>
      </c>
      <c r="D20" s="2">
        <v>5.2386077271182399E-2</v>
      </c>
      <c r="E20" s="2">
        <v>0.39078790161564803</v>
      </c>
      <c r="F20" s="2">
        <v>8.5427285141560505E-2</v>
      </c>
      <c r="G20" s="2">
        <v>48.504946540396404</v>
      </c>
      <c r="H20" s="2">
        <v>1.7183998086261899E-2</v>
      </c>
      <c r="I20" s="2">
        <v>1.6649554296727299E-2</v>
      </c>
      <c r="J20" s="2"/>
      <c r="K20" s="2">
        <v>1.7547449511706201E-2</v>
      </c>
      <c r="L20" s="2">
        <v>0.96889875180084395</v>
      </c>
      <c r="M20" s="2">
        <v>-7.0822200754912801E-2</v>
      </c>
      <c r="N20" s="2">
        <v>0.18306591808883499</v>
      </c>
      <c r="O20" s="2">
        <v>0.98251748251748205</v>
      </c>
      <c r="P20" s="2">
        <v>1.0064460146274901</v>
      </c>
      <c r="Q20" t="s">
        <v>41</v>
      </c>
    </row>
    <row r="21" spans="2:17" x14ac:dyDescent="0.25">
      <c r="B21" s="1">
        <v>19</v>
      </c>
      <c r="C21" s="2">
        <v>4.0018841981972802E-4</v>
      </c>
      <c r="D21" s="2">
        <v>8.3988048658011197E-2</v>
      </c>
      <c r="E21" s="2">
        <v>6.6261449927052296E-2</v>
      </c>
      <c r="F21" s="2">
        <v>0.15713178748395401</v>
      </c>
      <c r="G21" s="2">
        <v>103.72162202445701</v>
      </c>
      <c r="H21" s="2">
        <v>3.2160835702784399E-2</v>
      </c>
      <c r="I21" s="2">
        <v>1.8464497077557901E-2</v>
      </c>
      <c r="J21" s="2"/>
      <c r="K21" s="2">
        <v>2.2572897941105199E-2</v>
      </c>
      <c r="L21" s="2">
        <v>0.57412989041075402</v>
      </c>
      <c r="M21" s="2">
        <v>0.165440678319589</v>
      </c>
      <c r="N21" s="2">
        <v>0.48388515867947302</v>
      </c>
      <c r="O21" s="2">
        <v>0.90291262135922301</v>
      </c>
      <c r="P21" s="2">
        <v>0.947102745929706</v>
      </c>
      <c r="Q21" t="s">
        <v>41</v>
      </c>
    </row>
    <row r="22" spans="2:17" x14ac:dyDescent="0.25">
      <c r="B22" s="1">
        <v>20</v>
      </c>
      <c r="C22" s="2">
        <v>6.4202271222691797E-4</v>
      </c>
      <c r="D22" s="2">
        <v>8.9918810527261001E-2</v>
      </c>
      <c r="E22" s="2">
        <v>0.38761535281791498</v>
      </c>
      <c r="F22" s="2">
        <v>0.15447012385587999</v>
      </c>
      <c r="G22" s="2">
        <v>17.865052424924201</v>
      </c>
      <c r="H22" s="2">
        <v>2.9933248041871599E-2</v>
      </c>
      <c r="I22" s="2">
        <v>2.728435521744E-2</v>
      </c>
      <c r="J22" s="2"/>
      <c r="K22" s="2">
        <v>2.8591059893355399E-2</v>
      </c>
      <c r="L22" s="2">
        <v>0.91150666908160805</v>
      </c>
      <c r="M22" s="2">
        <v>-9.0444016119919902E-4</v>
      </c>
      <c r="N22" s="2">
        <v>0.27208797575607702</v>
      </c>
      <c r="O22" s="2">
        <v>0.96757457846952</v>
      </c>
      <c r="P22" s="2">
        <v>0.99112734325832796</v>
      </c>
      <c r="Q22" t="s">
        <v>41</v>
      </c>
    </row>
    <row r="23" spans="2:17" x14ac:dyDescent="0.25">
      <c r="B23" s="1">
        <v>21</v>
      </c>
      <c r="C23" s="2">
        <v>8.5975963741915704E-4</v>
      </c>
      <c r="D23" s="2">
        <v>0.105769427967899</v>
      </c>
      <c r="E23" s="2">
        <v>0.14003476781319599</v>
      </c>
      <c r="F23" s="2">
        <v>0.16902179202630899</v>
      </c>
      <c r="G23" s="2">
        <v>131.01702408693899</v>
      </c>
      <c r="H23" s="2">
        <v>3.5428508178262E-2</v>
      </c>
      <c r="I23" s="2">
        <v>3.3266568875482301E-2</v>
      </c>
      <c r="J23" s="2"/>
      <c r="K23" s="2">
        <v>3.3085948215658502E-2</v>
      </c>
      <c r="L23" s="2">
        <v>0.93897741073652696</v>
      </c>
      <c r="M23" s="2">
        <v>7.6647915819559195E-2</v>
      </c>
      <c r="N23" s="2">
        <v>0.370830702178157</v>
      </c>
      <c r="O23" s="2">
        <v>0.96521739130434703</v>
      </c>
      <c r="P23" s="2">
        <v>0.98795751361686801</v>
      </c>
      <c r="Q23" t="s">
        <v>41</v>
      </c>
    </row>
    <row r="24" spans="2:17" x14ac:dyDescent="0.25">
      <c r="B24" s="1">
        <v>22</v>
      </c>
      <c r="C24" s="2">
        <v>3.01217090186892E-5</v>
      </c>
      <c r="D24" s="2">
        <v>1.6756048941403201E-2</v>
      </c>
      <c r="E24" s="2">
        <v>0.11667767758681501</v>
      </c>
      <c r="F24" s="2">
        <v>0.194418619968034</v>
      </c>
      <c r="G24" s="2">
        <v>166.35600602724199</v>
      </c>
      <c r="H24" s="2">
        <v>5.8467661055340396E-3</v>
      </c>
      <c r="I24" s="2">
        <v>5.1640820637824597E-3</v>
      </c>
      <c r="J24" s="2"/>
      <c r="K24" s="2">
        <v>6.1929113571567301E-3</v>
      </c>
      <c r="L24" s="2">
        <v>0.88323732651021902</v>
      </c>
      <c r="M24" s="2">
        <v>-0.212738291637738</v>
      </c>
      <c r="N24" s="2">
        <v>2.3727391425919899E-3</v>
      </c>
      <c r="O24" s="2">
        <v>1</v>
      </c>
      <c r="P24" s="2">
        <v>1</v>
      </c>
      <c r="Q24" t="s">
        <v>41</v>
      </c>
    </row>
    <row r="25" spans="2:17" x14ac:dyDescent="0.25">
      <c r="B25" s="1">
        <v>23</v>
      </c>
      <c r="C25" s="2">
        <v>6.3685899068085698E-5</v>
      </c>
      <c r="D25" s="2">
        <v>2.5617403137410399E-2</v>
      </c>
      <c r="E25" s="2">
        <v>0.17809259941101799</v>
      </c>
      <c r="F25" s="2">
        <v>0.201686170584574</v>
      </c>
      <c r="G25" s="2">
        <v>72.762206865056001</v>
      </c>
      <c r="H25" s="2">
        <v>8.7989779553239601E-3</v>
      </c>
      <c r="I25" s="2">
        <v>8.1878627158775003E-3</v>
      </c>
      <c r="J25" s="2"/>
      <c r="K25" s="2">
        <v>9.0048545316123198E-3</v>
      </c>
      <c r="L25" s="2">
        <v>0.93054702005740297</v>
      </c>
      <c r="M25" s="2">
        <v>-0.111516475119206</v>
      </c>
      <c r="N25" s="2">
        <v>0.131252358723914</v>
      </c>
      <c r="O25" s="2">
        <v>0.98666666666666603</v>
      </c>
      <c r="P25" s="2">
        <v>1.00659085970884</v>
      </c>
      <c r="Q25" t="s">
        <v>41</v>
      </c>
    </row>
    <row r="26" spans="2:17" x14ac:dyDescent="0.25">
      <c r="B26" s="1">
        <v>24</v>
      </c>
      <c r="C26" s="2">
        <v>4.6903804043387399E-4</v>
      </c>
      <c r="D26" s="2">
        <v>7.4620172331453197E-2</v>
      </c>
      <c r="E26" s="2">
        <v>8.6970233583408593E-2</v>
      </c>
      <c r="F26" s="2">
        <v>0.21214920459150799</v>
      </c>
      <c r="G26" s="2">
        <v>158.48698920328701</v>
      </c>
      <c r="H26" s="2">
        <v>2.4115600847083699E-2</v>
      </c>
      <c r="I26" s="2">
        <v>2.4115600847083699E-2</v>
      </c>
      <c r="J26" s="2"/>
      <c r="K26" s="2">
        <v>2.4437630430659499E-2</v>
      </c>
      <c r="L26" s="2">
        <v>1</v>
      </c>
      <c r="M26" s="2">
        <v>-2.6181572245188699E-2</v>
      </c>
      <c r="N26" s="2">
        <v>0.23990413160924801</v>
      </c>
      <c r="O26" s="2">
        <v>0.97670250896057298</v>
      </c>
      <c r="P26" s="2">
        <v>1.0079193395991799</v>
      </c>
      <c r="Q26" t="s">
        <v>41</v>
      </c>
    </row>
    <row r="27" spans="2:17" x14ac:dyDescent="0.25">
      <c r="B27" s="1">
        <v>25</v>
      </c>
      <c r="C27" s="2">
        <v>1.1695829301828101E-3</v>
      </c>
      <c r="D27" s="2">
        <v>0.12315445493954701</v>
      </c>
      <c r="E27" s="2">
        <v>0.35977615415856701</v>
      </c>
      <c r="F27" s="2">
        <v>0.21990427698109799</v>
      </c>
      <c r="G27" s="2">
        <v>85.9220426411853</v>
      </c>
      <c r="H27" s="2">
        <v>3.9524313441659902E-2</v>
      </c>
      <c r="I27" s="2">
        <v>3.5888895426876802E-2</v>
      </c>
      <c r="J27" s="2"/>
      <c r="K27" s="2">
        <v>3.8589626035451401E-2</v>
      </c>
      <c r="L27" s="2">
        <v>0.90802071691519404</v>
      </c>
      <c r="M27" s="2">
        <v>-4.7459857781995698E-2</v>
      </c>
      <c r="N27" s="2">
        <v>0.21281177701961901</v>
      </c>
      <c r="O27" s="2">
        <v>0.977697841726618</v>
      </c>
      <c r="P27" s="2">
        <v>0.97502128012172895</v>
      </c>
      <c r="Q27" t="s">
        <v>41</v>
      </c>
    </row>
    <row r="28" spans="2:17" x14ac:dyDescent="0.25">
      <c r="B28" s="1">
        <v>26</v>
      </c>
      <c r="C28" s="2">
        <v>2.4957987472628198E-3</v>
      </c>
      <c r="D28" s="2">
        <v>0.21675621941971299</v>
      </c>
      <c r="E28" s="2">
        <v>0.23573683868172501</v>
      </c>
      <c r="F28" s="2">
        <v>0.24998798261445301</v>
      </c>
      <c r="G28" s="2">
        <v>87.518342748800407</v>
      </c>
      <c r="H28" s="2">
        <v>7.6725726793597002E-2</v>
      </c>
      <c r="I28" s="2">
        <v>4.4083024072167E-2</v>
      </c>
      <c r="J28" s="2"/>
      <c r="K28" s="2">
        <v>5.63715323608956E-2</v>
      </c>
      <c r="L28" s="2">
        <v>0.57455335927617301</v>
      </c>
      <c r="M28" s="2">
        <v>6.4370206064341906E-2</v>
      </c>
      <c r="N28" s="2">
        <v>0.35519823659903399</v>
      </c>
      <c r="O28" s="2">
        <v>0.86002372479240796</v>
      </c>
      <c r="P28" s="2">
        <v>0.93454739995720004</v>
      </c>
      <c r="Q28" t="s">
        <v>41</v>
      </c>
    </row>
    <row r="29" spans="2:17" x14ac:dyDescent="0.25">
      <c r="B29" s="1">
        <v>27</v>
      </c>
      <c r="C29" s="2">
        <v>4.0879462239649603E-4</v>
      </c>
      <c r="D29" s="2">
        <v>6.9310966922769196E-2</v>
      </c>
      <c r="E29" s="2">
        <v>0.11434838514817799</v>
      </c>
      <c r="F29" s="2">
        <v>0.22613774388711999</v>
      </c>
      <c r="G29" s="2">
        <v>176.59995607471001</v>
      </c>
      <c r="H29" s="2">
        <v>2.2445594335521301E-2</v>
      </c>
      <c r="I29" s="2">
        <v>2.1684588096689002E-2</v>
      </c>
      <c r="J29" s="2"/>
      <c r="K29" s="2">
        <v>2.2814326176994498E-2</v>
      </c>
      <c r="L29" s="2">
        <v>0.96609551845869601</v>
      </c>
      <c r="M29" s="2">
        <v>-6.4880757449338494E-2</v>
      </c>
      <c r="N29" s="2">
        <v>0.19063079865829399</v>
      </c>
      <c r="O29" s="2">
        <v>0.97938144329896903</v>
      </c>
      <c r="P29" s="2">
        <v>1.0024359883822</v>
      </c>
      <c r="Q29" t="s">
        <v>41</v>
      </c>
    </row>
    <row r="30" spans="2:17" x14ac:dyDescent="0.25">
      <c r="B30" s="1">
        <v>28</v>
      </c>
      <c r="C30" s="2">
        <v>6.1267556144013798E-3</v>
      </c>
      <c r="D30" s="2">
        <v>0.51354757394747996</v>
      </c>
      <c r="E30" s="2">
        <v>0.29480549435794201</v>
      </c>
      <c r="F30" s="2">
        <v>0.29421325330669401</v>
      </c>
      <c r="G30" s="2">
        <v>92.714272497049507</v>
      </c>
      <c r="H30" s="2">
        <v>0.16220453472650001</v>
      </c>
      <c r="I30" s="2">
        <v>6.6100055145467906E-2</v>
      </c>
      <c r="J30" s="2"/>
      <c r="K30" s="2">
        <v>8.8322293500474797E-2</v>
      </c>
      <c r="L30" s="2">
        <v>0.40751052525702702</v>
      </c>
      <c r="M30" s="2">
        <v>0.37443478274005099</v>
      </c>
      <c r="N30" s="2">
        <v>0.74998471704411396</v>
      </c>
      <c r="O30" s="2">
        <v>0.78136318735594301</v>
      </c>
      <c r="P30" s="2">
        <v>0.73816280779590004</v>
      </c>
      <c r="Q30" t="s">
        <v>41</v>
      </c>
    </row>
    <row r="31" spans="2:17" x14ac:dyDescent="0.25">
      <c r="B31" s="1">
        <v>29</v>
      </c>
      <c r="C31" s="2">
        <v>6.9882364923358898E-4</v>
      </c>
      <c r="D31" s="2">
        <v>9.1115538637902699E-2</v>
      </c>
      <c r="E31" s="2">
        <v>6.1504430736896702E-2</v>
      </c>
      <c r="F31" s="2">
        <v>0.241488920268219</v>
      </c>
      <c r="G31" s="2">
        <v>112.713298806648</v>
      </c>
      <c r="H31" s="2">
        <v>3.0110333176966899E-2</v>
      </c>
      <c r="I31" s="2">
        <v>2.89758861027983E-2</v>
      </c>
      <c r="J31" s="2"/>
      <c r="K31" s="2">
        <v>2.9829011130111899E-2</v>
      </c>
      <c r="L31" s="2">
        <v>0.96232366252803803</v>
      </c>
      <c r="M31" s="2">
        <v>-1.9439093466785601E-2</v>
      </c>
      <c r="N31" s="2">
        <v>0.24848892221944799</v>
      </c>
      <c r="O31" s="2">
        <v>0.98186215235791996</v>
      </c>
      <c r="P31" s="2">
        <v>1.0074121587912399</v>
      </c>
      <c r="Q31" t="s">
        <v>41</v>
      </c>
    </row>
    <row r="32" spans="2:17" x14ac:dyDescent="0.25">
      <c r="B32" s="1">
        <v>30</v>
      </c>
      <c r="C32" s="2">
        <v>1.1145032336914999E-3</v>
      </c>
      <c r="D32" s="2">
        <v>0.16038104844639101</v>
      </c>
      <c r="E32" s="2">
        <v>0.15124838711326999</v>
      </c>
      <c r="F32" s="2">
        <v>0.25587895761231899</v>
      </c>
      <c r="G32" s="2">
        <v>68.384974676526099</v>
      </c>
      <c r="H32" s="2">
        <v>5.4432749426550797E-2</v>
      </c>
      <c r="I32" s="2">
        <v>2.9632889349263399E-2</v>
      </c>
      <c r="J32" s="2"/>
      <c r="K32" s="2">
        <v>3.7670009156771302E-2</v>
      </c>
      <c r="L32" s="2">
        <v>0.54439449892658398</v>
      </c>
      <c r="M32" s="2">
        <v>0.13669204098804699</v>
      </c>
      <c r="N32" s="2">
        <v>0.44728125677170399</v>
      </c>
      <c r="O32" s="2">
        <v>0.84090909090909005</v>
      </c>
      <c r="P32" s="2">
        <v>0.86447325038610401</v>
      </c>
      <c r="Q32" t="s">
        <v>41</v>
      </c>
    </row>
    <row r="33" spans="2:17" x14ac:dyDescent="0.25">
      <c r="B33" s="1">
        <v>31</v>
      </c>
      <c r="C33" s="2">
        <v>3.01217090186892E-5</v>
      </c>
      <c r="D33" s="2">
        <v>1.71243443366937E-2</v>
      </c>
      <c r="E33" s="2">
        <v>0.33137854317700099</v>
      </c>
      <c r="F33" s="2">
        <v>0.24747660655540499</v>
      </c>
      <c r="G33" s="2">
        <v>56.997972482409502</v>
      </c>
      <c r="H33" s="2">
        <v>6.18394306350698E-3</v>
      </c>
      <c r="I33" s="2">
        <v>5.1332029095371504E-3</v>
      </c>
      <c r="J33" s="2"/>
      <c r="K33" s="2">
        <v>6.1929113571567301E-3</v>
      </c>
      <c r="L33" s="2">
        <v>0.83008573281172005</v>
      </c>
      <c r="M33" s="2">
        <v>-0.17231671147265801</v>
      </c>
      <c r="N33" s="2">
        <v>5.3839093469454903E-2</v>
      </c>
      <c r="O33" s="2">
        <v>0.94594594594594505</v>
      </c>
      <c r="P33" s="2">
        <v>1.0147895335608601</v>
      </c>
      <c r="Q33" t="s">
        <v>41</v>
      </c>
    </row>
    <row r="34" spans="2:17" x14ac:dyDescent="0.25">
      <c r="B34" s="1">
        <v>32</v>
      </c>
      <c r="C34" s="2">
        <v>1.29093038651525E-3</v>
      </c>
      <c r="D34" s="2">
        <v>0.12606278255726899</v>
      </c>
      <c r="E34" s="2">
        <v>0.18159244214200401</v>
      </c>
      <c r="F34" s="2">
        <v>0.28328342931866302</v>
      </c>
      <c r="G34" s="2">
        <v>132.50684642233199</v>
      </c>
      <c r="H34" s="2">
        <v>4.0917631012994497E-2</v>
      </c>
      <c r="I34" s="2">
        <v>3.89230178232935E-2</v>
      </c>
      <c r="J34" s="2"/>
      <c r="K34" s="2">
        <v>4.0542121523317702E-2</v>
      </c>
      <c r="L34" s="2">
        <v>0.95125296503437395</v>
      </c>
      <c r="M34" s="2">
        <v>-3.1044026197941998E-2</v>
      </c>
      <c r="N34" s="2">
        <v>0.233713062952148</v>
      </c>
      <c r="O34" s="2">
        <v>0.98039215686274495</v>
      </c>
      <c r="P34" s="2">
        <v>0.99793212056988101</v>
      </c>
      <c r="Q34" t="s">
        <v>41</v>
      </c>
    </row>
    <row r="35" spans="2:17" x14ac:dyDescent="0.25">
      <c r="B35" s="1">
        <v>33</v>
      </c>
      <c r="C35" s="2">
        <v>1.2960941080613099E-3</v>
      </c>
      <c r="D35" s="2">
        <v>0.12508035227109099</v>
      </c>
      <c r="E35" s="2">
        <v>9.2924648775355001E-2</v>
      </c>
      <c r="F35" s="2">
        <v>0.28919848469424098</v>
      </c>
      <c r="G35" s="2">
        <v>97.080495233816293</v>
      </c>
      <c r="H35" s="2">
        <v>4.0730239303546197E-2</v>
      </c>
      <c r="I35" s="2">
        <v>3.9695266516906101E-2</v>
      </c>
      <c r="J35" s="2"/>
      <c r="K35" s="2">
        <v>4.06231248438855E-2</v>
      </c>
      <c r="L35" s="2">
        <v>0.974589572653211</v>
      </c>
      <c r="M35" s="2">
        <v>-2.02640844028498E-2</v>
      </c>
      <c r="N35" s="2">
        <v>0.247438511135603</v>
      </c>
      <c r="O35" s="2">
        <v>0.98624754420432204</v>
      </c>
      <c r="P35" s="2">
        <v>1.0040495739047199</v>
      </c>
      <c r="Q35" t="s">
        <v>41</v>
      </c>
    </row>
    <row r="36" spans="2:17" x14ac:dyDescent="0.25">
      <c r="B36" s="1">
        <v>34</v>
      </c>
      <c r="C36" s="2">
        <v>4.4666191373427699E-4</v>
      </c>
      <c r="D36" s="2">
        <v>7.2441013934633605E-2</v>
      </c>
      <c r="E36" s="2">
        <v>0.37159306541127601</v>
      </c>
      <c r="F36" s="2">
        <v>0.28211205501877401</v>
      </c>
      <c r="G36" s="2">
        <v>158.397952707337</v>
      </c>
      <c r="H36" s="2">
        <v>2.41162957735582E-2</v>
      </c>
      <c r="I36" s="2">
        <v>2.2912219282262801E-2</v>
      </c>
      <c r="J36" s="2"/>
      <c r="K36" s="2">
        <v>2.3847591318486801E-2</v>
      </c>
      <c r="L36" s="2">
        <v>0.95007207978367803</v>
      </c>
      <c r="M36" s="2">
        <v>-2.83972894363042E-2</v>
      </c>
      <c r="N36" s="2">
        <v>0.23708299286157</v>
      </c>
      <c r="O36" s="2">
        <v>0.97740112994350203</v>
      </c>
      <c r="P36" s="2">
        <v>1.00699220100656</v>
      </c>
      <c r="Q36" t="s">
        <v>41</v>
      </c>
    </row>
    <row r="37" spans="2:17" x14ac:dyDescent="0.25">
      <c r="B37" s="1">
        <v>35</v>
      </c>
      <c r="C37" s="2">
        <v>1.29953658909202E-4</v>
      </c>
      <c r="D37" s="2">
        <v>3.76858031306955E-2</v>
      </c>
      <c r="E37" s="2">
        <v>4.4615429639508798E-2</v>
      </c>
      <c r="F37" s="2">
        <v>0.29914209371761502</v>
      </c>
      <c r="G37" s="2">
        <v>95.048752192037597</v>
      </c>
      <c r="H37" s="2">
        <v>1.23398214076244E-2</v>
      </c>
      <c r="I37" s="2">
        <v>1.15790052602143E-2</v>
      </c>
      <c r="J37" s="2"/>
      <c r="K37" s="2">
        <v>1.28632086784838E-2</v>
      </c>
      <c r="L37" s="2">
        <v>0.93834463868820495</v>
      </c>
      <c r="M37" s="2">
        <v>-0.13646191725514001</v>
      </c>
      <c r="N37" s="2">
        <v>9.9490835335539707E-2</v>
      </c>
      <c r="O37" s="2">
        <v>0.96794871794871795</v>
      </c>
      <c r="P37" s="2">
        <v>1.0179208822588099</v>
      </c>
      <c r="Q37" t="s">
        <v>41</v>
      </c>
    </row>
    <row r="38" spans="2:17" x14ac:dyDescent="0.25">
      <c r="B38" s="1">
        <v>36</v>
      </c>
      <c r="C38" s="2">
        <v>6.11040382950552E-4</v>
      </c>
      <c r="D38" s="2">
        <v>8.9879847286449405E-2</v>
      </c>
      <c r="E38" s="2">
        <v>0.13852333672442299</v>
      </c>
      <c r="F38" s="2">
        <v>0.31352734693843698</v>
      </c>
      <c r="G38" s="2">
        <v>58.545301067792899</v>
      </c>
      <c r="H38" s="2">
        <v>2.97735185743573E-2</v>
      </c>
      <c r="I38" s="2">
        <v>2.7576211162392401E-2</v>
      </c>
      <c r="J38" s="2"/>
      <c r="K38" s="2">
        <v>2.78926653262602E-2</v>
      </c>
      <c r="L38" s="2">
        <v>0.926199269781389</v>
      </c>
      <c r="M38" s="2">
        <v>5.5321353670495101E-2</v>
      </c>
      <c r="N38" s="2">
        <v>0.34367687989671603</v>
      </c>
      <c r="O38" s="2">
        <v>0.95174262734584403</v>
      </c>
      <c r="P38" s="2">
        <v>0.98070908809413204</v>
      </c>
      <c r="Q38" t="s">
        <v>41</v>
      </c>
    </row>
    <row r="39" spans="2:17" x14ac:dyDescent="0.25">
      <c r="B39" s="1">
        <v>37</v>
      </c>
      <c r="C39" s="2">
        <v>6.5407139583439404E-5</v>
      </c>
      <c r="D39" s="2">
        <v>2.6154539242884502E-2</v>
      </c>
      <c r="E39" s="2">
        <v>9.0412771149673596E-2</v>
      </c>
      <c r="F39" s="2">
        <v>0.33170154074448299</v>
      </c>
      <c r="G39" s="2">
        <v>58.306834356363296</v>
      </c>
      <c r="H39" s="2">
        <v>8.9371540313862401E-3</v>
      </c>
      <c r="I39" s="2">
        <v>7.9623862174320499E-3</v>
      </c>
      <c r="J39" s="2"/>
      <c r="K39" s="2">
        <v>9.1257304707978108E-3</v>
      </c>
      <c r="L39" s="2">
        <v>0.89093084772502296</v>
      </c>
      <c r="M39" s="2">
        <v>-0.145509562488184</v>
      </c>
      <c r="N39" s="2">
        <v>8.7971015638093397E-2</v>
      </c>
      <c r="O39" s="2">
        <v>0.962025316455696</v>
      </c>
      <c r="P39" s="2">
        <v>1.0129110062781499</v>
      </c>
      <c r="Q39" t="s">
        <v>41</v>
      </c>
    </row>
    <row r="40" spans="2:17" x14ac:dyDescent="0.25">
      <c r="B40" s="1">
        <v>38</v>
      </c>
      <c r="C40" s="2">
        <v>1.1790497530172601E-4</v>
      </c>
      <c r="D40" s="2">
        <v>3.55298371391208E-2</v>
      </c>
      <c r="E40" s="2">
        <v>8.5348051301577604E-2</v>
      </c>
      <c r="F40" s="2">
        <v>0.34510299004550898</v>
      </c>
      <c r="G40" s="2">
        <v>180</v>
      </c>
      <c r="H40" s="2">
        <v>1.1132354517597001E-2</v>
      </c>
      <c r="I40" s="2">
        <v>1.1132354517597001E-2</v>
      </c>
      <c r="J40" s="2"/>
      <c r="K40" s="2">
        <v>1.2252398829420299E-2</v>
      </c>
      <c r="L40" s="2">
        <v>1</v>
      </c>
      <c r="M40" s="2">
        <v>-0.17447200343625799</v>
      </c>
      <c r="N40" s="2">
        <v>5.1094890510948898E-2</v>
      </c>
      <c r="O40" s="2">
        <v>0.97163120567375805</v>
      </c>
      <c r="P40" s="2">
        <v>1.01900832919919</v>
      </c>
      <c r="Q40" t="s">
        <v>41</v>
      </c>
    </row>
    <row r="41" spans="2:17" x14ac:dyDescent="0.25">
      <c r="B41" s="1">
        <v>39</v>
      </c>
      <c r="C41" s="2">
        <v>8.3480164994652903E-5</v>
      </c>
      <c r="D41" s="2">
        <v>3.3857200872851899E-2</v>
      </c>
      <c r="E41" s="2">
        <v>0.25603459002628098</v>
      </c>
      <c r="F41" s="2">
        <v>0.36800847893695698</v>
      </c>
      <c r="G41" s="2">
        <v>144.671405970379</v>
      </c>
      <c r="H41" s="2">
        <v>1.33739543523678E-2</v>
      </c>
      <c r="I41" s="2">
        <v>8.2963395161366801E-3</v>
      </c>
      <c r="J41" s="2"/>
      <c r="K41" s="2">
        <v>1.0309716158663501E-2</v>
      </c>
      <c r="L41" s="2">
        <v>0.62033556400376</v>
      </c>
      <c r="M41" s="2">
        <v>4.3885669927963097E-2</v>
      </c>
      <c r="N41" s="2">
        <v>0.32911651513464002</v>
      </c>
      <c r="O41" s="2">
        <v>0.92380952380952297</v>
      </c>
      <c r="P41" s="2">
        <v>0.97961420429636004</v>
      </c>
      <c r="Q41" t="s">
        <v>41</v>
      </c>
    </row>
    <row r="42" spans="2:17" x14ac:dyDescent="0.25">
      <c r="B42" s="1">
        <v>40</v>
      </c>
      <c r="C42" s="2">
        <v>1.52329785608799E-4</v>
      </c>
      <c r="D42" s="2">
        <v>4.1284336728508703E-2</v>
      </c>
      <c r="E42" s="2">
        <v>0.170800927033641</v>
      </c>
      <c r="F42" s="2">
        <v>0.37261940304804397</v>
      </c>
      <c r="G42" s="2">
        <v>116.197691865152</v>
      </c>
      <c r="H42" s="2">
        <v>1.3701344500092499E-2</v>
      </c>
      <c r="I42" s="2">
        <v>1.2882244952647301E-2</v>
      </c>
      <c r="J42" s="2"/>
      <c r="K42" s="2">
        <v>1.3926676088649099E-2</v>
      </c>
      <c r="L42" s="2">
        <v>0.94021757883398505</v>
      </c>
      <c r="M42" s="2">
        <v>-8.9961450462736597E-2</v>
      </c>
      <c r="N42" s="2">
        <v>0.15869706850427301</v>
      </c>
      <c r="O42" s="2">
        <v>0.96721311475409799</v>
      </c>
      <c r="P42" s="2">
        <v>1.0143139634173699</v>
      </c>
      <c r="Q42" t="s">
        <v>41</v>
      </c>
    </row>
    <row r="43" spans="2:17" x14ac:dyDescent="0.25">
      <c r="B43" s="1">
        <v>41</v>
      </c>
      <c r="C43" s="2">
        <v>1.91832255436166E-3</v>
      </c>
      <c r="D43" s="2">
        <v>0.168014132860624</v>
      </c>
      <c r="E43" s="2">
        <v>0.28876160180719801</v>
      </c>
      <c r="F43" s="2">
        <v>0.416210383349015</v>
      </c>
      <c r="G43" s="2">
        <v>123.706496199649</v>
      </c>
      <c r="H43" s="2">
        <v>5.3002883263881799E-2</v>
      </c>
      <c r="I43" s="2">
        <v>4.8629357082629499E-2</v>
      </c>
      <c r="J43" s="2"/>
      <c r="K43" s="2">
        <v>4.9421494673579397E-2</v>
      </c>
      <c r="L43" s="2">
        <v>0.91748512699812701</v>
      </c>
      <c r="M43" s="2">
        <v>5.5276510868719798E-2</v>
      </c>
      <c r="N43" s="2">
        <v>0.343619784268199</v>
      </c>
      <c r="O43" s="2">
        <v>0.97081881533101</v>
      </c>
      <c r="P43" s="2">
        <v>0.92798811765290501</v>
      </c>
      <c r="Q43" t="s">
        <v>41</v>
      </c>
    </row>
    <row r="44" spans="2:17" x14ac:dyDescent="0.25">
      <c r="B44" s="1">
        <v>42</v>
      </c>
      <c r="C44" s="2">
        <v>3.4588328156031898E-3</v>
      </c>
      <c r="D44" s="2">
        <v>0.21301203751696099</v>
      </c>
      <c r="E44" s="2">
        <v>0.126037985457086</v>
      </c>
      <c r="F44" s="2">
        <v>0.43029761910964998</v>
      </c>
      <c r="G44" s="2">
        <v>107.974384061181</v>
      </c>
      <c r="H44" s="2">
        <v>7.3075757499839106E-2</v>
      </c>
      <c r="I44" s="2">
        <v>6.0125742846102503E-2</v>
      </c>
      <c r="J44" s="2"/>
      <c r="K44" s="2">
        <v>6.6362057830161095E-2</v>
      </c>
      <c r="L44" s="2">
        <v>0.82278644660282696</v>
      </c>
      <c r="M44" s="2">
        <v>-2.31350920150613E-3</v>
      </c>
      <c r="N44" s="2">
        <v>0.27029389333269599</v>
      </c>
      <c r="O44" s="2">
        <v>0.97430303030303</v>
      </c>
      <c r="P44" s="2">
        <v>0.99625458377973397</v>
      </c>
      <c r="Q44" t="s">
        <v>41</v>
      </c>
    </row>
    <row r="45" spans="2:17" x14ac:dyDescent="0.25">
      <c r="B45" s="1">
        <v>43</v>
      </c>
      <c r="C45" s="2">
        <v>2.1515506441920799E-5</v>
      </c>
      <c r="D45" s="2">
        <v>1.9540992963221999E-2</v>
      </c>
      <c r="E45" s="2">
        <v>0.201013214739411</v>
      </c>
      <c r="F45" s="2">
        <v>0.42336344230421702</v>
      </c>
      <c r="G45" s="2">
        <v>85.544044741686093</v>
      </c>
      <c r="H45" s="2">
        <v>7.5432873682320101E-3</v>
      </c>
      <c r="I45" s="2">
        <v>3.7716436841159998E-3</v>
      </c>
      <c r="J45" s="2"/>
      <c r="K45" s="2">
        <v>5.2339653826575603E-3</v>
      </c>
      <c r="L45" s="2">
        <v>0.5</v>
      </c>
      <c r="M45" s="2">
        <v>3.85552805947494E-2</v>
      </c>
      <c r="N45" s="2">
        <v>0.322329652646758</v>
      </c>
      <c r="O45" s="2">
        <v>0.73529411764705799</v>
      </c>
      <c r="P45" s="2">
        <v>0.93325104443600404</v>
      </c>
      <c r="Q45" t="s">
        <v>41</v>
      </c>
    </row>
    <row r="46" spans="2:17" x14ac:dyDescent="0.25">
      <c r="B46" s="1">
        <v>44</v>
      </c>
      <c r="C46" s="2">
        <v>1.5491164638183001E-5</v>
      </c>
      <c r="D46" s="2">
        <v>1.18995592831014E-2</v>
      </c>
      <c r="E46" s="2">
        <v>0.21476167256864301</v>
      </c>
      <c r="F46" s="2">
        <v>0.42694641122117699</v>
      </c>
      <c r="G46" s="2">
        <v>168.42535161672399</v>
      </c>
      <c r="H46" s="2">
        <v>4.91642770379101E-3</v>
      </c>
      <c r="I46" s="2">
        <v>3.0987663134591898E-3</v>
      </c>
      <c r="J46" s="2"/>
      <c r="K46" s="2">
        <v>4.4411668974873699E-3</v>
      </c>
      <c r="L46" s="2">
        <v>0.63028818893640304</v>
      </c>
      <c r="M46" s="2">
        <v>-0.22759638956195</v>
      </c>
      <c r="N46" s="2">
        <v>-1.65451786940621E-2</v>
      </c>
      <c r="O46" s="2">
        <v>1</v>
      </c>
      <c r="P46" s="2">
        <v>1</v>
      </c>
      <c r="Q46" t="s">
        <v>41</v>
      </c>
    </row>
    <row r="47" spans="2:17" x14ac:dyDescent="0.25">
      <c r="B47" s="1">
        <v>45</v>
      </c>
      <c r="C47" s="2">
        <v>7.81443193970566E-4</v>
      </c>
      <c r="D47" s="2">
        <v>0.101297004540455</v>
      </c>
      <c r="E47" s="2">
        <v>0.25417840773279099</v>
      </c>
      <c r="F47" s="2">
        <v>0.44190229143680299</v>
      </c>
      <c r="G47" s="2">
        <v>56.654164239769798</v>
      </c>
      <c r="H47" s="2">
        <v>3.1408172798920199E-2</v>
      </c>
      <c r="I47" s="2">
        <v>3.0613109478271502E-2</v>
      </c>
      <c r="J47" s="2"/>
      <c r="K47" s="2">
        <v>3.154305591612E-2</v>
      </c>
      <c r="L47" s="2">
        <v>0.97468610078851903</v>
      </c>
      <c r="M47" s="2">
        <v>-3.36319017153619E-2</v>
      </c>
      <c r="N47" s="2">
        <v>0.23041807750651699</v>
      </c>
      <c r="O47" s="2">
        <v>0.96288441145281001</v>
      </c>
      <c r="P47" s="2">
        <v>0.98114330720199205</v>
      </c>
      <c r="Q47" t="s">
        <v>41</v>
      </c>
    </row>
    <row r="48" spans="2:17" x14ac:dyDescent="0.25">
      <c r="B48" s="1">
        <v>46</v>
      </c>
      <c r="C48" s="2">
        <v>8.0898304221622405E-5</v>
      </c>
      <c r="D48" s="2">
        <v>2.9162130355055299E-2</v>
      </c>
      <c r="E48" s="2">
        <v>0.45541001703414602</v>
      </c>
      <c r="F48" s="2">
        <v>0.43662910334000898</v>
      </c>
      <c r="G48" s="2">
        <v>169.19405541075099</v>
      </c>
      <c r="H48" s="2">
        <v>9.9820985913671792E-3</v>
      </c>
      <c r="I48" s="2">
        <v>9.0708524724648597E-3</v>
      </c>
      <c r="J48" s="2"/>
      <c r="K48" s="2">
        <v>1.01490354239693E-2</v>
      </c>
      <c r="L48" s="2">
        <v>0.90871196967635703</v>
      </c>
      <c r="M48" s="2">
        <v>-0.120936147680293</v>
      </c>
      <c r="N48" s="2">
        <v>0.119258859120681</v>
      </c>
      <c r="O48" s="2">
        <v>0.98947368421052595</v>
      </c>
      <c r="P48" s="2">
        <v>1.00578972482901</v>
      </c>
      <c r="Q48" t="s">
        <v>41</v>
      </c>
    </row>
    <row r="49" spans="2:17" x14ac:dyDescent="0.25">
      <c r="B49" s="1">
        <v>47</v>
      </c>
      <c r="C49" s="2">
        <v>8.6062025767683401E-6</v>
      </c>
      <c r="D49" s="2">
        <v>7.7258540352123702E-3</v>
      </c>
      <c r="E49" s="2">
        <v>0.21893630551274201</v>
      </c>
      <c r="F49" s="2">
        <v>0.46681673277123698</v>
      </c>
      <c r="G49" s="2">
        <v>90</v>
      </c>
      <c r="H49" s="2">
        <v>2.7830886293992701E-3</v>
      </c>
      <c r="I49" s="2">
        <v>1.8553924195995101E-3</v>
      </c>
      <c r="J49" s="2"/>
      <c r="K49" s="2">
        <v>3.3102503607345302E-3</v>
      </c>
      <c r="L49" s="2">
        <v>0.66666666666666596</v>
      </c>
      <c r="M49" s="2">
        <v>-0.52876110196153103</v>
      </c>
      <c r="N49" s="2">
        <v>-0.4</v>
      </c>
      <c r="O49" s="2">
        <v>1</v>
      </c>
      <c r="P49" s="2">
        <v>1</v>
      </c>
      <c r="Q49" t="s">
        <v>41</v>
      </c>
    </row>
    <row r="50" spans="2:17" x14ac:dyDescent="0.25">
      <c r="B50" s="1">
        <v>48</v>
      </c>
      <c r="C50" s="2">
        <v>6.7989000356469902E-5</v>
      </c>
      <c r="D50" s="2">
        <v>2.6752903298205299E-2</v>
      </c>
      <c r="E50" s="2">
        <v>0.50232843535568195</v>
      </c>
      <c r="F50" s="2">
        <v>6.1380447853874301E-3</v>
      </c>
      <c r="G50" s="2">
        <v>41.181111526988701</v>
      </c>
      <c r="H50" s="2">
        <v>9.1633320770856605E-3</v>
      </c>
      <c r="I50" s="2">
        <v>8.6398788025304103E-3</v>
      </c>
      <c r="J50" s="2"/>
      <c r="K50" s="2">
        <v>9.3041003789120103E-3</v>
      </c>
      <c r="L50" s="2">
        <v>0.94287522593836504</v>
      </c>
      <c r="M50" s="2">
        <v>-8.5439792002604903E-2</v>
      </c>
      <c r="N50" s="2">
        <v>0.16445422286349901</v>
      </c>
      <c r="O50" s="2">
        <v>0.97530864197530798</v>
      </c>
      <c r="P50" s="2">
        <v>1.0063111172758099</v>
      </c>
      <c r="Q50" t="s">
        <v>41</v>
      </c>
    </row>
    <row r="51" spans="2:17" x14ac:dyDescent="0.25">
      <c r="B51" s="1">
        <v>49</v>
      </c>
      <c r="C51" s="2">
        <v>3.1842949534042801E-5</v>
      </c>
      <c r="D51" s="2">
        <v>1.7116922767015302E-2</v>
      </c>
      <c r="E51" s="2">
        <v>0.49724516845266897</v>
      </c>
      <c r="F51" s="2">
        <v>1.48431393567961E-2</v>
      </c>
      <c r="G51" s="2">
        <v>180</v>
      </c>
      <c r="H51" s="2">
        <v>5.5661772587985402E-3</v>
      </c>
      <c r="I51" s="2">
        <v>5.5661772587985402E-3</v>
      </c>
      <c r="J51" s="2"/>
      <c r="K51" s="2">
        <v>6.3673937029014799E-3</v>
      </c>
      <c r="L51" s="2">
        <v>1</v>
      </c>
      <c r="M51" s="2">
        <v>-0.23582881399167099</v>
      </c>
      <c r="N51" s="2">
        <v>-2.7027027027027001E-2</v>
      </c>
      <c r="O51" s="2">
        <v>1</v>
      </c>
      <c r="P51" s="2">
        <v>1</v>
      </c>
      <c r="Q51" t="s">
        <v>41</v>
      </c>
    </row>
    <row r="52" spans="2:17" x14ac:dyDescent="0.25">
      <c r="B52" s="1">
        <v>50</v>
      </c>
      <c r="C52" s="2">
        <v>1.0327443092122E-5</v>
      </c>
      <c r="D52" s="2">
        <v>8.2629901406864308E-3</v>
      </c>
      <c r="E52" s="2">
        <v>0.552443092935755</v>
      </c>
      <c r="F52" s="2">
        <v>2.4583949559693501E-2</v>
      </c>
      <c r="G52" s="2">
        <v>180</v>
      </c>
      <c r="H52" s="2">
        <v>2.7830886293992701E-3</v>
      </c>
      <c r="I52" s="2">
        <v>2.7830886293992701E-3</v>
      </c>
      <c r="J52" s="2"/>
      <c r="K52" s="2">
        <v>3.6261975871278301E-3</v>
      </c>
      <c r="L52" s="2">
        <v>1</v>
      </c>
      <c r="M52" s="2">
        <v>-0.41095137745191301</v>
      </c>
      <c r="N52" s="2">
        <v>-0.25</v>
      </c>
      <c r="O52" s="2">
        <v>1</v>
      </c>
      <c r="P52" s="2">
        <v>1</v>
      </c>
      <c r="Q52" t="s">
        <v>41</v>
      </c>
    </row>
    <row r="53" spans="2:17" x14ac:dyDescent="0.25">
      <c r="B53" s="1">
        <v>51</v>
      </c>
      <c r="C53" s="2">
        <v>6.6525945918419302E-4</v>
      </c>
      <c r="D53" s="2">
        <v>8.9834390172169196E-2</v>
      </c>
      <c r="E53" s="2">
        <v>0.57357668466469203</v>
      </c>
      <c r="F53" s="2">
        <v>7.0950158120506895E-2</v>
      </c>
      <c r="G53" s="2">
        <v>145.338658410943</v>
      </c>
      <c r="H53" s="2">
        <v>2.98639286182684E-2</v>
      </c>
      <c r="I53" s="2">
        <v>2.7574760416053098E-2</v>
      </c>
      <c r="J53" s="2"/>
      <c r="K53" s="2">
        <v>2.91038597258584E-2</v>
      </c>
      <c r="L53" s="2">
        <v>0.92334671598381102</v>
      </c>
      <c r="M53" s="2">
        <v>-2.77957627652918E-2</v>
      </c>
      <c r="N53" s="2">
        <v>0.23784888040631599</v>
      </c>
      <c r="O53" s="2">
        <v>0.97355163727959604</v>
      </c>
      <c r="P53" s="2">
        <v>1.0065781320996301</v>
      </c>
      <c r="Q53" t="s">
        <v>41</v>
      </c>
    </row>
    <row r="54" spans="2:17" x14ac:dyDescent="0.25">
      <c r="B54" s="1">
        <v>52</v>
      </c>
      <c r="C54" s="2">
        <v>1.74447726231094E-3</v>
      </c>
      <c r="D54" s="2">
        <v>0.15207909506489301</v>
      </c>
      <c r="E54" s="2">
        <v>0.61506992791788995</v>
      </c>
      <c r="F54" s="2">
        <v>0.15874570538423599</v>
      </c>
      <c r="G54" s="2">
        <v>90.996809518225604</v>
      </c>
      <c r="H54" s="2">
        <v>5.38305151650115E-2</v>
      </c>
      <c r="I54" s="2">
        <v>4.4571095872982698E-2</v>
      </c>
      <c r="J54" s="2"/>
      <c r="K54" s="2">
        <v>4.7128944771399499E-2</v>
      </c>
      <c r="L54" s="2">
        <v>0.82798939851039699</v>
      </c>
      <c r="M54" s="2">
        <v>8.0205580356105796E-2</v>
      </c>
      <c r="N54" s="2">
        <v>0.37536046135299</v>
      </c>
      <c r="O54" s="2">
        <v>0.96340304182509495</v>
      </c>
      <c r="P54" s="2">
        <v>0.99041675816802099</v>
      </c>
      <c r="Q54" t="s">
        <v>41</v>
      </c>
    </row>
    <row r="55" spans="2:17" x14ac:dyDescent="0.25">
      <c r="B55" s="1">
        <v>53</v>
      </c>
      <c r="C55" s="2">
        <v>4.5612873656872198E-5</v>
      </c>
      <c r="D55" s="2">
        <v>2.1098594899475801E-2</v>
      </c>
      <c r="E55" s="2">
        <v>0.52360574377264002</v>
      </c>
      <c r="F55" s="2">
        <v>0.14687356408357999</v>
      </c>
      <c r="G55" s="2">
        <v>142.23216700793901</v>
      </c>
      <c r="H55" s="2">
        <v>7.4061201003416798E-3</v>
      </c>
      <c r="I55" s="2">
        <v>6.6727771869634703E-3</v>
      </c>
      <c r="J55" s="2"/>
      <c r="K55" s="2">
        <v>7.6207686284874496E-3</v>
      </c>
      <c r="L55" s="2">
        <v>0.90098149861971899</v>
      </c>
      <c r="M55" s="2">
        <v>-0.14905827147089401</v>
      </c>
      <c r="N55" s="2">
        <v>8.3452659028551299E-2</v>
      </c>
      <c r="O55" s="2">
        <v>1</v>
      </c>
      <c r="P55" s="2">
        <v>1</v>
      </c>
      <c r="Q55" t="s">
        <v>41</v>
      </c>
    </row>
    <row r="56" spans="2:17" x14ac:dyDescent="0.25">
      <c r="B56" s="1">
        <v>54</v>
      </c>
      <c r="C56" s="2">
        <v>9.9831949890512805E-5</v>
      </c>
      <c r="D56" s="2">
        <v>3.3274607653097601E-2</v>
      </c>
      <c r="E56" s="2">
        <v>0.48181822027418902</v>
      </c>
      <c r="F56" s="2">
        <v>0.151558369585475</v>
      </c>
      <c r="G56" s="2">
        <v>162.60028806825599</v>
      </c>
      <c r="H56" s="2">
        <v>1.17326166044475E-2</v>
      </c>
      <c r="I56" s="2">
        <v>1.02925409561336E-2</v>
      </c>
      <c r="J56" s="2"/>
      <c r="K56" s="2">
        <v>1.1274306472179099E-2</v>
      </c>
      <c r="L56" s="2">
        <v>0.87725878234458998</v>
      </c>
      <c r="M56" s="2">
        <v>-4.99689259922707E-2</v>
      </c>
      <c r="N56" s="2">
        <v>0.20961713215385899</v>
      </c>
      <c r="O56" s="2">
        <v>0.98305084745762705</v>
      </c>
      <c r="P56" s="2">
        <v>0.99746291959406697</v>
      </c>
      <c r="Q56" t="s">
        <v>41</v>
      </c>
    </row>
    <row r="57" spans="2:17" x14ac:dyDescent="0.25">
      <c r="B57" s="1">
        <v>55</v>
      </c>
      <c r="C57" s="2">
        <v>1.7212405153536599E-5</v>
      </c>
      <c r="D57" s="2">
        <v>1.2260433108713499E-2</v>
      </c>
      <c r="E57" s="2">
        <v>0.53871318903071896</v>
      </c>
      <c r="F57" s="2">
        <v>0.18846148502082</v>
      </c>
      <c r="G57" s="2">
        <v>153.98801715192101</v>
      </c>
      <c r="H57" s="2">
        <v>4.5754634240813196E-3</v>
      </c>
      <c r="I57" s="2">
        <v>3.7417406642977599E-3</v>
      </c>
      <c r="J57" s="2"/>
      <c r="K57" s="2">
        <v>4.6814009550012001E-3</v>
      </c>
      <c r="L57" s="2">
        <v>0.81778397453784502</v>
      </c>
      <c r="M57" s="2">
        <v>-0.21880924866012699</v>
      </c>
      <c r="N57" s="2">
        <v>-5.3570434127006902E-3</v>
      </c>
      <c r="O57" s="2">
        <v>1</v>
      </c>
      <c r="P57" s="2">
        <v>1</v>
      </c>
      <c r="Q57" t="s">
        <v>41</v>
      </c>
    </row>
    <row r="58" spans="2:17" x14ac:dyDescent="0.25">
      <c r="B58" s="1">
        <v>56</v>
      </c>
      <c r="C58" s="2">
        <v>2.0396700106940899E-4</v>
      </c>
      <c r="D58" s="2">
        <v>4.7959110958017998E-2</v>
      </c>
      <c r="E58" s="2">
        <v>0.54522545647589005</v>
      </c>
      <c r="F58" s="2">
        <v>0.205228794274839</v>
      </c>
      <c r="G58" s="2">
        <v>165.90142957390501</v>
      </c>
      <c r="H58" s="2">
        <v>1.5973722751035101E-2</v>
      </c>
      <c r="I58" s="2">
        <v>1.55259270671366E-2</v>
      </c>
      <c r="J58" s="2"/>
      <c r="K58" s="2">
        <v>1.6115174574996401E-2</v>
      </c>
      <c r="L58" s="2">
        <v>0.97196672993028699</v>
      </c>
      <c r="M58" s="2">
        <v>-4.5021366433187E-2</v>
      </c>
      <c r="N58" s="2">
        <v>0.215916560634416</v>
      </c>
      <c r="O58" s="2">
        <v>0.97530864197530798</v>
      </c>
      <c r="P58" s="2">
        <v>1.0105615412886599</v>
      </c>
      <c r="Q58" t="s">
        <v>41</v>
      </c>
    </row>
    <row r="59" spans="2:17" x14ac:dyDescent="0.25">
      <c r="B59" s="1">
        <v>57</v>
      </c>
      <c r="C59" s="2">
        <v>3.2617507765951998E-4</v>
      </c>
      <c r="D59" s="2">
        <v>6.1585112887556803E-2</v>
      </c>
      <c r="E59" s="2">
        <v>0.60375843698523401</v>
      </c>
      <c r="F59" s="2">
        <v>0.20827761599115399</v>
      </c>
      <c r="G59" s="2">
        <v>76.980071012083997</v>
      </c>
      <c r="H59" s="2">
        <v>2.2042479629484201E-2</v>
      </c>
      <c r="I59" s="2">
        <v>1.84270925304038E-2</v>
      </c>
      <c r="J59" s="2"/>
      <c r="K59" s="2">
        <v>2.0378886313612999E-2</v>
      </c>
      <c r="L59" s="2">
        <v>0.83598092592793105</v>
      </c>
      <c r="M59" s="2">
        <v>-2.1960552491041601E-2</v>
      </c>
      <c r="N59" s="2">
        <v>0.245278500879336</v>
      </c>
      <c r="O59" s="2">
        <v>0.98441558441558397</v>
      </c>
      <c r="P59" s="2">
        <v>1.0082247495669201</v>
      </c>
      <c r="Q59" t="s">
        <v>41</v>
      </c>
    </row>
    <row r="60" spans="2:17" x14ac:dyDescent="0.25">
      <c r="B60" s="1">
        <v>58</v>
      </c>
      <c r="C60" s="2">
        <v>9.4668228344451795E-6</v>
      </c>
      <c r="D60" s="2">
        <v>8.8613541960072695E-3</v>
      </c>
      <c r="E60" s="2">
        <v>0.52777480735698901</v>
      </c>
      <c r="F60" s="2">
        <v>0.24288773492939</v>
      </c>
      <c r="G60" s="2">
        <v>166.71747441146101</v>
      </c>
      <c r="H60" s="2">
        <v>3.8246585084649501E-3</v>
      </c>
      <c r="I60" s="2">
        <v>2.0188997110234998E-3</v>
      </c>
      <c r="J60" s="2"/>
      <c r="K60" s="2">
        <v>3.47181986799681E-3</v>
      </c>
      <c r="L60" s="2">
        <v>0.52786404500039796</v>
      </c>
      <c r="M60" s="2">
        <v>-0.35939099083554399</v>
      </c>
      <c r="N60" s="2">
        <v>-0.18435127681820501</v>
      </c>
      <c r="O60" s="2">
        <v>1</v>
      </c>
      <c r="P60" s="2">
        <v>1</v>
      </c>
      <c r="Q60" t="s">
        <v>41</v>
      </c>
    </row>
    <row r="61" spans="2:17" x14ac:dyDescent="0.25">
      <c r="B61" s="1">
        <v>59</v>
      </c>
      <c r="C61" s="2">
        <v>1.4630544380506099E-5</v>
      </c>
      <c r="D61" s="2">
        <v>1.06796387672148E-2</v>
      </c>
      <c r="E61" s="2">
        <v>0.479236947909498</v>
      </c>
      <c r="F61" s="2">
        <v>0.25779040559376698</v>
      </c>
      <c r="G61" s="2">
        <v>74.828375557880193</v>
      </c>
      <c r="H61" s="2">
        <v>4.0670270006130304E-3</v>
      </c>
      <c r="I61" s="2">
        <v>3.1716645062384698E-3</v>
      </c>
      <c r="J61" s="2"/>
      <c r="K61" s="2">
        <v>4.3160384227046997E-3</v>
      </c>
      <c r="L61" s="2">
        <v>0.779848401734338</v>
      </c>
      <c r="M61" s="2">
        <v>-0.30754159154628102</v>
      </c>
      <c r="N61" s="2">
        <v>-0.118334571272352</v>
      </c>
      <c r="O61" s="2">
        <v>1</v>
      </c>
      <c r="P61" s="2">
        <v>1</v>
      </c>
      <c r="Q61" t="s">
        <v>41</v>
      </c>
    </row>
    <row r="62" spans="2:17" x14ac:dyDescent="0.25">
      <c r="B62" s="1">
        <v>60</v>
      </c>
      <c r="C62" s="2">
        <v>3.1842949534042801E-5</v>
      </c>
      <c r="D62" s="2">
        <v>1.72699926416322E-2</v>
      </c>
      <c r="E62" s="2">
        <v>0.50010347569367397</v>
      </c>
      <c r="F62" s="2">
        <v>0.260181177543029</v>
      </c>
      <c r="G62" s="2">
        <v>170.732000262166</v>
      </c>
      <c r="H62" s="2">
        <v>5.9417391134840699E-3</v>
      </c>
      <c r="I62" s="2">
        <v>5.1755611289898296E-3</v>
      </c>
      <c r="J62" s="2"/>
      <c r="K62" s="2">
        <v>6.3673937029014799E-3</v>
      </c>
      <c r="L62" s="2">
        <v>0.87105156085437996</v>
      </c>
      <c r="M62" s="2">
        <v>-0.24151392086207199</v>
      </c>
      <c r="N62" s="2">
        <v>-3.4265529910465997E-2</v>
      </c>
      <c r="O62" s="2">
        <v>0.97368421052631504</v>
      </c>
      <c r="P62" s="2">
        <v>1.00488826815642</v>
      </c>
      <c r="Q62" t="s">
        <v>41</v>
      </c>
    </row>
    <row r="63" spans="2:17" x14ac:dyDescent="0.25">
      <c r="B63" s="1">
        <v>61</v>
      </c>
      <c r="C63" s="2">
        <v>3.0982329276366003E-5</v>
      </c>
      <c r="D63" s="2">
        <v>1.8597525917855701E-2</v>
      </c>
      <c r="E63" s="2">
        <v>0.56677084550932899</v>
      </c>
      <c r="F63" s="2">
        <v>0.29075545375473999</v>
      </c>
      <c r="G63" s="2">
        <v>157.297883076809</v>
      </c>
      <c r="H63" s="2">
        <v>7.0648586080067398E-3</v>
      </c>
      <c r="I63" s="2">
        <v>5.13493116685311E-3</v>
      </c>
      <c r="J63" s="2"/>
      <c r="K63" s="2">
        <v>6.28075845918908E-3</v>
      </c>
      <c r="L63" s="2">
        <v>0.72682716693488902</v>
      </c>
      <c r="M63" s="2">
        <v>-8.0368334215944706E-2</v>
      </c>
      <c r="N63" s="2">
        <v>0.17091140346692901</v>
      </c>
      <c r="O63" s="2">
        <v>0.94736842105263097</v>
      </c>
      <c r="P63" s="2">
        <v>1.00453933256846</v>
      </c>
      <c r="Q63" t="s">
        <v>41</v>
      </c>
    </row>
    <row r="64" spans="2:17" x14ac:dyDescent="0.25">
      <c r="B64" s="1">
        <v>62</v>
      </c>
      <c r="C64" s="2">
        <v>2.3667057086112901E-4</v>
      </c>
      <c r="D64" s="2">
        <v>5.9152693425461901E-2</v>
      </c>
      <c r="E64" s="2">
        <v>0.51047580312479501</v>
      </c>
      <c r="F64" s="2">
        <v>0.29954804598319701</v>
      </c>
      <c r="G64" s="2">
        <v>81.341923436697201</v>
      </c>
      <c r="H64" s="2">
        <v>1.7485811775240102E-2</v>
      </c>
      <c r="I64" s="2">
        <v>1.6228934187794499E-2</v>
      </c>
      <c r="J64" s="2"/>
      <c r="K64" s="2">
        <v>1.7359099339983999E-2</v>
      </c>
      <c r="L64" s="2">
        <v>0.92812014657361697</v>
      </c>
      <c r="M64" s="2">
        <v>-5.8280808090339802E-2</v>
      </c>
      <c r="N64" s="2">
        <v>0.19903411517542</v>
      </c>
      <c r="O64" s="2">
        <v>0.88709677419354804</v>
      </c>
      <c r="P64" s="2">
        <v>0.96704985649984998</v>
      </c>
      <c r="Q64" t="s">
        <v>41</v>
      </c>
    </row>
    <row r="65" spans="2:17" x14ac:dyDescent="0.25">
      <c r="B65" s="1">
        <v>63</v>
      </c>
      <c r="C65" s="2">
        <v>1.08696338544584E-3</v>
      </c>
      <c r="D65" s="2">
        <v>0.154917845466881</v>
      </c>
      <c r="E65" s="2">
        <v>0.44988062751034502</v>
      </c>
      <c r="F65" s="2">
        <v>0.50412558200868396</v>
      </c>
      <c r="G65" s="2">
        <v>25.317867722477899</v>
      </c>
      <c r="H65" s="2">
        <v>5.1450789209052002E-2</v>
      </c>
      <c r="I65" s="2">
        <v>3.3624276242404903E-2</v>
      </c>
      <c r="J65" s="2"/>
      <c r="K65" s="2">
        <v>3.7201676924956698E-2</v>
      </c>
      <c r="L65" s="2">
        <v>0.65352304132371297</v>
      </c>
      <c r="M65" s="2">
        <v>0.25002860746156003</v>
      </c>
      <c r="N65" s="2">
        <v>0.59158585507028605</v>
      </c>
      <c r="O65" s="2">
        <v>0.85627118644067801</v>
      </c>
      <c r="P65" s="2">
        <v>0.85999928140270199</v>
      </c>
      <c r="Q65" t="s">
        <v>41</v>
      </c>
    </row>
    <row r="66" spans="2:17" x14ac:dyDescent="0.25">
      <c r="B66" s="1">
        <v>64</v>
      </c>
      <c r="C66" s="2">
        <v>2.42694912664867E-4</v>
      </c>
      <c r="D66" s="2">
        <v>6.7523296326485099E-2</v>
      </c>
      <c r="E66" s="2">
        <v>0.207909221487037</v>
      </c>
      <c r="F66" s="2">
        <v>0.51839466821438096</v>
      </c>
      <c r="G66" s="2">
        <v>107.93957660813599</v>
      </c>
      <c r="H66" s="2">
        <v>2.0534663478693999E-2</v>
      </c>
      <c r="I66" s="2">
        <v>1.6432803485285401E-2</v>
      </c>
      <c r="J66" s="2"/>
      <c r="K66" s="2">
        <v>1.7578645002131299E-2</v>
      </c>
      <c r="L66" s="2">
        <v>0.80024703118877305</v>
      </c>
      <c r="M66" s="2">
        <v>9.2014638875225693E-2</v>
      </c>
      <c r="N66" s="2">
        <v>0.39039622164562499</v>
      </c>
      <c r="O66" s="2">
        <v>0.85714285714285698</v>
      </c>
      <c r="P66" s="2">
        <v>0.88614568735745802</v>
      </c>
      <c r="Q66" t="s">
        <v>41</v>
      </c>
    </row>
    <row r="67" spans="2:17" x14ac:dyDescent="0.25">
      <c r="B67" s="1">
        <v>65</v>
      </c>
      <c r="C67" s="2">
        <v>3.0465957121759901E-3</v>
      </c>
      <c r="D67" s="2">
        <v>0.229200336377967</v>
      </c>
      <c r="E67" s="2">
        <v>0.18393347271495</v>
      </c>
      <c r="F67" s="2">
        <v>0.55720717219970395</v>
      </c>
      <c r="G67" s="2">
        <v>83.433480182881596</v>
      </c>
      <c r="H67" s="2">
        <v>7.7799897592344194E-2</v>
      </c>
      <c r="I67" s="2">
        <v>5.6185044309733902E-2</v>
      </c>
      <c r="J67" s="2"/>
      <c r="K67" s="2">
        <v>6.22819888696809E-2</v>
      </c>
      <c r="L67" s="2">
        <v>0.72217375663053196</v>
      </c>
      <c r="M67" s="2">
        <v>0.12687257085958301</v>
      </c>
      <c r="N67" s="2">
        <v>0.43477871909579802</v>
      </c>
      <c r="O67" s="2">
        <v>0.93799682034976095</v>
      </c>
      <c r="P67" s="2">
        <v>0.90708075640319896</v>
      </c>
      <c r="Q67" t="s">
        <v>41</v>
      </c>
    </row>
    <row r="68" spans="2:17" x14ac:dyDescent="0.25">
      <c r="B68" s="1">
        <v>66</v>
      </c>
      <c r="C68" s="2">
        <v>8.6062025767683401E-6</v>
      </c>
      <c r="D68" s="2">
        <v>7.6414336801205896E-3</v>
      </c>
      <c r="E68" s="2">
        <v>0.24166486265283599</v>
      </c>
      <c r="F68" s="2">
        <v>0.52971453579566097</v>
      </c>
      <c r="G68" s="2">
        <v>153.434948822922</v>
      </c>
      <c r="H68" s="2">
        <v>3.3190268601298199E-3</v>
      </c>
      <c r="I68" s="2">
        <v>2.0743917875810898E-3</v>
      </c>
      <c r="J68" s="2"/>
      <c r="K68" s="2">
        <v>3.3102503607345302E-3</v>
      </c>
      <c r="L68" s="2">
        <v>0.62499999999998601</v>
      </c>
      <c r="M68" s="2">
        <v>-0.37168146928206902</v>
      </c>
      <c r="N68" s="2">
        <v>-0.20000000000003501</v>
      </c>
      <c r="O68" s="2">
        <v>1</v>
      </c>
      <c r="P68" s="2">
        <v>1</v>
      </c>
      <c r="Q68" t="s">
        <v>41</v>
      </c>
    </row>
    <row r="69" spans="2:17" x14ac:dyDescent="0.25">
      <c r="B69" s="1">
        <v>67</v>
      </c>
      <c r="C69" s="2">
        <v>4.6387431888781299E-4</v>
      </c>
      <c r="D69" s="2">
        <v>7.6860558678119598E-2</v>
      </c>
      <c r="E69" s="2">
        <v>0.23451568407543899</v>
      </c>
      <c r="F69" s="2">
        <v>0.54466732780014404</v>
      </c>
      <c r="G69" s="2">
        <v>95.998778895665296</v>
      </c>
      <c r="H69" s="2">
        <v>2.4569728720060201E-2</v>
      </c>
      <c r="I69" s="2">
        <v>2.4278875731624398E-2</v>
      </c>
      <c r="J69" s="2"/>
      <c r="K69" s="2">
        <v>2.43027390759777E-2</v>
      </c>
      <c r="L69" s="2">
        <v>0.98816214082989196</v>
      </c>
      <c r="M69" s="2">
        <v>9.9932825066266096E-3</v>
      </c>
      <c r="N69" s="2">
        <v>0.28596338720431003</v>
      </c>
      <c r="O69" s="2">
        <v>0.95737122557726395</v>
      </c>
      <c r="P69" s="2">
        <v>0.99111658278113701</v>
      </c>
      <c r="Q69" t="s">
        <v>41</v>
      </c>
    </row>
    <row r="70" spans="2:17" x14ac:dyDescent="0.25">
      <c r="B70" s="1">
        <v>68</v>
      </c>
      <c r="C70" s="2">
        <v>1.7952538575138699E-3</v>
      </c>
      <c r="D70" s="2">
        <v>0.15379811614165201</v>
      </c>
      <c r="E70" s="2">
        <v>0.28479025419138199</v>
      </c>
      <c r="F70" s="2">
        <v>0.56863007670602606</v>
      </c>
      <c r="G70" s="2">
        <v>65.845847058224606</v>
      </c>
      <c r="H70" s="2">
        <v>4.8310168599748203E-2</v>
      </c>
      <c r="I70" s="2">
        <v>4.6529959064550999E-2</v>
      </c>
      <c r="J70" s="2"/>
      <c r="K70" s="2">
        <v>4.7809917425415099E-2</v>
      </c>
      <c r="L70" s="2">
        <v>0.96315041766990495</v>
      </c>
      <c r="M70" s="2">
        <v>-1.65886046690937E-2</v>
      </c>
      <c r="N70" s="2">
        <v>0.25211827727849401</v>
      </c>
      <c r="O70" s="2">
        <v>0.97613476836686897</v>
      </c>
      <c r="P70" s="2">
        <v>0.97271164459993298</v>
      </c>
      <c r="Q70" t="s">
        <v>41</v>
      </c>
    </row>
    <row r="71" spans="2:17" x14ac:dyDescent="0.25">
      <c r="B71" s="1">
        <v>69</v>
      </c>
      <c r="C71" s="2">
        <v>3.3564190049396501E-5</v>
      </c>
      <c r="D71" s="2">
        <v>1.8060389812381599E-2</v>
      </c>
      <c r="E71" s="2">
        <v>9.5005606716416099E-2</v>
      </c>
      <c r="F71" s="2">
        <v>0.59496250255157701</v>
      </c>
      <c r="G71" s="2">
        <v>175.48801654731</v>
      </c>
      <c r="H71" s="2">
        <v>6.6197075879752499E-3</v>
      </c>
      <c r="I71" s="2">
        <v>4.9160244796870199E-3</v>
      </c>
      <c r="J71" s="2"/>
      <c r="K71" s="2">
        <v>6.5372206676765996E-3</v>
      </c>
      <c r="L71" s="2">
        <v>0.74263468806643596</v>
      </c>
      <c r="M71" s="2">
        <v>-0.238505883063963</v>
      </c>
      <c r="N71" s="2">
        <v>-3.0435577233855499E-2</v>
      </c>
      <c r="O71" s="2">
        <v>1</v>
      </c>
      <c r="P71" s="2">
        <v>1</v>
      </c>
      <c r="Q71" t="s">
        <v>41</v>
      </c>
    </row>
    <row r="72" spans="2:17" x14ac:dyDescent="0.25">
      <c r="B72" s="1">
        <v>70</v>
      </c>
      <c r="C72" s="2">
        <v>1.34747313744462E-2</v>
      </c>
      <c r="D72" s="2">
        <v>0.58128609579463897</v>
      </c>
      <c r="E72" s="2">
        <v>4.7369074265718798E-2</v>
      </c>
      <c r="F72" s="2">
        <v>0.735984751915573</v>
      </c>
      <c r="G72" s="2">
        <v>94.068750969042398</v>
      </c>
      <c r="H72" s="2">
        <v>0.18282979161572199</v>
      </c>
      <c r="I72" s="2">
        <v>0.11102763710219</v>
      </c>
      <c r="J72" s="2"/>
      <c r="K72" s="2">
        <v>0.13098305554776299</v>
      </c>
      <c r="L72" s="2">
        <v>0.60727322457136601</v>
      </c>
      <c r="M72" s="2">
        <v>0.183171845659718</v>
      </c>
      <c r="N72" s="2">
        <v>0.50646118211124103</v>
      </c>
      <c r="O72" s="2">
        <v>0.83942740724855203</v>
      </c>
      <c r="P72" s="2">
        <v>0.84421097653812405</v>
      </c>
      <c r="Q72" t="s">
        <v>41</v>
      </c>
    </row>
    <row r="73" spans="2:17" x14ac:dyDescent="0.25">
      <c r="B73" s="1">
        <v>71</v>
      </c>
      <c r="C73" s="2">
        <v>1.36580434893313E-3</v>
      </c>
      <c r="D73" s="2">
        <v>0.12916221559421001</v>
      </c>
      <c r="E73" s="2">
        <v>0.17510748830237299</v>
      </c>
      <c r="F73" s="2">
        <v>0.64763847854760104</v>
      </c>
      <c r="G73" s="2">
        <v>86.624588389937401</v>
      </c>
      <c r="H73" s="2">
        <v>4.3036961201342899E-2</v>
      </c>
      <c r="I73" s="2">
        <v>3.91687512559186E-2</v>
      </c>
      <c r="J73" s="2"/>
      <c r="K73" s="2">
        <v>4.1701272251970102E-2</v>
      </c>
      <c r="L73" s="2">
        <v>0.91011888763875803</v>
      </c>
      <c r="M73" s="2">
        <v>-3.06453126025544E-2</v>
      </c>
      <c r="N73" s="2">
        <v>0.23422072086881901</v>
      </c>
      <c r="O73" s="2">
        <v>0.98449131513647603</v>
      </c>
      <c r="P73" s="2">
        <v>1.0013071989312501</v>
      </c>
      <c r="Q73" t="s">
        <v>41</v>
      </c>
    </row>
    <row r="74" spans="2:17" x14ac:dyDescent="0.25">
      <c r="B74" s="1">
        <v>72</v>
      </c>
      <c r="C74" s="2">
        <v>3.53542801853643E-3</v>
      </c>
      <c r="D74" s="2">
        <v>0.22401451456518601</v>
      </c>
      <c r="E74" s="2">
        <v>0.239390583537433</v>
      </c>
      <c r="F74" s="2">
        <v>0.66299800135923204</v>
      </c>
      <c r="G74" s="2">
        <v>125.253973000961</v>
      </c>
      <c r="H74" s="2">
        <v>7.0659997035661004E-2</v>
      </c>
      <c r="I74" s="2">
        <v>6.3397793293834895E-2</v>
      </c>
      <c r="J74" s="2"/>
      <c r="K74" s="2">
        <v>6.7092821976462297E-2</v>
      </c>
      <c r="L74" s="2">
        <v>0.89722326568792499</v>
      </c>
      <c r="M74" s="2">
        <v>-4.83375139412734E-3</v>
      </c>
      <c r="N74" s="2">
        <v>0.26708502131074102</v>
      </c>
      <c r="O74" s="2">
        <v>0.96636085626911306</v>
      </c>
      <c r="P74" s="2">
        <v>0.95544447849457903</v>
      </c>
      <c r="Q74" t="s">
        <v>41</v>
      </c>
    </row>
    <row r="75" spans="2:17" x14ac:dyDescent="0.25">
      <c r="B75" s="1">
        <v>73</v>
      </c>
      <c r="C75" s="2">
        <v>7.5304272546723001E-4</v>
      </c>
      <c r="D75" s="2">
        <v>0.10781035962945899</v>
      </c>
      <c r="E75" s="2">
        <v>0.11169780433261001</v>
      </c>
      <c r="F75" s="2">
        <v>0.68006811591032701</v>
      </c>
      <c r="G75" s="2">
        <v>111.15955974473501</v>
      </c>
      <c r="H75" s="2">
        <v>3.3294048645373601E-2</v>
      </c>
      <c r="I75" s="2">
        <v>2.9247203000245602E-2</v>
      </c>
      <c r="J75" s="2"/>
      <c r="K75" s="2">
        <v>3.0964556785783599E-2</v>
      </c>
      <c r="L75" s="2">
        <v>0.878451380658678</v>
      </c>
      <c r="M75" s="2">
        <v>1.55965410764238E-2</v>
      </c>
      <c r="N75" s="2">
        <v>0.29309767759475103</v>
      </c>
      <c r="O75" s="2">
        <v>0.92788971367974504</v>
      </c>
      <c r="P75" s="2">
        <v>0.93388863552270396</v>
      </c>
      <c r="Q75" t="s">
        <v>41</v>
      </c>
    </row>
    <row r="76" spans="2:17" x14ac:dyDescent="0.25">
      <c r="B76" s="1">
        <v>74</v>
      </c>
      <c r="C76" s="2">
        <v>5.0174161022559401E-4</v>
      </c>
      <c r="D76" s="2">
        <v>8.1923924591206704E-2</v>
      </c>
      <c r="E76" s="2">
        <v>0.15035396398895901</v>
      </c>
      <c r="F76" s="2">
        <v>0.68050355731749201</v>
      </c>
      <c r="G76" s="2">
        <v>71.329401821357806</v>
      </c>
      <c r="H76" s="2">
        <v>2.58205782829545E-2</v>
      </c>
      <c r="I76" s="2">
        <v>2.3777911573074399E-2</v>
      </c>
      <c r="J76" s="2"/>
      <c r="K76" s="2">
        <v>2.52752301548042E-2</v>
      </c>
      <c r="L76" s="2">
        <v>0.920889970491923</v>
      </c>
      <c r="M76" s="2">
        <v>-3.8942362605451503E-2</v>
      </c>
      <c r="N76" s="2">
        <v>0.22365658870048599</v>
      </c>
      <c r="O76" s="2">
        <v>0.95417348608837904</v>
      </c>
      <c r="P76" s="2">
        <v>0.96881405066301196</v>
      </c>
      <c r="Q76" t="s">
        <v>41</v>
      </c>
    </row>
    <row r="77" spans="2:17" x14ac:dyDescent="0.25">
      <c r="B77" s="1">
        <v>75</v>
      </c>
      <c r="C77" s="2">
        <v>5.2756021795589904E-4</v>
      </c>
      <c r="D77" s="2">
        <v>7.8962718289525904E-2</v>
      </c>
      <c r="E77" s="2">
        <v>0.15943635318350799</v>
      </c>
      <c r="F77" s="2">
        <v>0.71291003821148802</v>
      </c>
      <c r="G77" s="2">
        <v>104.85372726373301</v>
      </c>
      <c r="H77" s="2">
        <v>2.6772200995409699E-2</v>
      </c>
      <c r="I77" s="2">
        <v>2.4503175404294399E-2</v>
      </c>
      <c r="J77" s="2"/>
      <c r="K77" s="2">
        <v>2.59173789517874E-2</v>
      </c>
      <c r="L77" s="2">
        <v>0.91524695367764597</v>
      </c>
      <c r="M77" s="2">
        <v>-2.33829812680405E-2</v>
      </c>
      <c r="N77" s="2">
        <v>0.243467408310891</v>
      </c>
      <c r="O77" s="2">
        <v>0.98237179487179405</v>
      </c>
      <c r="P77" s="2">
        <v>1.0064146997662</v>
      </c>
      <c r="Q77" t="s">
        <v>41</v>
      </c>
    </row>
    <row r="78" spans="2:17" x14ac:dyDescent="0.25">
      <c r="B78" s="1">
        <v>76</v>
      </c>
      <c r="C78" s="2">
        <v>7.5734582675561396E-5</v>
      </c>
      <c r="D78" s="2">
        <v>3.4241267103708999E-2</v>
      </c>
      <c r="E78" s="2">
        <v>0.200644319070102</v>
      </c>
      <c r="F78" s="2">
        <v>0.71853891374560896</v>
      </c>
      <c r="G78" s="2">
        <v>143.614177381774</v>
      </c>
      <c r="H78" s="2">
        <v>9.8269586733842496E-3</v>
      </c>
      <c r="I78" s="2">
        <v>9.4731364537184795E-3</v>
      </c>
      <c r="J78" s="2"/>
      <c r="K78" s="2">
        <v>9.8197894868749299E-3</v>
      </c>
      <c r="L78" s="2">
        <v>0.96399473820683901</v>
      </c>
      <c r="M78" s="2">
        <v>-3.4597170330891602E-2</v>
      </c>
      <c r="N78" s="2">
        <v>0.22918905933393299</v>
      </c>
      <c r="O78" s="2">
        <v>0.88888888888888895</v>
      </c>
      <c r="P78" s="2">
        <v>0.87810891357355703</v>
      </c>
      <c r="Q78" t="s">
        <v>41</v>
      </c>
    </row>
    <row r="79" spans="2:17" x14ac:dyDescent="0.25">
      <c r="B79" s="1">
        <v>77</v>
      </c>
      <c r="C79" s="2">
        <v>2.8168101033762801E-3</v>
      </c>
      <c r="D79" s="2">
        <v>0.23514686908278301</v>
      </c>
      <c r="E79" s="2">
        <v>0.14371209375740401</v>
      </c>
      <c r="F79" s="2">
        <v>0.76362867860113004</v>
      </c>
      <c r="G79" s="2">
        <v>109.658933464277</v>
      </c>
      <c r="H79" s="2">
        <v>7.1576845605420297E-2</v>
      </c>
      <c r="I79" s="2">
        <v>5.5726308972625503E-2</v>
      </c>
      <c r="J79" s="2"/>
      <c r="K79" s="2">
        <v>5.9887177372357603E-2</v>
      </c>
      <c r="L79" s="2">
        <v>0.77855217705214896</v>
      </c>
      <c r="M79" s="2">
        <v>0.112154555794041</v>
      </c>
      <c r="N79" s="2">
        <v>0.41603916029434301</v>
      </c>
      <c r="O79" s="2">
        <v>0.90439347886156396</v>
      </c>
      <c r="P79" s="2">
        <v>0.85441899366404395</v>
      </c>
      <c r="Q79" t="s">
        <v>41</v>
      </c>
    </row>
    <row r="80" spans="2:17" x14ac:dyDescent="0.25">
      <c r="B80" s="1">
        <v>78</v>
      </c>
      <c r="C80" s="2">
        <v>3.53456739827876E-3</v>
      </c>
      <c r="D80" s="2">
        <v>0.21034212782515699</v>
      </c>
      <c r="E80" s="2">
        <v>0.33051874265423897</v>
      </c>
      <c r="F80" s="2">
        <v>0.77100820641546997</v>
      </c>
      <c r="G80" s="2">
        <v>95.224661094063606</v>
      </c>
      <c r="H80" s="2">
        <v>7.1980598315039696E-2</v>
      </c>
      <c r="I80" s="2">
        <v>6.3750498297195896E-2</v>
      </c>
      <c r="J80" s="2"/>
      <c r="K80" s="2">
        <v>6.7084655361864906E-2</v>
      </c>
      <c r="L80" s="2">
        <v>0.88566224495908097</v>
      </c>
      <c r="M80" s="2">
        <v>1.96535838178627E-2</v>
      </c>
      <c r="N80" s="2">
        <v>0.298263264847832</v>
      </c>
      <c r="O80" s="2">
        <v>0.98631123919308294</v>
      </c>
      <c r="P80" s="2">
        <v>1.00280943476113</v>
      </c>
      <c r="Q80" t="s">
        <v>41</v>
      </c>
    </row>
    <row r="81" spans="2:17" x14ac:dyDescent="0.25">
      <c r="B81" s="1">
        <v>79</v>
      </c>
      <c r="C81" s="2">
        <v>9.4840352395987105E-4</v>
      </c>
      <c r="D81" s="2">
        <v>0.109989518026278</v>
      </c>
      <c r="E81" s="2">
        <v>0.23668616948278001</v>
      </c>
      <c r="F81" s="2">
        <v>0.76830555209157803</v>
      </c>
      <c r="G81" s="2">
        <v>122.318970181956</v>
      </c>
      <c r="H81" s="2">
        <v>3.7358895917575199E-2</v>
      </c>
      <c r="I81" s="2">
        <v>3.2239062818383603E-2</v>
      </c>
      <c r="J81" s="2"/>
      <c r="K81" s="2">
        <v>3.4749746345432299E-2</v>
      </c>
      <c r="L81" s="2">
        <v>0.86295544947346703</v>
      </c>
      <c r="M81" s="2">
        <v>-2.59127328075991E-3</v>
      </c>
      <c r="N81" s="2">
        <v>0.26994023312288301</v>
      </c>
      <c r="O81" s="2">
        <v>0.98042704626334498</v>
      </c>
      <c r="P81" s="2">
        <v>0.98158769251530797</v>
      </c>
      <c r="Q81" t="s">
        <v>41</v>
      </c>
    </row>
    <row r="82" spans="2:17" x14ac:dyDescent="0.25">
      <c r="B82" s="1">
        <v>80</v>
      </c>
      <c r="C82" s="2">
        <v>8.8816010592249303E-4</v>
      </c>
      <c r="D82" s="2">
        <v>0.103812916661432</v>
      </c>
      <c r="E82" s="2">
        <v>0.41512777851328903</v>
      </c>
      <c r="F82" s="2">
        <v>0.810770319871428</v>
      </c>
      <c r="G82" s="2">
        <v>48.752305490947101</v>
      </c>
      <c r="H82" s="2">
        <v>3.4381286607193598E-2</v>
      </c>
      <c r="I82" s="2">
        <v>3.2728702490517403E-2</v>
      </c>
      <c r="J82" s="2"/>
      <c r="K82" s="2">
        <v>3.3627973012310498E-2</v>
      </c>
      <c r="L82" s="2">
        <v>0.95193361622684303</v>
      </c>
      <c r="M82" s="2">
        <v>-4.9393950501673096E-3</v>
      </c>
      <c r="N82" s="2">
        <v>0.26695051163021999</v>
      </c>
      <c r="O82" s="2">
        <v>0.97819905213270097</v>
      </c>
      <c r="P82" s="2">
        <v>1.0024395910780599</v>
      </c>
      <c r="Q82" t="s">
        <v>41</v>
      </c>
    </row>
    <row r="83" spans="2:17" x14ac:dyDescent="0.25">
      <c r="B83" s="1">
        <v>81</v>
      </c>
      <c r="C83" s="2">
        <v>8.2017110556602301E-4</v>
      </c>
      <c r="D83" s="2">
        <v>0.12159035912982399</v>
      </c>
      <c r="E83" s="2">
        <v>0.18865524990073701</v>
      </c>
      <c r="F83" s="2">
        <v>0.83315393950388805</v>
      </c>
      <c r="G83" s="2">
        <v>93.6984092495845</v>
      </c>
      <c r="H83" s="2">
        <v>4.2018432984267599E-2</v>
      </c>
      <c r="I83" s="2">
        <v>3.2162384248554401E-2</v>
      </c>
      <c r="J83" s="2"/>
      <c r="K83" s="2">
        <v>3.2315233018745497E-2</v>
      </c>
      <c r="L83" s="2">
        <v>0.76543511892974403</v>
      </c>
      <c r="M83" s="2">
        <v>0.29411688720259299</v>
      </c>
      <c r="N83" s="2">
        <v>0.64772079629591495</v>
      </c>
      <c r="O83" s="2">
        <v>0.88899253731343197</v>
      </c>
      <c r="P83" s="2">
        <v>0.94541722935597805</v>
      </c>
      <c r="Q83" t="s">
        <v>41</v>
      </c>
    </row>
    <row r="84" spans="2:17" x14ac:dyDescent="0.25">
      <c r="B84" s="1">
        <v>82</v>
      </c>
      <c r="C84" s="2">
        <v>9.0279065030299905E-4</v>
      </c>
      <c r="D84" s="2">
        <v>0.10659043911357199</v>
      </c>
      <c r="E84" s="2">
        <v>0.36106469133947999</v>
      </c>
      <c r="F84" s="2">
        <v>0.84561240631007695</v>
      </c>
      <c r="G84" s="2">
        <v>44.594021270196599</v>
      </c>
      <c r="H84" s="2">
        <v>3.4165894523414002E-2</v>
      </c>
      <c r="I84" s="2">
        <v>3.3495986655895101E-2</v>
      </c>
      <c r="J84" s="2"/>
      <c r="K84" s="2">
        <v>3.39038162539698E-2</v>
      </c>
      <c r="L84" s="2">
        <v>0.98039249734673894</v>
      </c>
      <c r="M84" s="2">
        <v>-4.3919502039893102E-3</v>
      </c>
      <c r="N84" s="2">
        <v>0.26764754005693497</v>
      </c>
      <c r="O84" s="2">
        <v>0.96771217712177104</v>
      </c>
      <c r="P84" s="2">
        <v>0.99489112082020503</v>
      </c>
      <c r="Q84" t="s">
        <v>41</v>
      </c>
    </row>
    <row r="85" spans="2:17" x14ac:dyDescent="0.25">
      <c r="B85" s="1">
        <v>83</v>
      </c>
      <c r="C85" s="2">
        <v>1.10159392982634E-4</v>
      </c>
      <c r="D85" s="2">
        <v>3.7962256601215799E-2</v>
      </c>
      <c r="E85" s="2">
        <v>5.2987398358171997E-2</v>
      </c>
      <c r="F85" s="2">
        <v>0.83749224865000804</v>
      </c>
      <c r="G85" s="2">
        <v>37.137616149973702</v>
      </c>
      <c r="H85" s="2">
        <v>1.53943873213284E-2</v>
      </c>
      <c r="I85" s="2">
        <v>8.3361706166496206E-3</v>
      </c>
      <c r="J85" s="2"/>
      <c r="K85" s="2">
        <v>1.18431117266329E-2</v>
      </c>
      <c r="L85" s="2">
        <v>0.54150713780600401</v>
      </c>
      <c r="M85" s="2">
        <v>-8.5050021737972797E-2</v>
      </c>
      <c r="N85" s="2">
        <v>0.16495049377779</v>
      </c>
      <c r="O85" s="2">
        <v>0.94814814814814796</v>
      </c>
      <c r="P85" s="2">
        <v>0.99090931306663999</v>
      </c>
      <c r="Q85" t="s">
        <v>41</v>
      </c>
    </row>
    <row r="86" spans="2:17" x14ac:dyDescent="0.25">
      <c r="B86" s="1">
        <v>84</v>
      </c>
      <c r="C86" s="2">
        <v>6.0157356011610703E-4</v>
      </c>
      <c r="D86" s="2">
        <v>8.8697962315164497E-2</v>
      </c>
      <c r="E86" s="2">
        <v>0.41817996959342602</v>
      </c>
      <c r="F86" s="2">
        <v>0.85115131866928295</v>
      </c>
      <c r="G86" s="2">
        <v>64.830951475887105</v>
      </c>
      <c r="H86" s="2">
        <v>2.8982328049307199E-2</v>
      </c>
      <c r="I86" s="2">
        <v>2.7353629513647101E-2</v>
      </c>
      <c r="J86" s="2"/>
      <c r="K86" s="2">
        <v>2.76757519465495E-2</v>
      </c>
      <c r="L86" s="2">
        <v>0.943803736784389</v>
      </c>
      <c r="M86" s="2">
        <v>3.5021495597298898E-2</v>
      </c>
      <c r="N86" s="2">
        <v>0.317830297845412</v>
      </c>
      <c r="O86" s="2">
        <v>0.96814404432132894</v>
      </c>
      <c r="P86" s="2">
        <v>0.97751304766187896</v>
      </c>
      <c r="Q86" t="s">
        <v>41</v>
      </c>
    </row>
    <row r="87" spans="2:17" x14ac:dyDescent="0.25">
      <c r="B87" s="1">
        <v>85</v>
      </c>
      <c r="C87" s="2">
        <v>1.3081427916687799E-4</v>
      </c>
      <c r="D87" s="2">
        <v>4.5718724611351597E-2</v>
      </c>
      <c r="E87" s="2">
        <v>3.1271349058812998E-3</v>
      </c>
      <c r="F87" s="2">
        <v>0.86329197557902204</v>
      </c>
      <c r="G87" s="2">
        <v>89.268920239271495</v>
      </c>
      <c r="H87" s="2">
        <v>1.9480034514386801E-2</v>
      </c>
      <c r="I87" s="2">
        <v>7.5866814224185199E-3</v>
      </c>
      <c r="J87" s="2"/>
      <c r="K87" s="2">
        <v>1.2905731798363599E-2</v>
      </c>
      <c r="L87" s="2">
        <v>0.38945934191314702</v>
      </c>
      <c r="M87" s="2">
        <v>-0.112688115061857</v>
      </c>
      <c r="N87" s="2">
        <v>0.12976058041673999</v>
      </c>
      <c r="O87" s="2">
        <v>0.99346405228758095</v>
      </c>
      <c r="P87" s="2">
        <v>0.99815348403068005</v>
      </c>
      <c r="Q87" t="s">
        <v>41</v>
      </c>
    </row>
    <row r="88" spans="2:17" x14ac:dyDescent="0.25">
      <c r="B88" s="1">
        <v>86</v>
      </c>
      <c r="C88" s="2">
        <v>1.34256760197586E-4</v>
      </c>
      <c r="D88" s="2">
        <v>3.8299938021582901E-2</v>
      </c>
      <c r="E88" s="2">
        <v>0.32507920951710401</v>
      </c>
      <c r="F88" s="2">
        <v>0.859444274364489</v>
      </c>
      <c r="G88" s="2">
        <v>110.608890751093</v>
      </c>
      <c r="H88" s="2">
        <v>1.2920951458022099E-2</v>
      </c>
      <c r="I88" s="2">
        <v>1.25944145494258E-2</v>
      </c>
      <c r="J88" s="2"/>
      <c r="K88" s="2">
        <v>1.3074441335353199E-2</v>
      </c>
      <c r="L88" s="2">
        <v>0.97472810654407804</v>
      </c>
      <c r="M88" s="2">
        <v>-4.8023566123715E-2</v>
      </c>
      <c r="N88" s="2">
        <v>0.21209404126724399</v>
      </c>
      <c r="O88" s="2">
        <v>0.987341772151898</v>
      </c>
      <c r="P88" s="2">
        <v>1.00881676153566</v>
      </c>
      <c r="Q88" t="s">
        <v>41</v>
      </c>
    </row>
    <row r="89" spans="2:17" x14ac:dyDescent="0.25">
      <c r="B89" s="1">
        <v>87</v>
      </c>
      <c r="C89" s="2">
        <v>1.18765595559403E-4</v>
      </c>
      <c r="D89" s="2">
        <v>3.66653372999158E-2</v>
      </c>
      <c r="E89" s="2">
        <v>0.458234870586959</v>
      </c>
      <c r="F89" s="2">
        <v>0.862770919986379</v>
      </c>
      <c r="G89" s="2">
        <v>15.945395900922099</v>
      </c>
      <c r="H89" s="2">
        <v>1.26154585805644E-2</v>
      </c>
      <c r="I89" s="2">
        <v>1.1723456458706301E-2</v>
      </c>
      <c r="J89" s="2"/>
      <c r="K89" s="2">
        <v>1.22970343099568E-2</v>
      </c>
      <c r="L89" s="2">
        <v>0.92929292929293195</v>
      </c>
      <c r="M89" s="2">
        <v>-2.1957004071104399E-2</v>
      </c>
      <c r="N89" s="2">
        <v>0.245283018867921</v>
      </c>
      <c r="O89" s="2">
        <v>0.95833333333333304</v>
      </c>
      <c r="P89" s="2">
        <v>1.0044024998102301</v>
      </c>
      <c r="Q89" t="s">
        <v>41</v>
      </c>
    </row>
    <row r="90" spans="2:17" x14ac:dyDescent="0.25">
      <c r="B90" s="1">
        <v>88</v>
      </c>
      <c r="C90" s="2">
        <v>1.9622141875031801E-4</v>
      </c>
      <c r="D90" s="2">
        <v>4.9885008289562299E-2</v>
      </c>
      <c r="E90" s="2">
        <v>0.55010713716423199</v>
      </c>
      <c r="F90" s="2">
        <v>0.55187477453695899</v>
      </c>
      <c r="G90" s="2">
        <v>108.330384726571</v>
      </c>
      <c r="H90" s="2">
        <v>1.6137631549454402E-2</v>
      </c>
      <c r="I90" s="2">
        <v>1.52570077310226E-2</v>
      </c>
      <c r="J90" s="2"/>
      <c r="K90" s="2">
        <v>1.58062288316012E-2</v>
      </c>
      <c r="L90" s="2">
        <v>0.94543041736124001</v>
      </c>
      <c r="M90" s="2">
        <v>-1.4509069731414701E-2</v>
      </c>
      <c r="N90" s="2">
        <v>0.25476602339580501</v>
      </c>
      <c r="O90" s="2">
        <v>0.97435897435897401</v>
      </c>
      <c r="P90" s="2">
        <v>0.96139326427761096</v>
      </c>
      <c r="Q90" t="s">
        <v>41</v>
      </c>
    </row>
    <row r="91" spans="2:17" x14ac:dyDescent="0.25">
      <c r="B91" s="1">
        <v>89</v>
      </c>
      <c r="C91" s="2">
        <v>1.79869633854458E-4</v>
      </c>
      <c r="D91" s="2">
        <v>4.9347872184088197E-2</v>
      </c>
      <c r="E91" s="2">
        <v>0.61450330612865101</v>
      </c>
      <c r="F91" s="2">
        <v>0.673272195208789</v>
      </c>
      <c r="G91" s="2">
        <v>32.6757807992268</v>
      </c>
      <c r="H91" s="2">
        <v>1.72817193381728E-2</v>
      </c>
      <c r="I91" s="2">
        <v>1.3377328618727501E-2</v>
      </c>
      <c r="J91" s="2"/>
      <c r="K91" s="2">
        <v>1.5133311954774799E-2</v>
      </c>
      <c r="L91" s="2">
        <v>0.774073942352421</v>
      </c>
      <c r="M91" s="2">
        <v>9.4582791951478007E-3</v>
      </c>
      <c r="N91" s="2">
        <v>0.28528219983156999</v>
      </c>
      <c r="O91" s="2">
        <v>0.954337899543379</v>
      </c>
      <c r="P91" s="2">
        <v>0.96642478475016003</v>
      </c>
      <c r="Q91" t="s">
        <v>41</v>
      </c>
    </row>
    <row r="92" spans="2:17" x14ac:dyDescent="0.25">
      <c r="B92" s="1">
        <v>90</v>
      </c>
      <c r="C92" s="2">
        <v>1.35117380455263E-4</v>
      </c>
      <c r="D92" s="2">
        <v>3.8307359591261303E-2</v>
      </c>
      <c r="E92" s="2">
        <v>0.58487405247388202</v>
      </c>
      <c r="F92" s="2">
        <v>0.67881954317201199</v>
      </c>
      <c r="G92" s="2">
        <v>160.498026385874</v>
      </c>
      <c r="H92" s="2">
        <v>1.29166729255879E-2</v>
      </c>
      <c r="I92" s="2">
        <v>1.2606971445090501E-2</v>
      </c>
      <c r="J92" s="2"/>
      <c r="K92" s="2">
        <v>1.3116279654561599E-2</v>
      </c>
      <c r="L92" s="2">
        <v>0.97602312280557302</v>
      </c>
      <c r="M92" s="2">
        <v>-5.3457549007617497E-2</v>
      </c>
      <c r="N92" s="2">
        <v>0.205175279374046</v>
      </c>
      <c r="O92" s="2">
        <v>0.98124999999999996</v>
      </c>
      <c r="P92" s="2">
        <v>1.0132225800983199</v>
      </c>
      <c r="Q92" t="s">
        <v>41</v>
      </c>
    </row>
    <row r="93" spans="2:17" x14ac:dyDescent="0.25">
      <c r="B93" s="1">
        <v>91</v>
      </c>
      <c r="C93" s="2">
        <v>5.7661557264347903E-5</v>
      </c>
      <c r="D93" s="2">
        <v>2.4221220341661801E-2</v>
      </c>
      <c r="E93" s="2">
        <v>0.61135180225803898</v>
      </c>
      <c r="F93" s="2">
        <v>0.70941067625508203</v>
      </c>
      <c r="G93" s="2">
        <v>38.819571668450699</v>
      </c>
      <c r="H93" s="2">
        <v>8.6900467111732608E-3</v>
      </c>
      <c r="I93" s="2">
        <v>7.5269568856936898E-3</v>
      </c>
      <c r="J93" s="2"/>
      <c r="K93" s="2">
        <v>8.5683706105641102E-3</v>
      </c>
      <c r="L93" s="2">
        <v>0.86615839199297695</v>
      </c>
      <c r="M93" s="2">
        <v>-0.109066983474067</v>
      </c>
      <c r="N93" s="2">
        <v>0.134371148351003</v>
      </c>
      <c r="O93" s="2">
        <v>1</v>
      </c>
      <c r="P93" s="2">
        <v>1</v>
      </c>
      <c r="Q93" t="s">
        <v>41</v>
      </c>
    </row>
    <row r="94" spans="2:17" x14ac:dyDescent="0.25">
      <c r="B94" s="1">
        <v>92</v>
      </c>
      <c r="C94" s="2">
        <v>2.8056220400264799E-4</v>
      </c>
      <c r="D94" s="2">
        <v>6.1139818706852901E-2</v>
      </c>
      <c r="E94" s="2">
        <v>0.59049313279082305</v>
      </c>
      <c r="F94" s="2">
        <v>0.72238254331779195</v>
      </c>
      <c r="G94" s="2">
        <v>91.224580735674195</v>
      </c>
      <c r="H94" s="2">
        <v>1.9536649266874598E-2</v>
      </c>
      <c r="I94" s="2">
        <v>1.76816806061738E-2</v>
      </c>
      <c r="J94" s="2"/>
      <c r="K94" s="2">
        <v>1.8900341078780102E-2</v>
      </c>
      <c r="L94" s="2">
        <v>0.905051852272028</v>
      </c>
      <c r="M94" s="2">
        <v>-3.2982489859621003E-2</v>
      </c>
      <c r="N94" s="2">
        <v>0.231244934362066</v>
      </c>
      <c r="O94" s="2">
        <v>0.92090395480225995</v>
      </c>
      <c r="P94" s="2">
        <v>0.98004703740232102</v>
      </c>
      <c r="Q94" t="s">
        <v>41</v>
      </c>
    </row>
    <row r="95" spans="2:17" x14ac:dyDescent="0.25">
      <c r="B95" s="1">
        <v>93</v>
      </c>
      <c r="C95" s="2">
        <v>1.0327443092122E-5</v>
      </c>
      <c r="D95" s="2">
        <v>8.2629901406864308E-3</v>
      </c>
      <c r="E95" s="2">
        <v>0.59790020721594295</v>
      </c>
      <c r="F95" s="2">
        <v>0.73427155005650702</v>
      </c>
      <c r="G95" s="2">
        <v>180</v>
      </c>
      <c r="H95" s="2">
        <v>2.7830886293992701E-3</v>
      </c>
      <c r="I95" s="2">
        <v>2.7830886293992701E-3</v>
      </c>
      <c r="J95" s="2"/>
      <c r="K95" s="2">
        <v>3.6261975871278301E-3</v>
      </c>
      <c r="L95" s="2">
        <v>1</v>
      </c>
      <c r="M95" s="2">
        <v>-0.41095137745191301</v>
      </c>
      <c r="N95" s="2">
        <v>-0.25</v>
      </c>
      <c r="O95" s="2">
        <v>1</v>
      </c>
      <c r="P95" s="2">
        <v>1</v>
      </c>
      <c r="Q95" t="s">
        <v>41</v>
      </c>
    </row>
    <row r="96" spans="2:17" ht="15.75" thickBot="1" x14ac:dyDescent="0.3">
      <c r="B96" s="26">
        <v>94</v>
      </c>
      <c r="C96" s="46">
        <v>4.9657788867953296E-4</v>
      </c>
      <c r="D96" s="46">
        <v>7.7259468048333502E-2</v>
      </c>
      <c r="E96" s="46">
        <v>0.53824418705798605</v>
      </c>
      <c r="F96" s="46">
        <v>0.85318577619912095</v>
      </c>
      <c r="G96" s="46">
        <v>4.2910589648616604</v>
      </c>
      <c r="H96" s="46">
        <v>2.69666018893976E-2</v>
      </c>
      <c r="I96" s="46">
        <v>2.34050452809502E-2</v>
      </c>
      <c r="J96" s="46"/>
      <c r="K96" s="46">
        <v>2.51448325686984E-2</v>
      </c>
      <c r="L96" s="46">
        <v>0.86792712618909296</v>
      </c>
      <c r="M96" s="46">
        <v>-1.75254175174235E-3</v>
      </c>
      <c r="N96" s="46">
        <v>0.27100813927304401</v>
      </c>
      <c r="O96" s="46">
        <v>0.97631133671742798</v>
      </c>
      <c r="P96" s="46">
        <v>1.0043707448277499</v>
      </c>
      <c r="Q96" s="25" t="s">
        <v>41</v>
      </c>
    </row>
    <row r="98" spans="2:9" ht="15.75" thickBot="1" x14ac:dyDescent="0.3"/>
    <row r="99" spans="2:9" ht="60.75" thickBot="1" x14ac:dyDescent="0.3">
      <c r="B99" s="40" t="s">
        <v>28</v>
      </c>
      <c r="C99" s="40" t="s">
        <v>30</v>
      </c>
      <c r="D99" s="40" t="s">
        <v>44</v>
      </c>
      <c r="E99" s="40" t="s">
        <v>29</v>
      </c>
      <c r="F99" s="40" t="s">
        <v>32</v>
      </c>
      <c r="G99" s="40" t="s">
        <v>33</v>
      </c>
      <c r="H99" s="40" t="s">
        <v>34</v>
      </c>
      <c r="I99" s="40" t="s">
        <v>31</v>
      </c>
    </row>
    <row r="100" spans="2:9" x14ac:dyDescent="0.25">
      <c r="B100" s="65">
        <f>SUM(C3:C96)</f>
        <v>0.14078542547232248</v>
      </c>
      <c r="C100" s="61">
        <v>0.57299999999999995</v>
      </c>
      <c r="D100" s="91">
        <f>(B100/C100)</f>
        <v>0.24569882281382632</v>
      </c>
      <c r="E100" s="57">
        <f>AVERAGE(K3:K96)</f>
        <v>3.1031800018291956E-2</v>
      </c>
      <c r="F100" s="57">
        <f>94/C100</f>
        <v>164.04886561954626</v>
      </c>
      <c r="G100" s="57">
        <f>F100/E100</f>
        <v>5286.4759866603381</v>
      </c>
      <c r="H100" s="57">
        <f>G100/10^-9</f>
        <v>5286475986660.3379</v>
      </c>
      <c r="I100" s="58">
        <f>LOG10(H100)</f>
        <v>12.723166263803911</v>
      </c>
    </row>
    <row r="101" spans="2:9" ht="41.25" customHeight="1" x14ac:dyDescent="0.25">
      <c r="C101" s="24"/>
      <c r="F101" s="13"/>
      <c r="G101" s="13"/>
      <c r="H101" s="13"/>
      <c r="I101" s="13"/>
    </row>
    <row r="102" spans="2:9" x14ac:dyDescent="0.25">
      <c r="C102" s="1"/>
    </row>
    <row r="103" spans="2:9" x14ac:dyDescent="0.25">
      <c r="C10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005 vesicle</vt:lpstr>
      <vt:lpstr>005 plg</vt:lpstr>
      <vt:lpstr>006 vesicle</vt:lpstr>
      <vt:lpstr>006 plg</vt:lpstr>
      <vt:lpstr>008 vesicle</vt:lpstr>
      <vt:lpstr>008 plg</vt:lpstr>
      <vt:lpstr>009 vesicle</vt:lpstr>
      <vt:lpstr>009 plg</vt:lpstr>
      <vt:lpstr>014 vesicle</vt:lpstr>
      <vt:lpstr>014 plg</vt:lpstr>
      <vt:lpstr>018 vesicle</vt:lpstr>
      <vt:lpstr>018 plg</vt:lpstr>
      <vt:lpstr>019 vesicle</vt:lpstr>
      <vt:lpstr>019 plg</vt:lpstr>
      <vt:lpstr>'005 vesicle'!_16Nov21_005_bubble</vt:lpstr>
      <vt:lpstr>'005 plg'!_16Nov21_005_plg</vt:lpstr>
      <vt:lpstr>'006 vesicle'!_16Nov21_006_bubble</vt:lpstr>
      <vt:lpstr>'006 plg'!_16Nov21_006_plg</vt:lpstr>
      <vt:lpstr>'008 plg'!_16Nov21_008_plg</vt:lpstr>
      <vt:lpstr>'008 vesicle'!_16Nov21_008bubble</vt:lpstr>
      <vt:lpstr>'009 vesicle'!_16Nov21_009_bubble</vt:lpstr>
      <vt:lpstr>'009 plg'!_16Nov21_009_plg</vt:lpstr>
      <vt:lpstr>'014 vesicle'!_16Nov21_014_bubble</vt:lpstr>
      <vt:lpstr>'014 plg'!_16Nov21_014_plg</vt:lpstr>
      <vt:lpstr>'018 vesicle'!_16Nov21_018_bubble</vt:lpstr>
      <vt:lpstr>'018 plg'!_16Nov21_018_plg</vt:lpstr>
      <vt:lpstr>'019 vesicle'!_16Nov21_019_bubble</vt:lpstr>
      <vt:lpstr>'019 plg'!_16Nov21_019_plg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q91032bb</dc:creator>
  <cp:lastModifiedBy>q91032bb</cp:lastModifiedBy>
  <dcterms:created xsi:type="dcterms:W3CDTF">2023-05-02T08:56:05Z</dcterms:created>
  <dcterms:modified xsi:type="dcterms:W3CDTF">2023-10-26T11:04:34Z</dcterms:modified>
</cp:coreProperties>
</file>