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3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4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5.xml" ContentType="application/vnd.openxmlformats-officedocument.drawing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drawings/drawing7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drawings/drawing8.xml" ContentType="application/vnd.openxmlformats-officedocument.drawing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91032bb\Desktop\PDRA UoM 2022-2026\4DVOLC project\Article\Article La Palma Petrol\Volcanica revision\Zenodo files\CSD -VND analysis\"/>
    </mc:Choice>
  </mc:AlternateContent>
  <bookViews>
    <workbookView xWindow="0" yWindow="0" windowWidth="14685" windowHeight="6555"/>
  </bookViews>
  <sheets>
    <sheet name="002 vesicle" sheetId="22" r:id="rId1"/>
    <sheet name="002 plg" sheetId="9" r:id="rId2"/>
    <sheet name="005 vesicle" sheetId="21" r:id="rId3"/>
    <sheet name=" 005 plg" sheetId="11" r:id="rId4"/>
    <sheet name="006 vesicle" sheetId="23" r:id="rId5"/>
    <sheet name="006 plg" sheetId="12" r:id="rId6"/>
    <sheet name="008 vesicle" sheetId="24" r:id="rId7"/>
    <sheet name="008 plg" sheetId="13" r:id="rId8"/>
    <sheet name="009 vesicle" sheetId="25" r:id="rId9"/>
    <sheet name="009 plg" sheetId="14" r:id="rId10"/>
    <sheet name="010 vesicle" sheetId="26" r:id="rId11"/>
    <sheet name="010 plg" sheetId="15" r:id="rId12"/>
    <sheet name="011 vesicle" sheetId="27" r:id="rId13"/>
    <sheet name="011 plg " sheetId="18" r:id="rId14"/>
    <sheet name="014 vesicle" sheetId="28" r:id="rId15"/>
    <sheet name="014 plg" sheetId="19" r:id="rId16"/>
  </sheets>
  <definedNames>
    <definedName name="_15Nov21_002_bubble" localSheetId="0">'002 vesicle'!$C$2:$Q$264</definedName>
    <definedName name="_15Nov21_002_plg" localSheetId="1">'002 plg'!$C$2:$S$210</definedName>
    <definedName name="_15Nov21_005_bubble" localSheetId="2">'005 vesicle'!$C$2:$Q$78</definedName>
    <definedName name="_15Nov21_005_plg" localSheetId="3">' 005 plg'!$C$2:$S$106</definedName>
    <definedName name="_15Nov21_006_bubble" localSheetId="4">'006 vesicle'!$C$2:$Q$173</definedName>
    <definedName name="_15Nov21_006_plg" localSheetId="5">'006 plg'!$C$2:$S$224</definedName>
    <definedName name="_15Nov21_008_bubble" localSheetId="6">'008 vesicle'!$C$2:$Q$187</definedName>
    <definedName name="_15Nov21_008_plg" localSheetId="7">'008 plg'!$C$2:$S$171</definedName>
    <definedName name="_15Nov21_009_bubble" localSheetId="8">'009 vesicle'!$C$2:$Q$220</definedName>
    <definedName name="_15Nov21_009_plg" localSheetId="9">'009 plg'!$C$2:$S$580</definedName>
    <definedName name="_15Nov21_010_bubble" localSheetId="10">'010 vesicle'!$C$2:$Q$317</definedName>
    <definedName name="_15Nov21_010_plg" localSheetId="11">'010 plg'!$C$2:$S$590</definedName>
    <definedName name="_15Nov21_011_bubble" localSheetId="12">'011 vesicle'!$C$2:$Q$283</definedName>
    <definedName name="_15Nov21_011_Plg" localSheetId="13">'011 plg '!$C$2:$S$212</definedName>
    <definedName name="_15Nov21_014_bubble" localSheetId="14">'014 vesicle'!$C$2:$Q$268</definedName>
    <definedName name="_15Nov21_014_CSD_plg" localSheetId="15">'014 plg'!$C$2:$S$216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0" i="19" l="1"/>
  <c r="G216" i="18"/>
  <c r="G594" i="15"/>
  <c r="G584" i="14"/>
  <c r="G175" i="13"/>
  <c r="G228" i="12"/>
  <c r="G110" i="11"/>
  <c r="G214" i="9"/>
  <c r="D272" i="28" l="1"/>
  <c r="D287" i="27"/>
  <c r="D321" i="26"/>
  <c r="D224" i="25"/>
  <c r="D191" i="24"/>
  <c r="D177" i="23"/>
  <c r="D82" i="21"/>
  <c r="D268" i="22" l="1"/>
  <c r="E272" i="28" l="1"/>
  <c r="D216" i="18"/>
  <c r="F216" i="18"/>
  <c r="F594" i="15"/>
  <c r="F584" i="14"/>
  <c r="F175" i="13"/>
  <c r="F228" i="12"/>
  <c r="C177" i="23"/>
  <c r="F110" i="11"/>
  <c r="C82" i="21"/>
  <c r="F214" i="9"/>
  <c r="C268" i="22"/>
  <c r="F272" i="28" l="1"/>
  <c r="F220" i="19" l="1"/>
  <c r="D220" i="19"/>
  <c r="E220" i="19" l="1"/>
  <c r="F287" i="27" l="1"/>
  <c r="C272" i="28" l="1"/>
  <c r="C287" i="27"/>
  <c r="E216" i="18" l="1"/>
  <c r="D594" i="15"/>
  <c r="C321" i="26"/>
  <c r="D584" i="14"/>
  <c r="C224" i="25"/>
  <c r="D175" i="13"/>
  <c r="C191" i="24"/>
  <c r="D228" i="12"/>
  <c r="E594" i="15" l="1"/>
  <c r="E584" i="14"/>
  <c r="E175" i="13"/>
  <c r="E228" i="12"/>
  <c r="D110" i="11"/>
  <c r="E110" i="11" l="1"/>
  <c r="D214" i="9"/>
  <c r="E214" i="9" l="1"/>
  <c r="F268" i="22"/>
  <c r="G272" i="28" l="1"/>
  <c r="H272" i="28" s="1"/>
  <c r="I272" i="28" s="1"/>
  <c r="E287" i="27"/>
  <c r="G287" i="27" s="1"/>
  <c r="H287" i="27" s="1"/>
  <c r="I287" i="27" s="1"/>
  <c r="F321" i="26"/>
  <c r="E321" i="26"/>
  <c r="F224" i="25"/>
  <c r="E224" i="25"/>
  <c r="F191" i="24"/>
  <c r="E191" i="24"/>
  <c r="F177" i="23"/>
  <c r="E177" i="23"/>
  <c r="F82" i="21"/>
  <c r="E82" i="21"/>
  <c r="E268" i="22"/>
  <c r="G268" i="22" s="1"/>
  <c r="H268" i="22" s="1"/>
  <c r="I268" i="22" s="1"/>
  <c r="G321" i="26" l="1"/>
  <c r="H321" i="26" s="1"/>
  <c r="I321" i="26" s="1"/>
  <c r="G224" i="25"/>
  <c r="H224" i="25" s="1"/>
  <c r="I224" i="25" s="1"/>
  <c r="G191" i="24"/>
  <c r="H191" i="24" s="1"/>
  <c r="I191" i="24" s="1"/>
  <c r="G177" i="23"/>
  <c r="H177" i="23" s="1"/>
  <c r="I177" i="23" s="1"/>
  <c r="G82" i="21"/>
  <c r="H82" i="21" s="1"/>
  <c r="I82" i="21" s="1"/>
</calcChain>
</file>

<file path=xl/connections.xml><?xml version="1.0" encoding="utf-8"?>
<connections xmlns="http://schemas.openxmlformats.org/spreadsheetml/2006/main">
  <connection id="1" name="15Nov21_002_bubble" type="6" refreshedVersion="6" background="1" saveData="1">
    <textPr codePage="850" sourceFile="C:\Users\q91032bb\Desktop\PDRA UoM 2022-2026\4DVOLC project\La Palma\EPMA 26 OCT 22\Images\011122\15 nov\15Nov21_002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5Nov21_002_plg" type="6" refreshedVersion="6" background="1" saveData="1">
    <textPr codePage="850" sourceFile="C:\Users\q91032bb\Desktop\PDRA UoM 2022-2026\4DVOLC project\La Palma\EPMA 26 OCT 22\Images\011122\15 nov\15Nov21_002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5Nov21_005_bubble" type="6" refreshedVersion="6" background="1" saveData="1">
    <textPr codePage="850" sourceFile="C:\Users\q91032bb\Desktop\PDRA UoM 2022-2026\4DVOLC project\La Palma\EPMA 26 OCT 22\Images\011122\15 nov\15Nov21_005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5Nov21_005_plg1" type="6" refreshedVersion="6" background="1" saveData="1">
    <textPr codePage="850" sourceFile="C:\Users\q91032bb\Desktop\PDRA UoM 2022-2026\4DVOLC project\La Palma\EPMA 26 OCT 22\Images\011122\15 nov\15Nov21_005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15Nov21_006_bubble" type="6" refreshedVersion="6" background="1" saveData="1">
    <textPr codePage="850" sourceFile="C:\Users\q91032bb\Desktop\PDRA UoM 2022-2026\4DVOLC project\La Palma\EPMA 26 OCT 22\Images\011122\15 nov\15Nov21_006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15Nov21_006_plg1" type="6" refreshedVersion="6" background="1" saveData="1">
    <textPr codePage="850" sourceFile="C:\Users\q91032bb\Desktop\PDRA UoM 2022-2026\4DVOLC project\La Palma\EPMA 26 OCT 22\Images\011122\15 nov\15Nov21_006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15Nov21_008_bubble" type="6" refreshedVersion="6" background="1" saveData="1">
    <textPr codePage="850" sourceFile="C:\Users\q91032bb\Desktop\PDRA UoM 2022-2026\4DVOLC project\La Palma\EPMA 26 OCT 22\Images\011122\15 nov\15Nov21_008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15Nov21_008_plg2" type="6" refreshedVersion="6" background="1" saveData="1">
    <textPr codePage="850" sourceFile="C:\Users\q91032bb\Desktop\PDRA UoM 2022-2026\4DVOLC project\La Palma\EPMA 26 OCT 22\Images\011122\15 nov\15Nov21_008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15Nov21_009_bubble" type="6" refreshedVersion="6" background="1" saveData="1">
    <textPr codePage="850" sourceFile="C:\Users\q91032bb\Desktop\PDRA UoM 2022-2026\4DVOLC project\La Palma\EPMA 26 OCT 22\Images\011122\15 nov\15Nov21_009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15Nov21_009_plg" type="6" refreshedVersion="6" background="1" saveData="1">
    <textPr codePage="850" sourceFile="C:\Users\q91032bb\Desktop\PDRA UoM 2022-2026\4DVOLC project\La Palma\EPMA 26 OCT 22\Images\011122\15 nov\15Nov21_009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15Nov21_010_bubble" type="6" refreshedVersion="6" background="1" saveData="1">
    <textPr codePage="850" sourceFile="C:\Users\q91032bb\Desktop\PDRA UoM 2022-2026\4DVOLC project\La Palma\EPMA 26 OCT 22\Images\011122\15 nov\15Nov21_010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15Nov21_010_plg1" type="6" refreshedVersion="6" background="1" saveData="1">
    <textPr codePage="850" sourceFile="C:\Users\q91032bb\Desktop\PDRA UoM 2022-2026\4DVOLC project\La Palma\EPMA 26 OCT 22\Images\011122\15 nov\15Nov21_010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15Nov21_011_bubble" type="6" refreshedVersion="6" background="1" saveData="1">
    <textPr codePage="850" sourceFile="C:\Users\q91032bb\Desktop\PDRA UoM 2022-2026\4DVOLC project\La Palma\EPMA 26 OCT 22\Images\011122\15 nov\15Nov21_011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15Nov21_011_Plg" type="6" refreshedVersion="6" background="1" saveData="1">
    <textPr codePage="850" sourceFile="C:\Users\q91032bb\Desktop\PDRA UoM 2022-2026\4DVOLC project\La Palma\EPMA 26 OCT 22\Images\011122\15 nov\15Nov21_011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15Nov21_014_bubble" type="6" refreshedVersion="6" background="1" saveData="1">
    <textPr codePage="850" sourceFile="C:\Users\q91032bb\Desktop\PDRA UoM 2022-2026\4DVOLC project\La Palma\EPMA 26 OCT 22\Images\011122\15 nov\15Nov21_014_bubble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15Nov21_014_CSD_plg" type="6" refreshedVersion="6" background="1" saveData="1">
    <textPr codePage="850" sourceFile="C:\Users\q91032bb\Desktop\PDRA UoM 2022-2026\4DVOLC project\La Palma\EPMA 26 OCT 22\Images\011122\15 nov\15Nov21_014_CSD_plg.txt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<sst xmlns="http://schemas.openxmlformats.org/spreadsheetml/2006/main" count="4523" uniqueCount="46">
  <si>
    <t>Area</t>
  </si>
  <si>
    <t>Perimeter</t>
  </si>
  <si>
    <t>Barycenter x</t>
  </si>
  <si>
    <t>Barycenter y</t>
  </si>
  <si>
    <t>Orientation</t>
  </si>
  <si>
    <t>Length</t>
  </si>
  <si>
    <t>Width</t>
  </si>
  <si>
    <t>Eccentricity</t>
  </si>
  <si>
    <t>Compactness</t>
  </si>
  <si>
    <t>Equivalent circular diameter</t>
  </si>
  <si>
    <t>Elongation</t>
  </si>
  <si>
    <t>Ellipticity</t>
  </si>
  <si>
    <t>Rectangularity</t>
  </si>
  <si>
    <t>Solidity</t>
  </si>
  <si>
    <t>Convexity</t>
  </si>
  <si>
    <t>Class</t>
  </si>
  <si>
    <t>plg</t>
  </si>
  <si>
    <t>bubble</t>
  </si>
  <si>
    <t>Shape</t>
  </si>
  <si>
    <t>x</t>
  </si>
  <si>
    <t>y</t>
  </si>
  <si>
    <t>z</t>
  </si>
  <si>
    <t>best</t>
  </si>
  <si>
    <r>
      <t>Total sample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</si>
  <si>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Total vesicle area (mm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</si>
  <si>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Average vesicle equivalent diameter</t>
  </si>
  <si>
    <r>
      <t>VND area 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</si>
  <si>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VND volume (mm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</si>
  <si>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r>
      <t>VND volume (m</t>
    </r>
    <r>
      <rPr>
        <b/>
        <vertAlign val="superscript"/>
        <sz val="11"/>
        <color theme="1"/>
        <rFont val="Calibri"/>
        <family val="2"/>
        <scheme val="minor"/>
      </rPr>
      <t>-3</t>
    </r>
    <r>
      <rPr>
        <b/>
        <sz val="11"/>
        <color theme="1"/>
        <rFont val="Calibri"/>
        <family val="2"/>
        <scheme val="minor"/>
      </rPr>
      <t>)</t>
    </r>
  </si>
  <si>
    <t>VND Log10</t>
  </si>
  <si>
    <r>
      <t>Total vesicle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</si>
  <si>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Total sample area (vesicle free basis)</t>
  </si>
  <si>
    <r>
      <t>CND area  (mm</t>
    </r>
    <r>
      <rPr>
        <b/>
        <vertAlign val="superscript"/>
        <sz val="11"/>
        <color theme="1"/>
        <rFont val="Calibri"/>
        <family val="2"/>
        <scheme val="minor"/>
      </rPr>
      <t>-2</t>
    </r>
    <r>
      <rPr>
        <b/>
        <sz val="11"/>
        <color theme="1"/>
        <rFont val="Calibri"/>
        <family val="2"/>
        <scheme val="minor"/>
      </rPr>
      <t>)</t>
    </r>
  </si>
  <si>
    <r>
      <t>Plg total area (mm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</si>
  <si>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vesicle</t>
  </si>
  <si>
    <t>2nd best</t>
  </si>
  <si>
    <t>3rd</t>
  </si>
  <si>
    <t>4th</t>
  </si>
  <si>
    <t>5th</t>
  </si>
  <si>
    <t>preliminary estimate:</t>
  </si>
  <si>
    <t>acicular</t>
  </si>
  <si>
    <t>score (R2)</t>
  </si>
  <si>
    <t>CSDslice (Morgan &amp; Jerram, 2006)</t>
  </si>
  <si>
    <t>rectangular prism</t>
  </si>
  <si>
    <t>Vesicle fraction</t>
  </si>
  <si>
    <r>
      <t>φ</t>
    </r>
    <r>
      <rPr>
        <b/>
        <vertAlign val="subscript"/>
        <sz val="11"/>
        <color theme="1"/>
        <rFont val="Times New Roman"/>
        <family val="1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</si>
</sst>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0"/>
    <numFmt numFmtId="167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5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0" borderId="9" xfId="0" applyNumberFormat="1" applyBorder="1"/>
    <xf numFmtId="166" fontId="0" fillId="0" borderId="9" xfId="0" applyNumberFormat="1" applyBorder="1" applyAlignment="1">
      <alignment horizontal="center"/>
    </xf>
    <xf numFmtId="166" fontId="0" fillId="0" borderId="9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11" fontId="0" fillId="0" borderId="11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9" xfId="0" applyFont="1" applyBorder="1"/>
    <xf numFmtId="0" fontId="1" fillId="5" borderId="10" xfId="0" applyFont="1" applyFill="1" applyBorder="1" applyAlignment="1">
      <alignment horizontal="center" vertical="center"/>
    </xf>
    <xf numFmtId="0" fontId="0" fillId="0" borderId="11" xfId="0" applyFont="1" applyBorder="1"/>
    <xf numFmtId="167" fontId="0" fillId="0" borderId="11" xfId="0" applyNumberFormat="1" applyFont="1" applyBorder="1" applyAlignment="1">
      <alignment horizontal="center" vertical="center" wrapText="1"/>
    </xf>
    <xf numFmtId="164" fontId="0" fillId="0" borderId="11" xfId="0" applyNumberFormat="1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 vertical="center" wrapText="1"/>
    </xf>
    <xf numFmtId="167" fontId="0" fillId="0" borderId="11" xfId="0" applyNumberForma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/>
    <xf numFmtId="11" fontId="0" fillId="0" borderId="11" xfId="0" applyNumberFormat="1" applyFont="1" applyBorder="1" applyAlignment="1">
      <alignment horizontal="center"/>
    </xf>
    <xf numFmtId="166" fontId="0" fillId="0" borderId="11" xfId="0" applyNumberFormat="1" applyBorder="1"/>
    <xf numFmtId="167" fontId="0" fillId="0" borderId="0" xfId="0" applyNumberFormat="1"/>
    <xf numFmtId="164" fontId="0" fillId="0" borderId="11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/>
    </xf>
    <xf numFmtId="11" fontId="0" fillId="0" borderId="9" xfId="0" applyNumberFormat="1" applyBorder="1" applyAlignment="1">
      <alignment horizontal="center"/>
    </xf>
    <xf numFmtId="167" fontId="0" fillId="0" borderId="9" xfId="0" applyNumberFormat="1" applyBorder="1" applyAlignment="1">
      <alignment horizontal="center"/>
    </xf>
    <xf numFmtId="0" fontId="0" fillId="0" borderId="11" xfId="0" applyBorder="1" applyAlignment="1">
      <alignment vertical="center" wrapText="1"/>
    </xf>
    <xf numFmtId="167" fontId="0" fillId="0" borderId="11" xfId="0" applyNumberFormat="1" applyFont="1" applyBorder="1" applyAlignment="1">
      <alignment horizontal="center"/>
    </xf>
    <xf numFmtId="167" fontId="0" fillId="0" borderId="11" xfId="0" applyNumberFormat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67" fontId="0" fillId="0" borderId="9" xfId="0" applyNumberFormat="1" applyBorder="1"/>
    <xf numFmtId="0" fontId="1" fillId="5" borderId="9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5" fillId="6" borderId="12" xfId="0" applyFont="1" applyFill="1" applyBorder="1"/>
    <xf numFmtId="0" fontId="0" fillId="6" borderId="12" xfId="0" applyFill="1" applyBorder="1"/>
    <xf numFmtId="0" fontId="1" fillId="0" borderId="0" xfId="0" applyFont="1" applyAlignment="1">
      <alignment horizontal="left"/>
    </xf>
    <xf numFmtId="0" fontId="0" fillId="7" borderId="13" xfId="0" applyFill="1" applyBorder="1"/>
    <xf numFmtId="164" fontId="0" fillId="7" borderId="8" xfId="0" applyNumberFormat="1" applyFill="1" applyBorder="1" applyAlignment="1">
      <alignment horizontal="center"/>
    </xf>
    <xf numFmtId="0" fontId="0" fillId="7" borderId="15" xfId="0" applyFill="1" applyBorder="1"/>
    <xf numFmtId="164" fontId="0" fillId="7" borderId="18" xfId="0" applyNumberFormat="1" applyFill="1" applyBorder="1" applyAlignment="1">
      <alignment horizontal="center"/>
    </xf>
    <xf numFmtId="0" fontId="1" fillId="4" borderId="5" xfId="0" applyFont="1" applyFill="1" applyBorder="1"/>
    <xf numFmtId="164" fontId="1" fillId="4" borderId="8" xfId="0" applyNumberFormat="1" applyFont="1" applyFill="1" applyBorder="1" applyAlignment="1">
      <alignment horizontal="center"/>
    </xf>
    <xf numFmtId="2" fontId="1" fillId="4" borderId="6" xfId="0" applyNumberFormat="1" applyFont="1" applyFill="1" applyBorder="1" applyAlignment="1">
      <alignment horizontal="center"/>
    </xf>
    <xf numFmtId="2" fontId="1" fillId="4" borderId="7" xfId="0" applyNumberFormat="1" applyFont="1" applyFill="1" applyBorder="1" applyAlignment="1">
      <alignment horizontal="center"/>
    </xf>
    <xf numFmtId="2" fontId="0" fillId="7" borderId="12" xfId="0" applyNumberFormat="1" applyFill="1" applyBorder="1" applyAlignment="1">
      <alignment horizontal="center"/>
    </xf>
    <xf numFmtId="2" fontId="0" fillId="7" borderId="14" xfId="0" applyNumberFormat="1" applyFill="1" applyBorder="1" applyAlignment="1">
      <alignment horizontal="center"/>
    </xf>
    <xf numFmtId="2" fontId="0" fillId="7" borderId="16" xfId="0" applyNumberFormat="1" applyFill="1" applyBorder="1" applyAlignment="1">
      <alignment horizontal="center"/>
    </xf>
    <xf numFmtId="2" fontId="0" fillId="7" borderId="1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0" fillId="7" borderId="13" xfId="0" applyFill="1" applyBorder="1" applyAlignment="1">
      <alignment horizontal="left"/>
    </xf>
    <xf numFmtId="0" fontId="0" fillId="7" borderId="15" xfId="0" applyFill="1" applyBorder="1" applyAlignment="1">
      <alignment horizontal="left"/>
    </xf>
    <xf numFmtId="2" fontId="0" fillId="0" borderId="11" xfId="0" applyNumberForma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212</xdr:row>
      <xdr:rowOff>47625</xdr:rowOff>
    </xdr:from>
    <xdr:to>
      <xdr:col>19</xdr:col>
      <xdr:colOff>453421</xdr:colOff>
      <xdr:row>226</xdr:row>
      <xdr:rowOff>130212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49025" y="40566975"/>
          <a:ext cx="4749196" cy="33591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107</xdr:row>
      <xdr:rowOff>180975</xdr:rowOff>
    </xdr:from>
    <xdr:to>
      <xdr:col>19</xdr:col>
      <xdr:colOff>472471</xdr:colOff>
      <xdr:row>122</xdr:row>
      <xdr:rowOff>34962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0669250"/>
          <a:ext cx="4749196" cy="3359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226</xdr:row>
      <xdr:rowOff>190500</xdr:rowOff>
    </xdr:from>
    <xdr:to>
      <xdr:col>19</xdr:col>
      <xdr:colOff>501046</xdr:colOff>
      <xdr:row>241</xdr:row>
      <xdr:rowOff>82587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3367325"/>
          <a:ext cx="4749196" cy="33591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323850</xdr:colOff>
      <xdr:row>173</xdr:row>
      <xdr:rowOff>361950</xdr:rowOff>
    </xdr:from>
    <xdr:to>
      <xdr:col>19</xdr:col>
      <xdr:colOff>539146</xdr:colOff>
      <xdr:row>189</xdr:row>
      <xdr:rowOff>63537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1875" y="33451800"/>
          <a:ext cx="4749196" cy="33591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582</xdr:row>
      <xdr:rowOff>142875</xdr:rowOff>
    </xdr:from>
    <xdr:to>
      <xdr:col>20</xdr:col>
      <xdr:colOff>81946</xdr:colOff>
      <xdr:row>597</xdr:row>
      <xdr:rowOff>6387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4150" y="111118650"/>
          <a:ext cx="4749196" cy="33591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333375</xdr:colOff>
      <xdr:row>592</xdr:row>
      <xdr:rowOff>66675</xdr:rowOff>
    </xdr:from>
    <xdr:to>
      <xdr:col>19</xdr:col>
      <xdr:colOff>548671</xdr:colOff>
      <xdr:row>606</xdr:row>
      <xdr:rowOff>120687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34600" y="112937925"/>
          <a:ext cx="4749196" cy="33591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238125</xdr:colOff>
      <xdr:row>213</xdr:row>
      <xdr:rowOff>152400</xdr:rowOff>
    </xdr:from>
    <xdr:to>
      <xdr:col>19</xdr:col>
      <xdr:colOff>405796</xdr:colOff>
      <xdr:row>228</xdr:row>
      <xdr:rowOff>34962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48925" y="40852725"/>
          <a:ext cx="4749196" cy="335918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314325</xdr:colOff>
      <xdr:row>218</xdr:row>
      <xdr:rowOff>123825</xdr:rowOff>
    </xdr:from>
    <xdr:to>
      <xdr:col>19</xdr:col>
      <xdr:colOff>529621</xdr:colOff>
      <xdr:row>232</xdr:row>
      <xdr:rowOff>177837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425" y="41795700"/>
          <a:ext cx="4749196" cy="335918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15Nov21_002_bubble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15Nov21_009_plg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15Nov21_010_bubble" connectionId="11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5Nov21_010_plg" connectionId="1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15Nov21_011_bubble" connectionId="13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15Nov21_011_Plg" connectionId="14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15Nov21_014_bubble" connectionId="15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15Nov21_014_CSD_plg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5Nov21_002_plg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5Nov21_005_bubble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5Nov21_005_plg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5Nov21_006_bubble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5Nov21_006_plg" connectionId="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5Nov21_008_bubble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15Nov21_008_plg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5Nov21_009_bubble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68"/>
  <sheetViews>
    <sheetView tabSelected="1" topLeftCell="A253" workbookViewId="0"/>
  </sheetViews>
  <sheetFormatPr defaultRowHeight="15" x14ac:dyDescent="0.25"/>
  <cols>
    <col min="2" max="2" width="12.28515625" customWidth="1"/>
    <col min="3" max="3" width="12.140625" bestFit="1" customWidth="1"/>
    <col min="4" max="6" width="12.140625" style="2" bestFit="1" customWidth="1"/>
    <col min="7" max="7" width="12.5703125" style="2" bestFit="1" customWidth="1"/>
    <col min="8" max="9" width="12.140625" style="2" bestFit="1" customWidth="1"/>
    <col min="10" max="10" width="8.140625" style="2" customWidth="1"/>
    <col min="11" max="11" width="14.7109375" style="4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8"/>
      <c r="E1" s="8"/>
      <c r="F1" s="8"/>
      <c r="G1" s="8"/>
      <c r="H1" s="8"/>
      <c r="I1" s="8"/>
      <c r="J1" s="8"/>
      <c r="K1" s="9"/>
      <c r="L1" s="7"/>
      <c r="M1" s="7"/>
      <c r="N1" s="7"/>
      <c r="O1" s="7"/>
      <c r="P1" s="7"/>
      <c r="Q1" s="7"/>
    </row>
    <row r="2" spans="2:17" s="6" customFormat="1" ht="20.25" customHeight="1" thickBot="1" x14ac:dyDescent="0.3">
      <c r="B2" s="10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/>
      <c r="K2" s="11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</row>
    <row r="3" spans="2:17" x14ac:dyDescent="0.25">
      <c r="B3" s="2">
        <v>1</v>
      </c>
      <c r="C3" s="13">
        <v>2.6023072117100999E-3</v>
      </c>
      <c r="D3" s="13">
        <v>0.19995947247582299</v>
      </c>
      <c r="E3" s="13">
        <v>0.398702228064088</v>
      </c>
      <c r="F3" s="13">
        <v>0.58646599942788802</v>
      </c>
      <c r="G3" s="13">
        <v>101.98453184818401</v>
      </c>
      <c r="H3" s="13">
        <v>6.4309372517129204E-2</v>
      </c>
      <c r="I3" s="13">
        <v>5.32804519348778E-2</v>
      </c>
      <c r="J3" s="13"/>
      <c r="K3" s="14">
        <v>5.7561796788310901E-2</v>
      </c>
      <c r="L3" s="13">
        <v>0.82850212728613004</v>
      </c>
      <c r="M3" s="13">
        <v>3.4126073388532803E-2</v>
      </c>
      <c r="N3" s="13">
        <v>0.31669021087997601</v>
      </c>
      <c r="O3" s="13">
        <v>0.95301327885597498</v>
      </c>
      <c r="P3" s="13">
        <v>0.92063145212728204</v>
      </c>
      <c r="Q3" t="s">
        <v>34</v>
      </c>
    </row>
    <row r="4" spans="2:17" x14ac:dyDescent="0.25">
      <c r="B4" s="2">
        <v>2</v>
      </c>
      <c r="C4" s="13">
        <v>1.9384817922170599E-4</v>
      </c>
      <c r="D4" s="13">
        <v>4.6771839000244897E-2</v>
      </c>
      <c r="E4" s="13">
        <v>0.15004583793955401</v>
      </c>
      <c r="F4" s="13">
        <v>0.60359020193735602</v>
      </c>
      <c r="G4" s="13">
        <v>131.78522786642199</v>
      </c>
      <c r="H4" s="13">
        <v>1.6768220666171799E-2</v>
      </c>
      <c r="I4" s="13">
        <v>1.34333078417833E-2</v>
      </c>
      <c r="J4" s="13"/>
      <c r="K4" s="14">
        <v>1.5710352238571399E-2</v>
      </c>
      <c r="L4" s="13">
        <v>0.80111707194333504</v>
      </c>
      <c r="M4" s="13">
        <v>-8.7362934434905198E-2</v>
      </c>
      <c r="N4" s="13">
        <v>0.16200560186853599</v>
      </c>
      <c r="O4" s="13">
        <v>0.96527777777777701</v>
      </c>
      <c r="P4" s="13">
        <v>1.0068928950159</v>
      </c>
      <c r="Q4" t="s">
        <v>34</v>
      </c>
    </row>
    <row r="5" spans="2:17" x14ac:dyDescent="0.25">
      <c r="B5" s="2">
        <v>3</v>
      </c>
      <c r="C5" s="13">
        <v>1.2272402713316599E-4</v>
      </c>
      <c r="D5" s="13">
        <v>7.55534190667492E-2</v>
      </c>
      <c r="E5" s="13">
        <v>0.542099684234566</v>
      </c>
      <c r="F5" s="13">
        <v>0.60768145363882298</v>
      </c>
      <c r="G5" s="13">
        <v>106.53025489225899</v>
      </c>
      <c r="H5" s="13">
        <v>1.6397556766053801E-2</v>
      </c>
      <c r="I5" s="13">
        <v>1.45934377157342E-2</v>
      </c>
      <c r="J5" s="13"/>
      <c r="K5" s="14">
        <v>1.2500283374191901E-2</v>
      </c>
      <c r="L5" s="13">
        <v>0.889976349766054</v>
      </c>
      <c r="M5" s="13">
        <v>0.531429593869165</v>
      </c>
      <c r="N5" s="13">
        <v>0.94987671889193104</v>
      </c>
      <c r="O5" s="13">
        <v>0.58278145695364203</v>
      </c>
      <c r="P5" s="13">
        <v>0.6392197317828</v>
      </c>
      <c r="Q5" t="s">
        <v>34</v>
      </c>
    </row>
    <row r="6" spans="2:17" x14ac:dyDescent="0.25">
      <c r="B6" s="2">
        <v>4</v>
      </c>
      <c r="C6" s="13">
        <v>2.78918243484469E-5</v>
      </c>
      <c r="D6" s="13">
        <v>1.5801999133017101E-2</v>
      </c>
      <c r="E6" s="13">
        <v>0.178674424095769</v>
      </c>
      <c r="F6" s="13">
        <v>0.60286380370714099</v>
      </c>
      <c r="G6" s="13">
        <v>168.09702824077101</v>
      </c>
      <c r="H6" s="13">
        <v>6.2648252167367196E-3</v>
      </c>
      <c r="I6" s="13">
        <v>3.9537529339384696E-3</v>
      </c>
      <c r="J6" s="13"/>
      <c r="K6" s="14">
        <v>5.9592762761303203E-3</v>
      </c>
      <c r="L6" s="13">
        <v>0.63110347011371704</v>
      </c>
      <c r="M6" s="13">
        <v>-0.302520502339724</v>
      </c>
      <c r="N6" s="13">
        <v>-0.111941521936921</v>
      </c>
      <c r="O6" s="13">
        <v>0.952380952380952</v>
      </c>
      <c r="P6" s="13">
        <v>1.0068006875420299</v>
      </c>
      <c r="Q6" t="s">
        <v>34</v>
      </c>
    </row>
    <row r="7" spans="2:17" x14ac:dyDescent="0.25">
      <c r="B7" s="2">
        <v>5</v>
      </c>
      <c r="C7" s="13">
        <v>7.8585215101749303E-3</v>
      </c>
      <c r="D7" s="13">
        <v>0.338769306127436</v>
      </c>
      <c r="E7" s="13">
        <v>0.60887881532773802</v>
      </c>
      <c r="F7" s="13">
        <v>3.9237322891007703E-2</v>
      </c>
      <c r="G7" s="13">
        <v>153.31236567353099</v>
      </c>
      <c r="H7" s="13">
        <v>0.12574029088592101</v>
      </c>
      <c r="I7" s="13">
        <v>9.4013189785879803E-2</v>
      </c>
      <c r="J7" s="13"/>
      <c r="K7" s="14">
        <v>0.100028897574184</v>
      </c>
      <c r="L7" s="13">
        <v>0.74767752741381399</v>
      </c>
      <c r="M7" s="13">
        <v>0.18144166845519699</v>
      </c>
      <c r="N7" s="13">
        <v>0.50425825207504604</v>
      </c>
      <c r="O7" s="13">
        <v>0.98496766299597904</v>
      </c>
      <c r="P7" s="13">
        <v>0.98068442867252004</v>
      </c>
      <c r="Q7" t="s">
        <v>34</v>
      </c>
    </row>
    <row r="8" spans="2:17" x14ac:dyDescent="0.25">
      <c r="B8" s="2">
        <v>6</v>
      </c>
      <c r="C8" s="13">
        <v>1.4609737593716501E-2</v>
      </c>
      <c r="D8" s="13">
        <v>0.68388255809917298</v>
      </c>
      <c r="E8" s="13">
        <v>0.56444046570122397</v>
      </c>
      <c r="F8" s="13">
        <v>0.13538339901072399</v>
      </c>
      <c r="G8" s="13">
        <v>4.81091473189458</v>
      </c>
      <c r="H8" s="13">
        <v>0.171336325092872</v>
      </c>
      <c r="I8" s="13">
        <v>0.131908744474938</v>
      </c>
      <c r="J8" s="13"/>
      <c r="K8" s="14">
        <v>0.13638803335529001</v>
      </c>
      <c r="L8" s="13">
        <v>0.76988195237313395</v>
      </c>
      <c r="M8" s="13">
        <v>0.21498383589745801</v>
      </c>
      <c r="N8" s="13">
        <v>0.54696546607866203</v>
      </c>
      <c r="O8" s="13">
        <v>0.872055273453758</v>
      </c>
      <c r="P8" s="13">
        <v>0.69912416725089999</v>
      </c>
      <c r="Q8" t="s">
        <v>34</v>
      </c>
    </row>
    <row r="9" spans="2:17" x14ac:dyDescent="0.25">
      <c r="B9" s="2">
        <v>7</v>
      </c>
      <c r="C9" s="13">
        <v>7.6730408782577598E-3</v>
      </c>
      <c r="D9" s="13">
        <v>0.47895137825095502</v>
      </c>
      <c r="E9" s="13">
        <v>0.64398637085390198</v>
      </c>
      <c r="F9" s="13">
        <v>0.51791880737614704</v>
      </c>
      <c r="G9" s="13">
        <v>147.207836279644</v>
      </c>
      <c r="H9" s="13">
        <v>0.14426411493738001</v>
      </c>
      <c r="I9" s="13">
        <v>8.1309984599420598E-2</v>
      </c>
      <c r="J9" s="13"/>
      <c r="K9" s="14">
        <v>9.8841383410832498E-2</v>
      </c>
      <c r="L9" s="13">
        <v>0.56361891960945398</v>
      </c>
      <c r="M9" s="13">
        <v>0.20067250056288399</v>
      </c>
      <c r="N9" s="13">
        <v>0.52874370799271597</v>
      </c>
      <c r="O9" s="13">
        <v>0.83884738527214497</v>
      </c>
      <c r="P9" s="13">
        <v>0.76497144773307801</v>
      </c>
      <c r="Q9" t="s">
        <v>34</v>
      </c>
    </row>
    <row r="10" spans="2:17" x14ac:dyDescent="0.25">
      <c r="B10" s="2">
        <v>8</v>
      </c>
      <c r="C10" s="13">
        <v>9.6721873884327E-2</v>
      </c>
      <c r="D10" s="13">
        <v>2.2733067009224399</v>
      </c>
      <c r="E10" s="13">
        <v>1.1334129351770399</v>
      </c>
      <c r="F10" s="13">
        <v>0.48289807597958201</v>
      </c>
      <c r="G10" s="13">
        <v>45.142733262434803</v>
      </c>
      <c r="H10" s="13">
        <v>0.48513517652944399</v>
      </c>
      <c r="I10" s="13">
        <v>0.361082462992317</v>
      </c>
      <c r="J10" s="13"/>
      <c r="K10" s="14">
        <v>0.35092750628927899</v>
      </c>
      <c r="L10" s="13">
        <v>0.74429247859416503</v>
      </c>
      <c r="M10" s="13">
        <v>0.42244126117367897</v>
      </c>
      <c r="N10" s="13">
        <v>0.81110846378928603</v>
      </c>
      <c r="O10" s="13">
        <v>0.75047340799653695</v>
      </c>
      <c r="P10" s="13">
        <v>0.592475287231229</v>
      </c>
      <c r="Q10" t="s">
        <v>34</v>
      </c>
    </row>
    <row r="11" spans="2:17" x14ac:dyDescent="0.25">
      <c r="B11" s="2">
        <v>9</v>
      </c>
      <c r="C11" s="13">
        <v>1.1365918421992101E-3</v>
      </c>
      <c r="D11" s="13">
        <v>0.143410729595282</v>
      </c>
      <c r="E11" s="13">
        <v>0.77843014091840101</v>
      </c>
      <c r="F11" s="13">
        <v>0.59490376860222105</v>
      </c>
      <c r="G11" s="13">
        <v>77.532525784878402</v>
      </c>
      <c r="H11" s="13">
        <v>4.1875826778730502E-2</v>
      </c>
      <c r="I11" s="13">
        <v>4.0722746459914201E-2</v>
      </c>
      <c r="J11" s="13"/>
      <c r="K11" s="14">
        <v>3.8041473153801797E-2</v>
      </c>
      <c r="L11" s="13">
        <v>0.97246429724458605</v>
      </c>
      <c r="M11" s="13">
        <v>0.178381191035342</v>
      </c>
      <c r="N11" s="13">
        <v>0.50036153119831805</v>
      </c>
      <c r="O11" s="13">
        <v>0.88108108108108096</v>
      </c>
      <c r="P11" s="13">
        <v>0.906628019005426</v>
      </c>
      <c r="Q11" t="s">
        <v>34</v>
      </c>
    </row>
    <row r="12" spans="2:17" x14ac:dyDescent="0.25">
      <c r="B12" s="2">
        <v>10</v>
      </c>
      <c r="C12" s="13">
        <v>9.8165275794359092E-3</v>
      </c>
      <c r="D12" s="13">
        <v>0.70929022653552698</v>
      </c>
      <c r="E12" s="13">
        <v>1.18155547971875</v>
      </c>
      <c r="F12" s="13">
        <v>4.6197005401631901E-2</v>
      </c>
      <c r="G12" s="13">
        <v>34.924732727120997</v>
      </c>
      <c r="H12" s="13">
        <v>0.17268849008269399</v>
      </c>
      <c r="I12" s="13">
        <v>0.14216326403424501</v>
      </c>
      <c r="J12" s="13"/>
      <c r="K12" s="14">
        <v>0.11179799240648799</v>
      </c>
      <c r="L12" s="13">
        <v>0.82323531791938098</v>
      </c>
      <c r="M12" s="13">
        <v>0.96418671236757802</v>
      </c>
      <c r="N12" s="13">
        <v>1.5008801954297499</v>
      </c>
      <c r="O12" s="13">
        <v>0.72231913801949699</v>
      </c>
      <c r="P12" s="13">
        <v>0.65556815362766196</v>
      </c>
      <c r="Q12" t="s">
        <v>34</v>
      </c>
    </row>
    <row r="13" spans="2:17" x14ac:dyDescent="0.25">
      <c r="B13" s="2">
        <v>11</v>
      </c>
      <c r="C13" s="13">
        <v>8.6520439128882493E-3</v>
      </c>
      <c r="D13" s="13">
        <v>0.46046158672374099</v>
      </c>
      <c r="E13" s="13">
        <v>1.39619547677088</v>
      </c>
      <c r="F13" s="13">
        <v>0.57587120186905805</v>
      </c>
      <c r="G13" s="13">
        <v>107.29927380474599</v>
      </c>
      <c r="H13" s="13">
        <v>0.13807247802237499</v>
      </c>
      <c r="I13" s="13">
        <v>8.7224404486559395E-2</v>
      </c>
      <c r="J13" s="13"/>
      <c r="K13" s="14">
        <v>0.104957726979362</v>
      </c>
      <c r="L13" s="13">
        <v>0.63172911601126003</v>
      </c>
      <c r="M13" s="13">
        <v>9.3241976633754595E-2</v>
      </c>
      <c r="N13" s="13">
        <v>0.39195891661453103</v>
      </c>
      <c r="O13" s="13">
        <v>0.85126234906695897</v>
      </c>
      <c r="P13" s="13">
        <v>0.82363335598784304</v>
      </c>
      <c r="Q13" t="s">
        <v>34</v>
      </c>
    </row>
    <row r="14" spans="2:17" x14ac:dyDescent="0.25">
      <c r="B14" s="2">
        <v>12</v>
      </c>
      <c r="C14" s="13">
        <v>8.2866610139235904E-3</v>
      </c>
      <c r="D14" s="13">
        <v>0.59833376345048905</v>
      </c>
      <c r="E14" s="13">
        <v>1.48114030145327</v>
      </c>
      <c r="F14" s="13">
        <v>0.59999864571553596</v>
      </c>
      <c r="G14" s="13">
        <v>92.377683703927502</v>
      </c>
      <c r="H14" s="13">
        <v>0.17486776250859401</v>
      </c>
      <c r="I14" s="13">
        <v>7.7069823913381297E-2</v>
      </c>
      <c r="J14" s="13"/>
      <c r="K14" s="14">
        <v>0.102717595847754</v>
      </c>
      <c r="L14" s="13">
        <v>0.44073202977932202</v>
      </c>
      <c r="M14" s="13">
        <v>0.277333869226566</v>
      </c>
      <c r="N14" s="13">
        <v>0.62635199412883702</v>
      </c>
      <c r="O14" s="13">
        <v>0.76326268464996705</v>
      </c>
      <c r="P14" s="13">
        <v>0.71945312870067701</v>
      </c>
      <c r="Q14" t="s">
        <v>34</v>
      </c>
    </row>
    <row r="15" spans="2:17" x14ac:dyDescent="0.25">
      <c r="B15" s="2">
        <v>13</v>
      </c>
      <c r="C15" s="13">
        <v>1.94266556586933E-3</v>
      </c>
      <c r="D15" s="13">
        <v>0.191463875602426</v>
      </c>
      <c r="E15" s="13">
        <v>1.2890671489285901</v>
      </c>
      <c r="F15" s="13">
        <v>0.60420955200732895</v>
      </c>
      <c r="G15" s="13">
        <v>31.755509646122999</v>
      </c>
      <c r="H15" s="13">
        <v>5.2835040907065797E-2</v>
      </c>
      <c r="I15" s="13">
        <v>5.04441230166707E-2</v>
      </c>
      <c r="J15" s="13"/>
      <c r="K15" s="14">
        <v>4.97340790671763E-2</v>
      </c>
      <c r="L15" s="13">
        <v>0.95474749618154797</v>
      </c>
      <c r="M15" s="13">
        <v>7.7517824833893106E-2</v>
      </c>
      <c r="N15" s="13">
        <v>0.37193830473552802</v>
      </c>
      <c r="O15" s="13">
        <v>0.94697484704282797</v>
      </c>
      <c r="P15" s="13">
        <v>0.82508480848701604</v>
      </c>
      <c r="Q15" t="s">
        <v>34</v>
      </c>
    </row>
    <row r="16" spans="2:17" x14ac:dyDescent="0.25">
      <c r="B16" s="2">
        <v>14</v>
      </c>
      <c r="C16" s="13">
        <v>3.06810067832916E-5</v>
      </c>
      <c r="D16" s="13">
        <v>2.0900065813925499E-2</v>
      </c>
      <c r="E16" s="13">
        <v>0.60694337356572403</v>
      </c>
      <c r="F16" s="13">
        <v>0.68236173739873396</v>
      </c>
      <c r="G16" s="13">
        <v>6.8596726320107697</v>
      </c>
      <c r="H16" s="13">
        <v>6.8937999827093296E-3</v>
      </c>
      <c r="I16" s="13">
        <v>5.1130417936754201E-3</v>
      </c>
      <c r="J16" s="13"/>
      <c r="K16" s="14">
        <v>6.2501416870959598E-3</v>
      </c>
      <c r="L16" s="13">
        <v>0.74168699505348001</v>
      </c>
      <c r="M16" s="13">
        <v>-9.7684753142261396E-2</v>
      </c>
      <c r="N16" s="13">
        <v>0.14886345411674301</v>
      </c>
      <c r="O16" s="13">
        <v>0.81481481481481399</v>
      </c>
      <c r="P16" s="13">
        <v>0.93598146683241001</v>
      </c>
      <c r="Q16" t="s">
        <v>34</v>
      </c>
    </row>
    <row r="17" spans="2:17" x14ac:dyDescent="0.25">
      <c r="B17" s="2">
        <v>15</v>
      </c>
      <c r="C17" s="13">
        <v>1.5033693323812901E-3</v>
      </c>
      <c r="D17" s="13">
        <v>0.134465199109324</v>
      </c>
      <c r="E17" s="13">
        <v>0.602272161077687</v>
      </c>
      <c r="F17" s="13">
        <v>0.74528939175297504</v>
      </c>
      <c r="G17" s="13">
        <v>132.15594851755699</v>
      </c>
      <c r="H17" s="13">
        <v>4.5285339393424197E-2</v>
      </c>
      <c r="I17" s="13">
        <v>4.1866418691177201E-2</v>
      </c>
      <c r="J17" s="13"/>
      <c r="K17" s="14">
        <v>4.3750991809671701E-2</v>
      </c>
      <c r="L17" s="13">
        <v>0.92450270334633999</v>
      </c>
      <c r="M17" s="13">
        <v>-9.5156134696015495E-3</v>
      </c>
      <c r="N17" s="13">
        <v>0.26112388937325098</v>
      </c>
      <c r="O17" s="13">
        <v>0.982680036463081</v>
      </c>
      <c r="P17" s="13">
        <v>1.00399599522237</v>
      </c>
      <c r="Q17" t="s">
        <v>34</v>
      </c>
    </row>
    <row r="18" spans="2:17" x14ac:dyDescent="0.25">
      <c r="B18" s="2">
        <v>16</v>
      </c>
      <c r="C18" s="13">
        <v>1.3248616565512299E-4</v>
      </c>
      <c r="D18" s="13">
        <v>3.7268910443082601E-2</v>
      </c>
      <c r="E18" s="13">
        <v>0.60726852984453095</v>
      </c>
      <c r="F18" s="13">
        <v>0.94956122323917402</v>
      </c>
      <c r="G18" s="13">
        <v>126.579769744922</v>
      </c>
      <c r="H18" s="13">
        <v>1.3002002396278099E-2</v>
      </c>
      <c r="I18" s="13">
        <v>1.18091297694452E-2</v>
      </c>
      <c r="J18" s="13"/>
      <c r="K18" s="14">
        <v>1.29879415321457E-2</v>
      </c>
      <c r="L18" s="13">
        <v>0.90825469873976294</v>
      </c>
      <c r="M18" s="13">
        <v>-8.9777667081691895E-2</v>
      </c>
      <c r="N18" s="13">
        <v>0.15893106877268401</v>
      </c>
      <c r="O18" s="13">
        <v>0.97938144329896903</v>
      </c>
      <c r="P18" s="13">
        <v>1.0115339522798501</v>
      </c>
      <c r="Q18" t="s">
        <v>34</v>
      </c>
    </row>
    <row r="19" spans="2:17" x14ac:dyDescent="0.25">
      <c r="B19" s="2">
        <v>17</v>
      </c>
      <c r="C19" s="13">
        <v>6.7777133166726101E-4</v>
      </c>
      <c r="D19" s="13">
        <v>8.92273857330078E-2</v>
      </c>
      <c r="E19" s="13">
        <v>0.59534328411457804</v>
      </c>
      <c r="F19" s="13">
        <v>1.0156856567408299</v>
      </c>
      <c r="G19" s="13">
        <v>138.52745963511299</v>
      </c>
      <c r="H19" s="13">
        <v>2.963350610828E-2</v>
      </c>
      <c r="I19" s="13">
        <v>2.7184502981184699E-2</v>
      </c>
      <c r="J19" s="13"/>
      <c r="K19" s="14">
        <v>2.9376270385577601E-2</v>
      </c>
      <c r="L19" s="13">
        <v>0.91735695674528905</v>
      </c>
      <c r="M19" s="13">
        <v>-6.6506879437517402E-2</v>
      </c>
      <c r="N19" s="13">
        <v>0.18856035583838099</v>
      </c>
      <c r="O19" s="13">
        <v>0.98780487804878003</v>
      </c>
      <c r="P19" s="13">
        <v>1</v>
      </c>
      <c r="Q19" t="s">
        <v>34</v>
      </c>
    </row>
    <row r="20" spans="2:17" x14ac:dyDescent="0.25">
      <c r="B20" s="2">
        <v>18</v>
      </c>
      <c r="C20" s="13">
        <v>1.4615315958586199E-3</v>
      </c>
      <c r="D20" s="13">
        <v>0.192498368632882</v>
      </c>
      <c r="E20" s="13">
        <v>1.18734483143511</v>
      </c>
      <c r="F20" s="13">
        <v>0.77117651410735399</v>
      </c>
      <c r="G20" s="13">
        <v>38.659494556081199</v>
      </c>
      <c r="H20" s="13">
        <v>6.27062216784018E-2</v>
      </c>
      <c r="I20" s="13">
        <v>3.7992544915273603E-2</v>
      </c>
      <c r="J20" s="13"/>
      <c r="K20" s="14">
        <v>4.3137916311837401E-2</v>
      </c>
      <c r="L20" s="13">
        <v>0.60588158396983405</v>
      </c>
      <c r="M20" s="13">
        <v>0.28023793541499697</v>
      </c>
      <c r="N20" s="13">
        <v>0.63004956604047602</v>
      </c>
      <c r="O20" s="13">
        <v>0.82454760031471197</v>
      </c>
      <c r="P20" s="13">
        <v>0.81917843514962596</v>
      </c>
      <c r="Q20" t="s">
        <v>34</v>
      </c>
    </row>
    <row r="21" spans="2:17" x14ac:dyDescent="0.25">
      <c r="B21" s="2">
        <v>19</v>
      </c>
      <c r="C21" s="13">
        <v>5.9367748125669396E-3</v>
      </c>
      <c r="D21" s="13">
        <v>0.34589148360081101</v>
      </c>
      <c r="E21" s="13">
        <v>1.24049768367574</v>
      </c>
      <c r="F21" s="13">
        <v>0.90940734805803403</v>
      </c>
      <c r="G21" s="13">
        <v>144.844578302093</v>
      </c>
      <c r="H21" s="13">
        <v>0.114313420027413</v>
      </c>
      <c r="I21" s="13">
        <v>7.9731405632647995E-2</v>
      </c>
      <c r="J21" s="13"/>
      <c r="K21" s="14">
        <v>8.6942144323382695E-2</v>
      </c>
      <c r="L21" s="13">
        <v>0.69748071235667297</v>
      </c>
      <c r="M21" s="13">
        <v>0.205774080816403</v>
      </c>
      <c r="N21" s="13">
        <v>0.53523924171213699</v>
      </c>
      <c r="O21" s="13">
        <v>0.88191423244250999</v>
      </c>
      <c r="P21" s="13">
        <v>0.87782436206460901</v>
      </c>
      <c r="Q21" t="s">
        <v>34</v>
      </c>
    </row>
    <row r="22" spans="2:17" x14ac:dyDescent="0.25">
      <c r="B22" s="2">
        <v>20</v>
      </c>
      <c r="C22" s="13">
        <v>5.2297170653337998E-4</v>
      </c>
      <c r="D22" s="13">
        <v>7.7966055209694698E-2</v>
      </c>
      <c r="E22" s="13">
        <v>1.21968287623726</v>
      </c>
      <c r="F22" s="13">
        <v>0.97683707222902105</v>
      </c>
      <c r="G22" s="13">
        <v>159.49574059409201</v>
      </c>
      <c r="H22" s="13">
        <v>2.6537563095735298E-2</v>
      </c>
      <c r="I22" s="13">
        <v>2.43253395426292E-2</v>
      </c>
      <c r="J22" s="13"/>
      <c r="K22" s="14">
        <v>2.5804423216493899E-2</v>
      </c>
      <c r="L22" s="13">
        <v>0.91663802945563</v>
      </c>
      <c r="M22" s="13">
        <v>-3.0536107357733398E-2</v>
      </c>
      <c r="N22" s="13">
        <v>0.23435976530501801</v>
      </c>
      <c r="O22" s="13">
        <v>0.97911227154046898</v>
      </c>
      <c r="P22" s="13">
        <v>1.00551339725238</v>
      </c>
      <c r="Q22" t="s">
        <v>34</v>
      </c>
    </row>
    <row r="23" spans="2:17" x14ac:dyDescent="0.25">
      <c r="B23" s="2">
        <v>21</v>
      </c>
      <c r="C23" s="13">
        <v>1.9356926097822201E-3</v>
      </c>
      <c r="D23" s="13">
        <v>0.21910113632359801</v>
      </c>
      <c r="E23" s="13">
        <v>1.2233788326213499</v>
      </c>
      <c r="F23" s="13">
        <v>1.1109819593049299</v>
      </c>
      <c r="G23" s="13">
        <v>1.21946804957147</v>
      </c>
      <c r="H23" s="13">
        <v>6.6418588240739901E-2</v>
      </c>
      <c r="I23" s="13">
        <v>3.8635651212137502E-2</v>
      </c>
      <c r="J23" s="13"/>
      <c r="K23" s="14">
        <v>4.9644741687577799E-2</v>
      </c>
      <c r="L23" s="13">
        <v>0.58169937415862005</v>
      </c>
      <c r="M23" s="13">
        <v>4.11933037840942E-2</v>
      </c>
      <c r="N23" s="13">
        <v>0.32568848809135997</v>
      </c>
      <c r="O23" s="13">
        <v>0.88407643312101902</v>
      </c>
      <c r="P23" s="13">
        <v>0.81897560002802705</v>
      </c>
      <c r="Q23" t="s">
        <v>34</v>
      </c>
    </row>
    <row r="24" spans="2:17" x14ac:dyDescent="0.25">
      <c r="B24" s="2">
        <v>22</v>
      </c>
      <c r="C24" s="13">
        <v>2.90074973223848E-4</v>
      </c>
      <c r="D24" s="13">
        <v>8.0075192826582001E-2</v>
      </c>
      <c r="E24" s="13">
        <v>5.3936620726454396E-3</v>
      </c>
      <c r="F24" s="13">
        <v>1.0213892703883299E-2</v>
      </c>
      <c r="G24" s="13">
        <v>70.806629863664696</v>
      </c>
      <c r="H24" s="13">
        <v>3.3317481981007202E-2</v>
      </c>
      <c r="I24" s="13">
        <v>1.56139975646179E-2</v>
      </c>
      <c r="J24" s="13"/>
      <c r="K24" s="14">
        <v>1.9218088532593301E-2</v>
      </c>
      <c r="L24" s="13">
        <v>0.46864278559582401</v>
      </c>
      <c r="M24" s="13">
        <v>0.40852934476657898</v>
      </c>
      <c r="N24" s="13">
        <v>0.79339526167671603</v>
      </c>
      <c r="O24" s="13">
        <v>0.94977168949771695</v>
      </c>
      <c r="P24" s="13">
        <v>0.98072470393912103</v>
      </c>
      <c r="Q24" t="s">
        <v>34</v>
      </c>
    </row>
    <row r="25" spans="2:17" x14ac:dyDescent="0.25">
      <c r="B25" s="2">
        <v>23</v>
      </c>
      <c r="C25" s="13">
        <v>2.9704792931095999E-4</v>
      </c>
      <c r="D25" s="13">
        <v>7.9011176593202698E-2</v>
      </c>
      <c r="E25" s="13">
        <v>0.48741071368452499</v>
      </c>
      <c r="F25" s="13">
        <v>4.8742229141116198E-3</v>
      </c>
      <c r="G25" s="13">
        <v>0.81843631894771796</v>
      </c>
      <c r="H25" s="13">
        <v>3.0717866878270599E-2</v>
      </c>
      <c r="I25" s="13">
        <v>1.2077968956898199E-2</v>
      </c>
      <c r="J25" s="13"/>
      <c r="K25" s="14">
        <v>1.94477034706005E-2</v>
      </c>
      <c r="L25" s="13">
        <v>0.39319035415971498</v>
      </c>
      <c r="M25" s="13">
        <v>-1.9046739427882702E-2</v>
      </c>
      <c r="N25" s="13">
        <v>0.24898848289731501</v>
      </c>
      <c r="O25" s="13">
        <v>0.96818181818181803</v>
      </c>
      <c r="P25" s="13">
        <v>0.90444803156667497</v>
      </c>
      <c r="Q25" t="s">
        <v>34</v>
      </c>
    </row>
    <row r="26" spans="2:17" x14ac:dyDescent="0.25">
      <c r="B26" s="2">
        <v>24</v>
      </c>
      <c r="C26" s="13">
        <v>1.05988932524098E-4</v>
      </c>
      <c r="D26" s="13">
        <v>3.55790023077154E-2</v>
      </c>
      <c r="E26" s="13">
        <v>0.53987061178413598</v>
      </c>
      <c r="F26" s="13">
        <v>3.8380163801140202E-3</v>
      </c>
      <c r="G26" s="13">
        <v>173.26077710618301</v>
      </c>
      <c r="H26" s="13">
        <v>1.2143433385186E-2</v>
      </c>
      <c r="I26" s="13">
        <v>1.0213644164798599E-2</v>
      </c>
      <c r="J26" s="13"/>
      <c r="K26" s="14">
        <v>1.16167680614682E-2</v>
      </c>
      <c r="L26" s="13">
        <v>0.84108372326218594</v>
      </c>
      <c r="M26" s="13">
        <v>-8.0923670171151901E-2</v>
      </c>
      <c r="N26" s="13">
        <v>0.17020432776814601</v>
      </c>
      <c r="O26" s="13">
        <v>0.97435897435897401</v>
      </c>
      <c r="P26" s="13">
        <v>1.0060408921933</v>
      </c>
      <c r="Q26" t="s">
        <v>34</v>
      </c>
    </row>
    <row r="27" spans="2:17" x14ac:dyDescent="0.25">
      <c r="B27" s="2">
        <v>25</v>
      </c>
      <c r="C27" s="13">
        <v>1.10172706176365E-4</v>
      </c>
      <c r="D27" s="13">
        <v>3.8304584401654899E-2</v>
      </c>
      <c r="E27" s="13">
        <v>8.3925688744364402E-2</v>
      </c>
      <c r="F27" s="13">
        <v>1.0181515386747299E-2</v>
      </c>
      <c r="G27" s="13">
        <v>120.63759282290999</v>
      </c>
      <c r="H27" s="13">
        <v>1.23412954112271E-2</v>
      </c>
      <c r="I27" s="13">
        <v>1.11376791735291E-2</v>
      </c>
      <c r="J27" s="13"/>
      <c r="K27" s="14">
        <v>1.1843827348211201E-2</v>
      </c>
      <c r="L27" s="13">
        <v>0.90247245547634103</v>
      </c>
      <c r="M27" s="13">
        <v>-2.01235594309036E-2</v>
      </c>
      <c r="N27" s="13">
        <v>0.24761743308690801</v>
      </c>
      <c r="O27" s="13">
        <v>0.91860465116279</v>
      </c>
      <c r="P27" s="13">
        <v>0.93803181650018497</v>
      </c>
      <c r="Q27" t="s">
        <v>34</v>
      </c>
    </row>
    <row r="28" spans="2:17" x14ac:dyDescent="0.25">
      <c r="B28" s="2">
        <v>26</v>
      </c>
      <c r="C28" s="13">
        <v>8.7733733488039901E-3</v>
      </c>
      <c r="D28" s="13">
        <v>0.33941527380741299</v>
      </c>
      <c r="E28" s="13">
        <v>0.37041879085062102</v>
      </c>
      <c r="F28" s="13">
        <v>6.7407859235049605E-2</v>
      </c>
      <c r="G28" s="13">
        <v>87.664111552843096</v>
      </c>
      <c r="H28" s="13">
        <v>0.124135077330773</v>
      </c>
      <c r="I28" s="13">
        <v>8.8688540317721803E-2</v>
      </c>
      <c r="J28" s="13"/>
      <c r="K28" s="14">
        <v>0.10569108708128</v>
      </c>
      <c r="L28" s="13">
        <v>0.71445188761110801</v>
      </c>
      <c r="M28" s="13">
        <v>-1.44349446520292E-2</v>
      </c>
      <c r="N28" s="13">
        <v>0.25486040237813501</v>
      </c>
      <c r="O28" s="13">
        <v>0.98543233082706705</v>
      </c>
      <c r="P28" s="13">
        <v>1.00031661644874</v>
      </c>
      <c r="Q28" t="s">
        <v>34</v>
      </c>
    </row>
    <row r="29" spans="2:17" x14ac:dyDescent="0.25">
      <c r="B29" s="2">
        <v>27</v>
      </c>
      <c r="C29" s="13">
        <v>4.8880422170653297E-3</v>
      </c>
      <c r="D29" s="13">
        <v>0.35726972600770301</v>
      </c>
      <c r="E29" s="13">
        <v>0.289403197164397</v>
      </c>
      <c r="F29" s="13">
        <v>8.1120833077222704E-2</v>
      </c>
      <c r="G29" s="13">
        <v>104.876105108917</v>
      </c>
      <c r="H29" s="13">
        <v>0.116310649960829</v>
      </c>
      <c r="I29" s="13">
        <v>6.0134551306317403E-2</v>
      </c>
      <c r="J29" s="13"/>
      <c r="K29" s="14">
        <v>7.8890104874454997E-2</v>
      </c>
      <c r="L29" s="13">
        <v>0.51701672483619698</v>
      </c>
      <c r="M29" s="13">
        <v>0.123824486910405</v>
      </c>
      <c r="N29" s="13">
        <v>0.43089777807603202</v>
      </c>
      <c r="O29" s="13">
        <v>0.85446123842028199</v>
      </c>
      <c r="P29" s="13">
        <v>0.81071816958811105</v>
      </c>
      <c r="Q29" t="s">
        <v>34</v>
      </c>
    </row>
    <row r="30" spans="2:17" x14ac:dyDescent="0.25">
      <c r="B30" s="2">
        <v>28</v>
      </c>
      <c r="C30" s="13">
        <v>4.6021510174937498E-5</v>
      </c>
      <c r="D30" s="13">
        <v>2.4357823340379E-2</v>
      </c>
      <c r="E30" s="13">
        <v>0.54133029167351798</v>
      </c>
      <c r="F30" s="13">
        <v>5.0386266323548201E-2</v>
      </c>
      <c r="G30" s="13">
        <v>73.866937023622</v>
      </c>
      <c r="H30" s="13">
        <v>8.5972403457037893E-3</v>
      </c>
      <c r="I30" s="13">
        <v>7.13467504420311E-3</v>
      </c>
      <c r="J30" s="13"/>
      <c r="K30" s="14">
        <v>7.6548289767415503E-3</v>
      </c>
      <c r="L30" s="13">
        <v>0.82987967735116897</v>
      </c>
      <c r="M30" s="13">
        <v>4.6796546691161497E-2</v>
      </c>
      <c r="N30" s="13">
        <v>0.33282275853939502</v>
      </c>
      <c r="O30" s="13">
        <v>0.86842105263157898</v>
      </c>
      <c r="P30" s="13">
        <v>0.94065742267041597</v>
      </c>
      <c r="Q30" t="s">
        <v>34</v>
      </c>
    </row>
    <row r="31" spans="2:17" x14ac:dyDescent="0.25">
      <c r="B31" s="2">
        <v>29</v>
      </c>
      <c r="C31" s="13">
        <v>4.4626918957515101E-5</v>
      </c>
      <c r="D31" s="13">
        <v>3.2639672224606599E-2</v>
      </c>
      <c r="E31" s="13">
        <v>2.8047042777756302E-2</v>
      </c>
      <c r="F31" s="13">
        <v>8.0303111953154899E-2</v>
      </c>
      <c r="G31" s="13">
        <v>70.557751783142706</v>
      </c>
      <c r="H31" s="13">
        <v>1.08084568410877E-2</v>
      </c>
      <c r="I31" s="13">
        <v>6.6815316885000401E-3</v>
      </c>
      <c r="J31" s="13"/>
      <c r="K31" s="14">
        <v>7.5379544955113398E-3</v>
      </c>
      <c r="L31" s="13">
        <v>0.61817628424999105</v>
      </c>
      <c r="M31" s="13">
        <v>0.27096239929619098</v>
      </c>
      <c r="N31" s="13">
        <v>0.61823958665539303</v>
      </c>
      <c r="O31" s="13">
        <v>0.65306122448979498</v>
      </c>
      <c r="P31" s="13">
        <v>0.82705597163428402</v>
      </c>
      <c r="Q31" t="s">
        <v>34</v>
      </c>
    </row>
    <row r="32" spans="2:17" x14ac:dyDescent="0.25">
      <c r="B32" s="2">
        <v>30</v>
      </c>
      <c r="C32" s="13">
        <v>2.6497233131024601E-5</v>
      </c>
      <c r="D32" s="13">
        <v>1.51182417532983E-2</v>
      </c>
      <c r="E32" s="13">
        <v>0.20442487245659899</v>
      </c>
      <c r="F32" s="13">
        <v>8.6891447763553106E-2</v>
      </c>
      <c r="G32" s="13">
        <v>12.8205029121526</v>
      </c>
      <c r="H32" s="13">
        <v>5.3920851308158196E-3</v>
      </c>
      <c r="I32" s="13">
        <v>4.2405975373804002E-3</v>
      </c>
      <c r="J32" s="13"/>
      <c r="K32" s="14">
        <v>5.8083840307341303E-3</v>
      </c>
      <c r="L32" s="13">
        <v>0.78644855088532295</v>
      </c>
      <c r="M32" s="13">
        <v>-0.32224434230572302</v>
      </c>
      <c r="N32" s="13">
        <v>-0.137054694955659</v>
      </c>
      <c r="O32" s="13">
        <v>1</v>
      </c>
      <c r="P32" s="13">
        <v>1</v>
      </c>
      <c r="Q32" t="s">
        <v>34</v>
      </c>
    </row>
    <row r="33" spans="2:17" x14ac:dyDescent="0.25">
      <c r="B33" s="2">
        <v>31</v>
      </c>
      <c r="C33" s="13">
        <v>2.6845880935380201E-3</v>
      </c>
      <c r="D33" s="13">
        <v>0.18407953208708699</v>
      </c>
      <c r="E33" s="13">
        <v>0.14381005200283001</v>
      </c>
      <c r="F33" s="13">
        <v>0.128524241150754</v>
      </c>
      <c r="G33" s="13">
        <v>111.757699222836</v>
      </c>
      <c r="H33" s="13">
        <v>6.3816207178565898E-2</v>
      </c>
      <c r="I33" s="13">
        <v>5.3507271567599497E-2</v>
      </c>
      <c r="J33" s="13"/>
      <c r="K33" s="14">
        <v>5.8464722029765798E-2</v>
      </c>
      <c r="L33" s="13">
        <v>0.83845897356261501</v>
      </c>
      <c r="M33" s="13">
        <v>-1.0217869170643899E-3</v>
      </c>
      <c r="N33" s="13">
        <v>0.27193856522606302</v>
      </c>
      <c r="O33" s="13">
        <v>0.98314606741572996</v>
      </c>
      <c r="P33" s="13">
        <v>0.99485491765943601</v>
      </c>
      <c r="Q33" t="s">
        <v>34</v>
      </c>
    </row>
    <row r="34" spans="2:17" x14ac:dyDescent="0.25">
      <c r="B34" s="2">
        <v>32</v>
      </c>
      <c r="C34" s="13">
        <v>3.34701892181363E-5</v>
      </c>
      <c r="D34" s="13">
        <v>2.2013681028216998E-2</v>
      </c>
      <c r="E34" s="13">
        <v>7.8531719777717696E-2</v>
      </c>
      <c r="F34" s="13">
        <v>0.111007242994067</v>
      </c>
      <c r="G34" s="13">
        <v>87.478774465414503</v>
      </c>
      <c r="H34" s="13">
        <v>7.2345550956345898E-3</v>
      </c>
      <c r="I34" s="13">
        <v>3.79909702596486E-3</v>
      </c>
      <c r="J34" s="13"/>
      <c r="K34" s="14">
        <v>6.52806008568393E-3</v>
      </c>
      <c r="L34" s="13">
        <v>0.52513208839300696</v>
      </c>
      <c r="M34" s="13">
        <v>-0.35505314778517799</v>
      </c>
      <c r="N34" s="13">
        <v>-0.17882816350762401</v>
      </c>
      <c r="O34" s="13">
        <v>0.88888888888888795</v>
      </c>
      <c r="P34" s="13">
        <v>0.89705487903009395</v>
      </c>
      <c r="Q34" t="s">
        <v>34</v>
      </c>
    </row>
    <row r="35" spans="2:17" x14ac:dyDescent="0.25">
      <c r="B35" s="2">
        <v>33</v>
      </c>
      <c r="C35" s="13">
        <v>1.2983644234201999E-3</v>
      </c>
      <c r="D35" s="13">
        <v>0.14253211907626501</v>
      </c>
      <c r="E35" s="13">
        <v>0.44636672763636898</v>
      </c>
      <c r="F35" s="13">
        <v>0.136376268062985</v>
      </c>
      <c r="G35" s="13">
        <v>128.44672230088199</v>
      </c>
      <c r="H35" s="13">
        <v>5.4046529088660901E-2</v>
      </c>
      <c r="I35" s="13">
        <v>3.6148713276588203E-2</v>
      </c>
      <c r="J35" s="13"/>
      <c r="K35" s="14">
        <v>4.0658688215138898E-2</v>
      </c>
      <c r="L35" s="13">
        <v>0.66884430667671402</v>
      </c>
      <c r="M35" s="13">
        <v>0.181827050066839</v>
      </c>
      <c r="N35" s="13">
        <v>0.50474893518280195</v>
      </c>
      <c r="O35" s="13">
        <v>0.912745098039215</v>
      </c>
      <c r="P35" s="13">
        <v>0.96724802187331704</v>
      </c>
      <c r="Q35" t="s">
        <v>34</v>
      </c>
    </row>
    <row r="36" spans="2:17" x14ac:dyDescent="0.25">
      <c r="B36" s="2">
        <v>34</v>
      </c>
      <c r="C36" s="13">
        <v>6.5127409853623698E-4</v>
      </c>
      <c r="D36" s="13">
        <v>9.0193384932679505E-2</v>
      </c>
      <c r="E36" s="13">
        <v>1.0367891390853199E-2</v>
      </c>
      <c r="F36" s="13">
        <v>0.137632493836577</v>
      </c>
      <c r="G36" s="13">
        <v>93.869889342831399</v>
      </c>
      <c r="H36" s="13">
        <v>3.3309400953888998E-2</v>
      </c>
      <c r="I36" s="13">
        <v>2.3183493658657801E-2</v>
      </c>
      <c r="J36" s="13"/>
      <c r="K36" s="14">
        <v>2.8796318110447399E-2</v>
      </c>
      <c r="L36" s="13">
        <v>0.69600452108854405</v>
      </c>
      <c r="M36" s="13">
        <v>-6.8738218294351602E-2</v>
      </c>
      <c r="N36" s="13">
        <v>0.18571932696815599</v>
      </c>
      <c r="O36" s="13">
        <v>0.97903563941299698</v>
      </c>
      <c r="P36" s="13">
        <v>1.0023829787234</v>
      </c>
      <c r="Q36" t="s">
        <v>34</v>
      </c>
    </row>
    <row r="37" spans="2:17" x14ac:dyDescent="0.25">
      <c r="B37" s="2">
        <v>35</v>
      </c>
      <c r="C37" s="13">
        <v>2.51026419136022E-5</v>
      </c>
      <c r="D37" s="13">
        <v>1.62613801705138E-2</v>
      </c>
      <c r="E37" s="13">
        <v>0.335514799451335</v>
      </c>
      <c r="F37" s="13">
        <v>0.129639664394962</v>
      </c>
      <c r="G37" s="13">
        <v>127.254007235995</v>
      </c>
      <c r="H37" s="13">
        <v>6.8444790485611999E-3</v>
      </c>
      <c r="I37" s="13">
        <v>3.3096911652888798E-3</v>
      </c>
      <c r="J37" s="13"/>
      <c r="K37" s="14">
        <v>5.6534658716334996E-3</v>
      </c>
      <c r="L37" s="13">
        <v>0.483556329387059</v>
      </c>
      <c r="M37" s="13">
        <v>-0.29124143609827002</v>
      </c>
      <c r="N37" s="13">
        <v>-9.7580568770613801E-2</v>
      </c>
      <c r="O37" s="13">
        <v>0.94736842105263097</v>
      </c>
      <c r="P37" s="13">
        <v>0.99339143064633195</v>
      </c>
      <c r="Q37" t="s">
        <v>34</v>
      </c>
    </row>
    <row r="38" spans="2:17" x14ac:dyDescent="0.25">
      <c r="B38" s="2">
        <v>36</v>
      </c>
      <c r="C38" s="13">
        <v>9.6087334880399795E-4</v>
      </c>
      <c r="D38" s="13">
        <v>0.14055996912094501</v>
      </c>
      <c r="E38" s="13">
        <v>0.39846339423900101</v>
      </c>
      <c r="F38" s="13">
        <v>0.14689988328353901</v>
      </c>
      <c r="G38" s="13">
        <v>112.849861382418</v>
      </c>
      <c r="H38" s="13">
        <v>3.9697397669259497E-2</v>
      </c>
      <c r="I38" s="13">
        <v>3.5228010386975303E-2</v>
      </c>
      <c r="J38" s="13"/>
      <c r="K38" s="14">
        <v>3.4977449094800397E-2</v>
      </c>
      <c r="L38" s="13">
        <v>0.88741359523056995</v>
      </c>
      <c r="M38" s="13">
        <v>0.14307279098508499</v>
      </c>
      <c r="N38" s="13">
        <v>0.45540547999300102</v>
      </c>
      <c r="O38" s="13">
        <v>0.879948914431673</v>
      </c>
      <c r="P38" s="13">
        <v>0.83553875236294795</v>
      </c>
      <c r="Q38" t="s">
        <v>34</v>
      </c>
    </row>
    <row r="39" spans="2:17" x14ac:dyDescent="0.25">
      <c r="B39" s="2">
        <v>37</v>
      </c>
      <c r="C39" s="13">
        <v>9.0648429132452596E-4</v>
      </c>
      <c r="D39" s="13">
        <v>0.10414014599395501</v>
      </c>
      <c r="E39" s="13">
        <v>0.36158173741076099</v>
      </c>
      <c r="F39" s="13">
        <v>0.14938371639484099</v>
      </c>
      <c r="G39" s="13">
        <v>110.70547722452901</v>
      </c>
      <c r="H39" s="13">
        <v>3.6088620460941502E-2</v>
      </c>
      <c r="I39" s="13">
        <v>3.06869937981906E-2</v>
      </c>
      <c r="J39" s="13"/>
      <c r="K39" s="14">
        <v>3.3973101807100503E-2</v>
      </c>
      <c r="L39" s="13">
        <v>0.85032327105445604</v>
      </c>
      <c r="M39" s="13">
        <v>-4.0479571882875202E-2</v>
      </c>
      <c r="N39" s="13">
        <v>0.22169935305993599</v>
      </c>
      <c r="O39" s="13">
        <v>0.98484848484848397</v>
      </c>
      <c r="P39" s="13">
        <v>1.0041276861144099</v>
      </c>
      <c r="Q39" t="s">
        <v>34</v>
      </c>
    </row>
    <row r="40" spans="2:17" x14ac:dyDescent="0.25">
      <c r="B40" s="2">
        <v>38</v>
      </c>
      <c r="C40" s="13">
        <v>3.4864780435558698E-5</v>
      </c>
      <c r="D40" s="13">
        <v>2.04607605544171E-2</v>
      </c>
      <c r="E40" s="13">
        <v>8.3420762181924499E-2</v>
      </c>
      <c r="F40" s="13">
        <v>0.14742706612105599</v>
      </c>
      <c r="G40" s="13">
        <v>0.313546471907305</v>
      </c>
      <c r="H40" s="13">
        <v>8.2728355395035903E-3</v>
      </c>
      <c r="I40" s="13">
        <v>4.73010423701939E-3</v>
      </c>
      <c r="J40" s="13"/>
      <c r="K40" s="14">
        <v>6.6626734250646103E-3</v>
      </c>
      <c r="L40" s="13">
        <v>0.57176335906022502</v>
      </c>
      <c r="M40" s="13">
        <v>-0.11848836474701099</v>
      </c>
      <c r="N40" s="13">
        <v>0.122375473148263</v>
      </c>
      <c r="O40" s="13">
        <v>0.86206896551724099</v>
      </c>
      <c r="P40" s="13">
        <v>1</v>
      </c>
      <c r="Q40" t="s">
        <v>34</v>
      </c>
    </row>
    <row r="41" spans="2:17" x14ac:dyDescent="0.25">
      <c r="B41" s="2">
        <v>39</v>
      </c>
      <c r="C41" s="13">
        <v>1.35275348089967E-4</v>
      </c>
      <c r="D41" s="13">
        <v>3.80306090785206E-2</v>
      </c>
      <c r="E41" s="13">
        <v>0.31094458860622498</v>
      </c>
      <c r="F41" s="13">
        <v>0.15891563207571699</v>
      </c>
      <c r="G41" s="13">
        <v>88.209617262704796</v>
      </c>
      <c r="H41" s="13">
        <v>1.3131450603528501E-2</v>
      </c>
      <c r="I41" s="13">
        <v>1.0770747383724201E-2</v>
      </c>
      <c r="J41" s="13"/>
      <c r="K41" s="14">
        <v>1.31239446286534E-2</v>
      </c>
      <c r="L41" s="13">
        <v>0.82022525225278697</v>
      </c>
      <c r="M41" s="13">
        <v>-0.178836256938504</v>
      </c>
      <c r="N41" s="13">
        <v>4.5538150368641298E-2</v>
      </c>
      <c r="O41" s="13">
        <v>0.97</v>
      </c>
      <c r="P41" s="13">
        <v>1.0141286796671201</v>
      </c>
      <c r="Q41" t="s">
        <v>34</v>
      </c>
    </row>
    <row r="42" spans="2:17" x14ac:dyDescent="0.25">
      <c r="B42" s="2">
        <v>40</v>
      </c>
      <c r="C42" s="13">
        <v>5.8768073902177699E-3</v>
      </c>
      <c r="D42" s="13">
        <v>0.29949045602929097</v>
      </c>
      <c r="E42" s="13">
        <v>0.43995239349203202</v>
      </c>
      <c r="F42" s="13">
        <v>0.211123173233354</v>
      </c>
      <c r="G42" s="13">
        <v>103.040097047001</v>
      </c>
      <c r="H42" s="13">
        <v>0.104705714578055</v>
      </c>
      <c r="I42" s="13">
        <v>7.1329438512151899E-2</v>
      </c>
      <c r="J42" s="13"/>
      <c r="K42" s="14">
        <v>8.6501928105777601E-2</v>
      </c>
      <c r="L42" s="13">
        <v>0.681237302086102</v>
      </c>
      <c r="M42" s="13">
        <v>-1.8688379524823501E-3</v>
      </c>
      <c r="N42" s="13">
        <v>0.27086006635136001</v>
      </c>
      <c r="O42" s="13">
        <v>0.97931675575180099</v>
      </c>
      <c r="P42" s="13">
        <v>0.93200870641861799</v>
      </c>
      <c r="Q42" t="s">
        <v>34</v>
      </c>
    </row>
    <row r="43" spans="2:17" x14ac:dyDescent="0.25">
      <c r="B43" s="2">
        <v>41</v>
      </c>
      <c r="C43" s="13">
        <v>7.6702516958229098E-5</v>
      </c>
      <c r="D43" s="13">
        <v>2.8088375261849801E-2</v>
      </c>
      <c r="E43" s="13">
        <v>1.3720237577023E-2</v>
      </c>
      <c r="F43" s="13">
        <v>0.170311305885675</v>
      </c>
      <c r="G43" s="13">
        <v>91.028438409650505</v>
      </c>
      <c r="H43" s="13">
        <v>9.4882952303818394E-3</v>
      </c>
      <c r="I43" s="13">
        <v>8.3287534416854707E-3</v>
      </c>
      <c r="J43" s="13"/>
      <c r="K43" s="14">
        <v>9.8823417149953297E-3</v>
      </c>
      <c r="L43" s="13">
        <v>0.87779239994730796</v>
      </c>
      <c r="M43" s="13">
        <v>-0.19081381208190801</v>
      </c>
      <c r="N43" s="13">
        <v>3.0287853510812299E-2</v>
      </c>
      <c r="O43" s="13">
        <v>0.93220338983050799</v>
      </c>
      <c r="P43" s="13">
        <v>1.01530376287576</v>
      </c>
      <c r="Q43" t="s">
        <v>34</v>
      </c>
    </row>
    <row r="44" spans="2:17" x14ac:dyDescent="0.25">
      <c r="B44" s="2">
        <v>42</v>
      </c>
      <c r="C44" s="13">
        <v>1.53405033916458E-5</v>
      </c>
      <c r="D44" s="13">
        <v>1.04890035348223E-2</v>
      </c>
      <c r="E44" s="13">
        <v>0.464856249675349</v>
      </c>
      <c r="F44" s="13">
        <v>0.166403507389559</v>
      </c>
      <c r="G44" s="13">
        <v>164.92930722396201</v>
      </c>
      <c r="H44" s="13">
        <v>4.0350406792162199E-3</v>
      </c>
      <c r="I44" s="13">
        <v>2.8947296937195102E-3</v>
      </c>
      <c r="J44" s="13"/>
      <c r="K44" s="14">
        <v>4.4195175703222803E-3</v>
      </c>
      <c r="L44" s="13">
        <v>0.71739789604346305</v>
      </c>
      <c r="M44" s="13">
        <v>-0.40199308790534699</v>
      </c>
      <c r="N44" s="13">
        <v>-0.238593951496124</v>
      </c>
      <c r="O44" s="13">
        <v>1</v>
      </c>
      <c r="P44" s="13">
        <v>1</v>
      </c>
      <c r="Q44" t="s">
        <v>34</v>
      </c>
    </row>
    <row r="45" spans="2:17" x14ac:dyDescent="0.25">
      <c r="B45" s="2">
        <v>43</v>
      </c>
      <c r="C45" s="13">
        <v>2.37080506961799E-5</v>
      </c>
      <c r="D45" s="13">
        <v>2.6457513532330602E-2</v>
      </c>
      <c r="E45" s="13">
        <v>0.59560456910583903</v>
      </c>
      <c r="F45" s="13">
        <v>0.16776125896787999</v>
      </c>
      <c r="G45" s="13">
        <v>24.116728159242001</v>
      </c>
      <c r="H45" s="13">
        <v>1.270860166893E-2</v>
      </c>
      <c r="I45" s="13">
        <v>2.04289797985337E-3</v>
      </c>
      <c r="J45" s="13"/>
      <c r="K45" s="14">
        <v>5.4941812561074303E-3</v>
      </c>
      <c r="L45" s="13">
        <v>0.16074923371371599</v>
      </c>
      <c r="M45" s="13">
        <v>-0.139920729028123</v>
      </c>
      <c r="N45" s="13">
        <v>9.5086939408382795E-2</v>
      </c>
      <c r="O45" s="13">
        <v>0.68</v>
      </c>
      <c r="P45" s="13">
        <v>1.00406177468309</v>
      </c>
      <c r="Q45" t="s">
        <v>34</v>
      </c>
    </row>
    <row r="46" spans="2:17" x14ac:dyDescent="0.25">
      <c r="B46" s="2">
        <v>44</v>
      </c>
      <c r="C46" s="13">
        <v>6.1919850053552205E-4</v>
      </c>
      <c r="D46" s="13">
        <v>8.9294698635674394E-2</v>
      </c>
      <c r="E46" s="13">
        <v>0.34696146830872698</v>
      </c>
      <c r="F46" s="13">
        <v>0.19002835640583901</v>
      </c>
      <c r="G46" s="13">
        <v>93.455528980374098</v>
      </c>
      <c r="H46" s="13">
        <v>2.8931356454525301E-2</v>
      </c>
      <c r="I46" s="13">
        <v>2.5039118160595199E-2</v>
      </c>
      <c r="J46" s="13"/>
      <c r="K46" s="14">
        <v>2.80782481099256E-2</v>
      </c>
      <c r="L46" s="13">
        <v>0.86546644295617503</v>
      </c>
      <c r="M46" s="13">
        <v>-8.1143247662613299E-2</v>
      </c>
      <c r="N46" s="13">
        <v>0.16992475302288401</v>
      </c>
      <c r="O46" s="13">
        <v>0.95689655172413701</v>
      </c>
      <c r="P46" s="13">
        <v>0.98260904065384702</v>
      </c>
      <c r="Q46" t="s">
        <v>34</v>
      </c>
    </row>
    <row r="47" spans="2:17" x14ac:dyDescent="0.25">
      <c r="B47" s="2">
        <v>45</v>
      </c>
      <c r="C47" s="13">
        <v>6.2756604784005706E-5</v>
      </c>
      <c r="D47" s="13">
        <v>2.8088375261849801E-2</v>
      </c>
      <c r="E47" s="13">
        <v>3.5559057743962397E-2</v>
      </c>
      <c r="F47" s="13">
        <v>0.184119814857299</v>
      </c>
      <c r="G47" s="13">
        <v>112.356454151747</v>
      </c>
      <c r="H47" s="13">
        <v>9.1864996841306695E-3</v>
      </c>
      <c r="I47" s="13">
        <v>8.3497318206271001E-3</v>
      </c>
      <c r="J47" s="13"/>
      <c r="K47" s="14">
        <v>8.9389144141954896E-3</v>
      </c>
      <c r="L47" s="13">
        <v>0.90891330841179296</v>
      </c>
      <c r="M47" s="13">
        <v>-4.0040229872004798E-2</v>
      </c>
      <c r="N47" s="13">
        <v>0.22225874068184001</v>
      </c>
      <c r="O47" s="13">
        <v>0.9</v>
      </c>
      <c r="P47" s="13">
        <v>0.93289888585242797</v>
      </c>
      <c r="Q47" t="s">
        <v>34</v>
      </c>
    </row>
    <row r="48" spans="2:17" x14ac:dyDescent="0.25">
      <c r="B48" s="2">
        <v>46</v>
      </c>
      <c r="C48" s="13">
        <v>4.1837736522670401E-5</v>
      </c>
      <c r="D48" s="13">
        <v>2.0353296095773899E-2</v>
      </c>
      <c r="E48" s="13">
        <v>0.16812479958427601</v>
      </c>
      <c r="F48" s="13">
        <v>0.18859422027821801</v>
      </c>
      <c r="G48" s="13">
        <v>74.244946068509094</v>
      </c>
      <c r="H48" s="13">
        <v>7.4606768512039401E-3</v>
      </c>
      <c r="I48" s="13">
        <v>6.3241146807227902E-3</v>
      </c>
      <c r="J48" s="13"/>
      <c r="K48" s="14">
        <v>7.2985930563961802E-3</v>
      </c>
      <c r="L48" s="13">
        <v>0.84765964360220902</v>
      </c>
      <c r="M48" s="13">
        <v>-0.11427344168975</v>
      </c>
      <c r="N48" s="13">
        <v>0.12774207986278399</v>
      </c>
      <c r="O48" s="13">
        <v>0.967741935483871</v>
      </c>
      <c r="P48" s="13">
        <v>1.0052799535828201</v>
      </c>
      <c r="Q48" t="s">
        <v>34</v>
      </c>
    </row>
    <row r="49" spans="2:17" x14ac:dyDescent="0.25">
      <c r="B49" s="2">
        <v>47</v>
      </c>
      <c r="C49" s="13">
        <v>1.9524277043912799E-5</v>
      </c>
      <c r="D49" s="13">
        <v>1.20419240086223E-2</v>
      </c>
      <c r="E49" s="13">
        <v>0.32677968036399402</v>
      </c>
      <c r="F49" s="13">
        <v>0.190719890888743</v>
      </c>
      <c r="G49" s="13">
        <v>89.999999999999901</v>
      </c>
      <c r="H49" s="13">
        <v>3.5427843508744799E-3</v>
      </c>
      <c r="I49" s="13">
        <v>3.5427843508744799E-3</v>
      </c>
      <c r="J49" s="13"/>
      <c r="K49" s="14">
        <v>4.9858882473110804E-3</v>
      </c>
      <c r="L49" s="13">
        <v>1</v>
      </c>
      <c r="M49" s="13">
        <v>-0.49510118067306802</v>
      </c>
      <c r="N49" s="13">
        <v>-0.35714285714285698</v>
      </c>
      <c r="O49" s="13">
        <v>1</v>
      </c>
      <c r="P49" s="13">
        <v>1</v>
      </c>
      <c r="Q49" t="s">
        <v>34</v>
      </c>
    </row>
    <row r="50" spans="2:17" x14ac:dyDescent="0.25">
      <c r="B50" s="2">
        <v>48</v>
      </c>
      <c r="C50" s="13">
        <v>9.9378570153516501E-3</v>
      </c>
      <c r="D50" s="13">
        <v>0.36344125634692598</v>
      </c>
      <c r="E50" s="13">
        <v>7.1311088429979297E-2</v>
      </c>
      <c r="F50" s="13">
        <v>0.25913185547953199</v>
      </c>
      <c r="G50" s="13">
        <v>84.302986551605102</v>
      </c>
      <c r="H50" s="13">
        <v>0.12878312181502899</v>
      </c>
      <c r="I50" s="13">
        <v>9.5645999394765605E-2</v>
      </c>
      <c r="J50" s="13"/>
      <c r="K50" s="14">
        <v>0.112486766074367</v>
      </c>
      <c r="L50" s="13">
        <v>0.74269048650755198</v>
      </c>
      <c r="M50" s="13">
        <v>-2.6529275298733401E-2</v>
      </c>
      <c r="N50" s="13">
        <v>0.23946142233164899</v>
      </c>
      <c r="O50" s="13">
        <v>0.98520669155260598</v>
      </c>
      <c r="P50" s="13">
        <v>0.99190925366926697</v>
      </c>
      <c r="Q50" t="s">
        <v>34</v>
      </c>
    </row>
    <row r="51" spans="2:17" x14ac:dyDescent="0.25">
      <c r="B51" s="2">
        <v>49</v>
      </c>
      <c r="C51" s="13">
        <v>2.9286415565869301E-5</v>
      </c>
      <c r="D51" s="13">
        <v>2.4543229054741399E-2</v>
      </c>
      <c r="E51" s="13">
        <v>0.199070739715804</v>
      </c>
      <c r="F51" s="13">
        <v>0.20446926825046999</v>
      </c>
      <c r="G51" s="13">
        <v>176.66414460219499</v>
      </c>
      <c r="H51" s="13">
        <v>1.0610344348529E-2</v>
      </c>
      <c r="I51" s="13">
        <v>3.6742149650811902E-3</v>
      </c>
      <c r="J51" s="13"/>
      <c r="K51" s="14">
        <v>6.1064410602258501E-3</v>
      </c>
      <c r="L51" s="13">
        <v>0.34628611894114097</v>
      </c>
      <c r="M51" s="13">
        <v>4.5484747299665097E-2</v>
      </c>
      <c r="N51" s="13">
        <v>0.33115252367938203</v>
      </c>
      <c r="O51" s="13">
        <v>0.77777777777777701</v>
      </c>
      <c r="P51" s="13">
        <v>0.959004955973632</v>
      </c>
      <c r="Q51" t="s">
        <v>34</v>
      </c>
    </row>
    <row r="52" spans="2:17" x14ac:dyDescent="0.25">
      <c r="B52" s="2">
        <v>50</v>
      </c>
      <c r="C52" s="13">
        <v>3.1322518743305901E-3</v>
      </c>
      <c r="D52" s="13">
        <v>0.32339007926029001</v>
      </c>
      <c r="E52" s="13">
        <v>0.31850279125648701</v>
      </c>
      <c r="F52" s="13">
        <v>0.246693441065411</v>
      </c>
      <c r="G52" s="13">
        <v>49.558011246679797</v>
      </c>
      <c r="H52" s="13">
        <v>8.3035242242506399E-2</v>
      </c>
      <c r="I52" s="13">
        <v>5.0770667620952302E-2</v>
      </c>
      <c r="J52" s="13"/>
      <c r="K52" s="14">
        <v>6.3151460398541401E-2</v>
      </c>
      <c r="L52" s="13">
        <v>0.61143517198005304</v>
      </c>
      <c r="M52" s="13">
        <v>5.7081652292265202E-2</v>
      </c>
      <c r="N52" s="13">
        <v>0.34591816171249701</v>
      </c>
      <c r="O52" s="13">
        <v>0.84025439580995098</v>
      </c>
      <c r="P52" s="13">
        <v>0.69830633499364603</v>
      </c>
      <c r="Q52" t="s">
        <v>34</v>
      </c>
    </row>
    <row r="53" spans="2:17" x14ac:dyDescent="0.25">
      <c r="B53" s="2">
        <v>51</v>
      </c>
      <c r="C53" s="13">
        <v>1.1602998928953901E-3</v>
      </c>
      <c r="D53" s="13">
        <v>0.11843882363408401</v>
      </c>
      <c r="E53" s="13">
        <v>0.24480412762981699</v>
      </c>
      <c r="F53" s="13">
        <v>0.24700843215582199</v>
      </c>
      <c r="G53" s="13">
        <v>100.456594066167</v>
      </c>
      <c r="H53" s="13">
        <v>4.2146353739851601E-2</v>
      </c>
      <c r="I53" s="13">
        <v>3.5392784657338701E-2</v>
      </c>
      <c r="J53" s="13"/>
      <c r="K53" s="14">
        <v>3.8436177065186698E-2</v>
      </c>
      <c r="L53" s="13">
        <v>0.83975911358312605</v>
      </c>
      <c r="M53" s="13">
        <v>9.7046837288123199E-3</v>
      </c>
      <c r="N53" s="13">
        <v>0.28559593182783399</v>
      </c>
      <c r="O53" s="13">
        <v>0.98345153664302598</v>
      </c>
      <c r="P53" s="13">
        <v>1.00725873191548</v>
      </c>
      <c r="Q53" t="s">
        <v>34</v>
      </c>
    </row>
    <row r="54" spans="2:17" x14ac:dyDescent="0.25">
      <c r="B54" s="2">
        <v>52</v>
      </c>
      <c r="C54" s="13">
        <v>4.1837736522670401E-5</v>
      </c>
      <c r="D54" s="13">
        <v>2.04607605544171E-2</v>
      </c>
      <c r="E54" s="13">
        <v>0.28464304045748201</v>
      </c>
      <c r="F54" s="13">
        <v>0.232918388934714</v>
      </c>
      <c r="G54" s="13">
        <v>110.857131414874</v>
      </c>
      <c r="H54" s="13">
        <v>7.4621721105590797E-3</v>
      </c>
      <c r="I54" s="13">
        <v>6.3586288863865196E-3</v>
      </c>
      <c r="J54" s="13"/>
      <c r="K54" s="14">
        <v>7.2985930563961802E-3</v>
      </c>
      <c r="L54" s="13">
        <v>0.852115013186169</v>
      </c>
      <c r="M54" s="13">
        <v>-0.10926105501379201</v>
      </c>
      <c r="N54" s="13">
        <v>0.13412404879211701</v>
      </c>
      <c r="O54" s="13">
        <v>0.967741935483871</v>
      </c>
      <c r="P54" s="13">
        <v>0.98378159990765301</v>
      </c>
      <c r="Q54" t="s">
        <v>34</v>
      </c>
    </row>
    <row r="55" spans="2:17" x14ac:dyDescent="0.25">
      <c r="B55" s="2">
        <v>53</v>
      </c>
      <c r="C55" s="13">
        <v>1.38901285255265E-3</v>
      </c>
      <c r="D55" s="13">
        <v>0.13183881497720901</v>
      </c>
      <c r="E55" s="13">
        <v>0.355072548994668</v>
      </c>
      <c r="F55" s="13">
        <v>0.29368356737189599</v>
      </c>
      <c r="G55" s="13">
        <v>113.48546200048899</v>
      </c>
      <c r="H55" s="13">
        <v>4.82171437438789E-2</v>
      </c>
      <c r="I55" s="13">
        <v>3.6586753750119702E-2</v>
      </c>
      <c r="J55" s="13"/>
      <c r="K55" s="14">
        <v>4.20540853189727E-2</v>
      </c>
      <c r="L55" s="13">
        <v>0.75879139470521495</v>
      </c>
      <c r="M55" s="13">
        <v>-2.5090255459234798E-3</v>
      </c>
      <c r="N55" s="13">
        <v>0.270044954191342</v>
      </c>
      <c r="O55" s="13">
        <v>0.98613861386138602</v>
      </c>
      <c r="P55" s="13">
        <v>0.99970440702257202</v>
      </c>
      <c r="Q55" t="s">
        <v>34</v>
      </c>
    </row>
    <row r="56" spans="2:17" x14ac:dyDescent="0.25">
      <c r="B56" s="2">
        <v>54</v>
      </c>
      <c r="C56" s="13">
        <v>9.2600856836843898E-4</v>
      </c>
      <c r="D56" s="13">
        <v>0.130870453921303</v>
      </c>
      <c r="E56" s="13">
        <v>8.3643146597202293E-3</v>
      </c>
      <c r="F56" s="13">
        <v>0.31331232327116099</v>
      </c>
      <c r="G56" s="13">
        <v>88.895870227523602</v>
      </c>
      <c r="H56" s="13">
        <v>5.6674024756088799E-2</v>
      </c>
      <c r="I56" s="13">
        <v>2.07319716169523E-2</v>
      </c>
      <c r="J56" s="13"/>
      <c r="K56" s="14">
        <v>3.4337016876984101E-2</v>
      </c>
      <c r="L56" s="13">
        <v>0.36581082261543502</v>
      </c>
      <c r="M56" s="13">
        <v>-3.4489816524662601E-3</v>
      </c>
      <c r="N56" s="13">
        <v>0.26884816490617602</v>
      </c>
      <c r="O56" s="13">
        <v>0.98079763663219999</v>
      </c>
      <c r="P56" s="13">
        <v>1.00082115141671</v>
      </c>
      <c r="Q56" t="s">
        <v>34</v>
      </c>
    </row>
    <row r="57" spans="2:17" x14ac:dyDescent="0.25">
      <c r="B57" s="2">
        <v>55</v>
      </c>
      <c r="C57" s="13">
        <v>3.0402088539807199E-3</v>
      </c>
      <c r="D57" s="13">
        <v>0.201736769291845</v>
      </c>
      <c r="E57" s="13">
        <v>0.50405111695223603</v>
      </c>
      <c r="F57" s="13">
        <v>0.32687369933079102</v>
      </c>
      <c r="G57" s="13">
        <v>108.784117267094</v>
      </c>
      <c r="H57" s="13">
        <v>7.6542862798917699E-2</v>
      </c>
      <c r="I57" s="13">
        <v>4.8926855054876199E-2</v>
      </c>
      <c r="J57" s="13"/>
      <c r="K57" s="14">
        <v>6.2216670894079701E-2</v>
      </c>
      <c r="L57" s="13">
        <v>0.639208585435454</v>
      </c>
      <c r="M57" s="13">
        <v>-3.2527867845514501E-2</v>
      </c>
      <c r="N57" s="13">
        <v>0.23182377708833399</v>
      </c>
      <c r="O57" s="13">
        <v>0.97845601436265695</v>
      </c>
      <c r="P57" s="13">
        <v>0.99990633908762505</v>
      </c>
      <c r="Q57" t="s">
        <v>34</v>
      </c>
    </row>
    <row r="58" spans="2:17" x14ac:dyDescent="0.25">
      <c r="B58" s="2">
        <v>56</v>
      </c>
      <c r="C58" s="13">
        <v>3.34701892181363E-5</v>
      </c>
      <c r="D58" s="13">
        <v>1.8361070362465402E-2</v>
      </c>
      <c r="E58" s="13">
        <v>0.11130247502330599</v>
      </c>
      <c r="F58" s="13">
        <v>0.30349852605824701</v>
      </c>
      <c r="G58" s="13">
        <v>74.196248876875501</v>
      </c>
      <c r="H58" s="13">
        <v>7.4609709616672796E-3</v>
      </c>
      <c r="I58" s="13">
        <v>4.3737210655170004E-3</v>
      </c>
      <c r="J58" s="13"/>
      <c r="K58" s="14">
        <v>6.52806008568393E-3</v>
      </c>
      <c r="L58" s="13">
        <v>0.58621338804133605</v>
      </c>
      <c r="M58" s="13">
        <v>-0.234265621076752</v>
      </c>
      <c r="N58" s="13">
        <v>-2.50367079917014E-2</v>
      </c>
      <c r="O58" s="13">
        <v>0.92307692307692302</v>
      </c>
      <c r="P58" s="13">
        <v>0.99414715719063496</v>
      </c>
      <c r="Q58" t="s">
        <v>34</v>
      </c>
    </row>
    <row r="59" spans="2:17" x14ac:dyDescent="0.25">
      <c r="B59" s="2">
        <v>57</v>
      </c>
      <c r="C59" s="13">
        <v>1.0877811495894299E-4</v>
      </c>
      <c r="D59" s="13">
        <v>3.3948140578196201E-2</v>
      </c>
      <c r="E59" s="13">
        <v>0.44844594986826802</v>
      </c>
      <c r="F59" s="13">
        <v>0.30983259504920402</v>
      </c>
      <c r="G59" s="13">
        <v>124.448377784142</v>
      </c>
      <c r="H59" s="13">
        <v>1.21045639787435E-2</v>
      </c>
      <c r="I59" s="13">
        <v>1.0519071683551699E-2</v>
      </c>
      <c r="J59" s="13"/>
      <c r="K59" s="14">
        <v>1.17686276841216E-2</v>
      </c>
      <c r="L59" s="13">
        <v>0.86901698417423201</v>
      </c>
      <c r="M59" s="13">
        <v>-8.0662622206301396E-2</v>
      </c>
      <c r="N59" s="13">
        <v>0.17053670436006699</v>
      </c>
      <c r="O59" s="13">
        <v>0.95121951219512102</v>
      </c>
      <c r="P59" s="13">
        <v>1.0126621908372999</v>
      </c>
      <c r="Q59" t="s">
        <v>34</v>
      </c>
    </row>
    <row r="60" spans="2:17" x14ac:dyDescent="0.25">
      <c r="B60" s="2">
        <v>58</v>
      </c>
      <c r="C60" s="13">
        <v>1.19934844698322E-4</v>
      </c>
      <c r="D60" s="13">
        <v>3.5462090424136603E-2</v>
      </c>
      <c r="E60" s="13">
        <v>0.12486255078489</v>
      </c>
      <c r="F60" s="13">
        <v>0.31322058543971698</v>
      </c>
      <c r="G60" s="13">
        <v>151.21241313074401</v>
      </c>
      <c r="H60" s="13">
        <v>1.2158267083378801E-2</v>
      </c>
      <c r="I60" s="13">
        <v>1.1691980898836401E-2</v>
      </c>
      <c r="J60" s="13"/>
      <c r="K60" s="14">
        <v>1.2357418300825301E-2</v>
      </c>
      <c r="L60" s="13">
        <v>0.96164863122806099</v>
      </c>
      <c r="M60" s="13">
        <v>-6.9097319510893096E-2</v>
      </c>
      <c r="N60" s="13">
        <v>0.18526210509869301</v>
      </c>
      <c r="O60" s="13">
        <v>1</v>
      </c>
      <c r="P60" s="13">
        <v>1</v>
      </c>
      <c r="Q60" t="s">
        <v>34</v>
      </c>
    </row>
    <row r="61" spans="2:17" x14ac:dyDescent="0.25">
      <c r="B61" s="2">
        <v>59</v>
      </c>
      <c r="C61" s="13">
        <v>5.3691761870760396E-4</v>
      </c>
      <c r="D61" s="13">
        <v>8.0163762435353905E-2</v>
      </c>
      <c r="E61" s="13">
        <v>0.20920831744709401</v>
      </c>
      <c r="F61" s="13">
        <v>0.33841105547959199</v>
      </c>
      <c r="G61" s="13">
        <v>52.277419309848199</v>
      </c>
      <c r="H61" s="13">
        <v>2.735232062308E-2</v>
      </c>
      <c r="I61" s="13">
        <v>2.4550040327092501E-2</v>
      </c>
      <c r="J61" s="13"/>
      <c r="K61" s="14">
        <v>2.61462185488371E-2</v>
      </c>
      <c r="L61" s="13">
        <v>0.89754871864060704</v>
      </c>
      <c r="M61" s="13">
        <v>-1.77351246669036E-2</v>
      </c>
      <c r="N61" s="13">
        <v>0.25065848267845198</v>
      </c>
      <c r="O61" s="13">
        <v>0.969773299748111</v>
      </c>
      <c r="P61" s="13">
        <v>1.00402168468813</v>
      </c>
      <c r="Q61" t="s">
        <v>34</v>
      </c>
    </row>
    <row r="62" spans="2:17" x14ac:dyDescent="0.25">
      <c r="B62" s="2">
        <v>60</v>
      </c>
      <c r="C62" s="13">
        <v>1.71116342377722E-3</v>
      </c>
      <c r="D62" s="13">
        <v>0.149525575384891</v>
      </c>
      <c r="E62" s="13">
        <v>0.38292388214940898</v>
      </c>
      <c r="F62" s="13">
        <v>0.35206864620681599</v>
      </c>
      <c r="G62" s="13">
        <v>84.131819046128996</v>
      </c>
      <c r="H62" s="13">
        <v>4.9733927012359597E-2</v>
      </c>
      <c r="I62" s="13">
        <v>4.2806226694423501E-2</v>
      </c>
      <c r="J62" s="13"/>
      <c r="K62" s="14">
        <v>4.6676770867933502E-2</v>
      </c>
      <c r="L62" s="13">
        <v>0.86070473951887105</v>
      </c>
      <c r="M62" s="13">
        <v>-2.2857073468653601E-2</v>
      </c>
      <c r="N62" s="13">
        <v>0.244137014917956</v>
      </c>
      <c r="O62" s="13">
        <v>0.97613365155131204</v>
      </c>
      <c r="P62" s="13">
        <v>0.98066610328786796</v>
      </c>
      <c r="Q62" t="s">
        <v>34</v>
      </c>
    </row>
    <row r="63" spans="2:17" x14ac:dyDescent="0.25">
      <c r="B63" s="2">
        <v>61</v>
      </c>
      <c r="C63" s="13">
        <v>3.1169113709389501E-3</v>
      </c>
      <c r="D63" s="13">
        <v>0.247376098227927</v>
      </c>
      <c r="E63" s="13">
        <v>0.13526941647168</v>
      </c>
      <c r="F63" s="13">
        <v>0.37379670020684003</v>
      </c>
      <c r="G63" s="13">
        <v>91.989861096220395</v>
      </c>
      <c r="H63" s="13">
        <v>6.6461140663350099E-2</v>
      </c>
      <c r="I63" s="13">
        <v>5.9543864450135701E-2</v>
      </c>
      <c r="J63" s="13"/>
      <c r="K63" s="14">
        <v>6.2996625424812699E-2</v>
      </c>
      <c r="L63" s="13">
        <v>0.89591998957326102</v>
      </c>
      <c r="M63" s="13">
        <v>-2.8276307182268099E-3</v>
      </c>
      <c r="N63" s="13">
        <v>0.26963929348680798</v>
      </c>
      <c r="O63" s="13">
        <v>0.96377749029754201</v>
      </c>
      <c r="P63" s="13">
        <v>0.80137581393572499</v>
      </c>
      <c r="Q63" t="s">
        <v>34</v>
      </c>
    </row>
    <row r="64" spans="2:17" x14ac:dyDescent="0.25">
      <c r="B64" s="2">
        <v>62</v>
      </c>
      <c r="C64" s="13">
        <v>2.1839298464833901E-3</v>
      </c>
      <c r="D64" s="13">
        <v>0.18173538977492501</v>
      </c>
      <c r="E64" s="13">
        <v>6.7324243205510406E-2</v>
      </c>
      <c r="F64" s="13">
        <v>0.39411396804681098</v>
      </c>
      <c r="G64" s="13">
        <v>107.50773925220901</v>
      </c>
      <c r="H64" s="13">
        <v>5.6424699341529501E-2</v>
      </c>
      <c r="I64" s="13">
        <v>4.9372527166034998E-2</v>
      </c>
      <c r="J64" s="13"/>
      <c r="K64" s="14">
        <v>5.2732019148426797E-2</v>
      </c>
      <c r="L64" s="13">
        <v>0.87501622059501105</v>
      </c>
      <c r="M64" s="13">
        <v>1.8571658356934799E-3</v>
      </c>
      <c r="N64" s="13">
        <v>0.27560416171829799</v>
      </c>
      <c r="O64" s="13">
        <v>0.96014714898834996</v>
      </c>
      <c r="P64" s="13">
        <v>0.91702622618459695</v>
      </c>
      <c r="Q64" t="s">
        <v>34</v>
      </c>
    </row>
    <row r="65" spans="2:17" x14ac:dyDescent="0.25">
      <c r="B65" s="2">
        <v>63</v>
      </c>
      <c r="C65" s="13">
        <v>5.7178239914316299E-5</v>
      </c>
      <c r="D65" s="13">
        <v>2.68578481639794E-2</v>
      </c>
      <c r="E65" s="13">
        <v>0.34906506949795002</v>
      </c>
      <c r="F65" s="13">
        <v>0.38241908802081698</v>
      </c>
      <c r="G65" s="13">
        <v>72.054777784283701</v>
      </c>
      <c r="H65" s="13">
        <v>1.1202858571204099E-2</v>
      </c>
      <c r="I65" s="13">
        <v>5.6173887843493997E-3</v>
      </c>
      <c r="J65" s="13"/>
      <c r="K65" s="14">
        <v>8.5323851388261797E-3</v>
      </c>
      <c r="L65" s="13">
        <v>0.50142459164738196</v>
      </c>
      <c r="M65" s="13">
        <v>-0.13558472049713</v>
      </c>
      <c r="N65" s="13">
        <v>0.100607716936351</v>
      </c>
      <c r="O65" s="13">
        <v>0.93181818181818099</v>
      </c>
      <c r="P65" s="13">
        <v>1</v>
      </c>
      <c r="Q65" t="s">
        <v>34</v>
      </c>
    </row>
    <row r="66" spans="2:17" x14ac:dyDescent="0.25">
      <c r="B66" s="2">
        <v>64</v>
      </c>
      <c r="C66" s="13">
        <v>2.3289673330953201E-4</v>
      </c>
      <c r="D66" s="13">
        <v>6.2378984993964E-2</v>
      </c>
      <c r="E66" s="13">
        <v>0.51216494575470295</v>
      </c>
      <c r="F66" s="13">
        <v>0.385798480100077</v>
      </c>
      <c r="G66" s="13">
        <v>118.750233902239</v>
      </c>
      <c r="H66" s="13">
        <v>1.9506356082729E-2</v>
      </c>
      <c r="I66" s="13">
        <v>1.48976286812669E-2</v>
      </c>
      <c r="J66" s="13"/>
      <c r="K66" s="14">
        <v>1.7220143166923298E-2</v>
      </c>
      <c r="L66" s="13">
        <v>0.76373201730164797</v>
      </c>
      <c r="M66" s="13">
        <v>-2.0014211658669699E-2</v>
      </c>
      <c r="N66" s="13">
        <v>0.247756658994645</v>
      </c>
      <c r="O66" s="13">
        <v>0.93820224719101097</v>
      </c>
      <c r="P66" s="13">
        <v>0.848756200068153</v>
      </c>
      <c r="Q66" t="s">
        <v>34</v>
      </c>
    </row>
    <row r="67" spans="2:17" x14ac:dyDescent="0.25">
      <c r="B67" s="2">
        <v>65</v>
      </c>
      <c r="C67" s="13">
        <v>3.7653962870403398E-5</v>
      </c>
      <c r="D67" s="13">
        <v>2.66133960437691E-2</v>
      </c>
      <c r="E67" s="13">
        <v>9.6223772492887204E-4</v>
      </c>
      <c r="F67" s="13">
        <v>0.397841561179682</v>
      </c>
      <c r="G67" s="13">
        <v>93.672638875581995</v>
      </c>
      <c r="H67" s="13">
        <v>1.30391768127666E-2</v>
      </c>
      <c r="I67" s="13">
        <v>2.8108771900517198E-3</v>
      </c>
      <c r="J67" s="13"/>
      <c r="K67" s="14">
        <v>6.9240533318705097E-3</v>
      </c>
      <c r="L67" s="13">
        <v>0.215571675299286</v>
      </c>
      <c r="M67" s="13">
        <v>-0.235511006676552</v>
      </c>
      <c r="N67" s="13">
        <v>-2.6622382185810301E-2</v>
      </c>
      <c r="O67" s="13">
        <v>1</v>
      </c>
      <c r="P67" s="13">
        <v>1</v>
      </c>
      <c r="Q67" t="s">
        <v>34</v>
      </c>
    </row>
    <row r="68" spans="2:17" x14ac:dyDescent="0.25">
      <c r="B68" s="2">
        <v>66</v>
      </c>
      <c r="C68" s="13">
        <v>8.1444127097465098E-4</v>
      </c>
      <c r="D68" s="13">
        <v>0.107685292201063</v>
      </c>
      <c r="E68" s="13">
        <v>0.44952716298655798</v>
      </c>
      <c r="F68" s="13">
        <v>0.411326969395023</v>
      </c>
      <c r="G68" s="13">
        <v>93.056342824382597</v>
      </c>
      <c r="H68" s="13">
        <v>3.58811678021113E-2</v>
      </c>
      <c r="I68" s="13">
        <v>2.7076827685528299E-2</v>
      </c>
      <c r="J68" s="13"/>
      <c r="K68" s="14">
        <v>3.2202155720841001E-2</v>
      </c>
      <c r="L68" s="13">
        <v>0.75462503993348296</v>
      </c>
      <c r="M68" s="13">
        <v>-6.3097368287001299E-2</v>
      </c>
      <c r="N68" s="13">
        <v>0.19290148026343401</v>
      </c>
      <c r="O68" s="13">
        <v>0.95269168026101103</v>
      </c>
      <c r="P68" s="13">
        <v>0.96009299571210804</v>
      </c>
      <c r="Q68" t="s">
        <v>34</v>
      </c>
    </row>
    <row r="69" spans="2:17" x14ac:dyDescent="0.25">
      <c r="B69" s="2">
        <v>67</v>
      </c>
      <c r="C69" s="13">
        <v>1.5145260621206699E-3</v>
      </c>
      <c r="D69" s="13">
        <v>0.15107849585869099</v>
      </c>
      <c r="E69" s="13">
        <v>0.54289933601044404</v>
      </c>
      <c r="F69" s="13">
        <v>0.42113202538826799</v>
      </c>
      <c r="G69" s="13">
        <v>107.24677936251101</v>
      </c>
      <c r="H69" s="13">
        <v>5.53040329863312E-2</v>
      </c>
      <c r="I69" s="13">
        <v>3.55855420676102E-2</v>
      </c>
      <c r="J69" s="13"/>
      <c r="K69" s="14">
        <v>4.3913033074749697E-2</v>
      </c>
      <c r="L69" s="13">
        <v>0.643452930031439</v>
      </c>
      <c r="M69" s="13">
        <v>2.0571694186942699E-2</v>
      </c>
      <c r="N69" s="13">
        <v>0.29943223927617602</v>
      </c>
      <c r="O69" s="13">
        <v>0.95514511873350905</v>
      </c>
      <c r="P69" s="13">
        <v>0.94860550917675002</v>
      </c>
      <c r="Q69" t="s">
        <v>34</v>
      </c>
    </row>
    <row r="70" spans="2:17" x14ac:dyDescent="0.25">
      <c r="B70" s="2">
        <v>68</v>
      </c>
      <c r="C70" s="13">
        <v>6.2477686540521197E-4</v>
      </c>
      <c r="D70" s="13">
        <v>8.9969008590457505E-2</v>
      </c>
      <c r="E70" s="13">
        <v>1.05993570497517E-2</v>
      </c>
      <c r="F70" s="13">
        <v>0.41949044554599202</v>
      </c>
      <c r="G70" s="13">
        <v>95.996613522104894</v>
      </c>
      <c r="H70" s="13">
        <v>3.1276347347384E-2</v>
      </c>
      <c r="I70" s="13">
        <v>2.3671940128016E-2</v>
      </c>
      <c r="J70" s="13"/>
      <c r="K70" s="14">
        <v>2.8204443119295802E-2</v>
      </c>
      <c r="L70" s="13">
        <v>0.75686396065031603</v>
      </c>
      <c r="M70" s="13">
        <v>-6.9289051348578296E-2</v>
      </c>
      <c r="N70" s="13">
        <v>0.18501798454096699</v>
      </c>
      <c r="O70" s="13">
        <v>0.97603485838779902</v>
      </c>
      <c r="P70" s="13">
        <v>0.98360569665944697</v>
      </c>
      <c r="Q70" t="s">
        <v>34</v>
      </c>
    </row>
    <row r="71" spans="2:17" x14ac:dyDescent="0.25">
      <c r="B71" s="2">
        <v>69</v>
      </c>
      <c r="C71" s="13">
        <v>2.8310201713673601E-4</v>
      </c>
      <c r="D71" s="13">
        <v>5.7505294655277601E-2</v>
      </c>
      <c r="E71" s="13">
        <v>0.58931221726155503</v>
      </c>
      <c r="F71" s="13">
        <v>0.41398802224241599</v>
      </c>
      <c r="G71" s="13">
        <v>115.78988044384801</v>
      </c>
      <c r="H71" s="13">
        <v>2.1672664677351499E-2</v>
      </c>
      <c r="I71" s="13">
        <v>1.58423632611202E-2</v>
      </c>
      <c r="J71" s="13"/>
      <c r="K71" s="14">
        <v>1.8985696811357301E-2</v>
      </c>
      <c r="L71" s="13">
        <v>0.73098363754392803</v>
      </c>
      <c r="M71" s="13">
        <v>-4.7468829252192597E-2</v>
      </c>
      <c r="N71" s="13">
        <v>0.21280035418898899</v>
      </c>
      <c r="O71" s="13">
        <v>0.97129186602870798</v>
      </c>
      <c r="P71" s="13">
        <v>1.0112126501694201</v>
      </c>
      <c r="Q71" t="s">
        <v>34</v>
      </c>
    </row>
    <row r="72" spans="2:17" x14ac:dyDescent="0.25">
      <c r="B72" s="2">
        <v>70</v>
      </c>
      <c r="C72" s="13">
        <v>5.7038780792573998E-4</v>
      </c>
      <c r="D72" s="13">
        <v>8.5241753338273996E-2</v>
      </c>
      <c r="E72" s="13">
        <v>0.126188954580781</v>
      </c>
      <c r="F72" s="13">
        <v>0.424932007268294</v>
      </c>
      <c r="G72" s="13">
        <v>39.272285089719901</v>
      </c>
      <c r="H72" s="13">
        <v>2.93305783040907E-2</v>
      </c>
      <c r="I72" s="13">
        <v>2.64212679990188E-2</v>
      </c>
      <c r="J72" s="13"/>
      <c r="K72" s="14">
        <v>2.6948846225503899E-2</v>
      </c>
      <c r="L72" s="13">
        <v>0.90080965077097697</v>
      </c>
      <c r="M72" s="13">
        <v>6.7072505048872202E-2</v>
      </c>
      <c r="N72" s="13">
        <v>0.35863891052783498</v>
      </c>
      <c r="O72" s="13">
        <v>0.94895591647331701</v>
      </c>
      <c r="P72" s="13">
        <v>0.99828212019617002</v>
      </c>
      <c r="Q72" t="s">
        <v>34</v>
      </c>
    </row>
    <row r="73" spans="2:17" x14ac:dyDescent="0.25">
      <c r="B73" s="2">
        <v>71</v>
      </c>
      <c r="C73" s="13">
        <v>8.0886290610496196E-5</v>
      </c>
      <c r="D73" s="13">
        <v>3.10572285478826E-2</v>
      </c>
      <c r="E73" s="13">
        <v>0.28042970611835699</v>
      </c>
      <c r="F73" s="13">
        <v>0.41684726445662801</v>
      </c>
      <c r="G73" s="13">
        <v>59.641452658508101</v>
      </c>
      <c r="H73" s="13">
        <v>1.2329956771469201E-2</v>
      </c>
      <c r="I73" s="13">
        <v>7.4824033225017903E-3</v>
      </c>
      <c r="J73" s="13"/>
      <c r="K73" s="14">
        <v>1.0148281816752199E-2</v>
      </c>
      <c r="L73" s="13">
        <v>0.60684749031850904</v>
      </c>
      <c r="M73" s="13">
        <v>-0.104186444155266</v>
      </c>
      <c r="N73" s="13">
        <v>0.14058524401133499</v>
      </c>
      <c r="O73" s="13">
        <v>0.95081967213114704</v>
      </c>
      <c r="P73" s="13">
        <v>1.0034602076124499</v>
      </c>
      <c r="Q73" t="s">
        <v>34</v>
      </c>
    </row>
    <row r="74" spans="2:17" x14ac:dyDescent="0.25">
      <c r="B74" s="2">
        <v>72</v>
      </c>
      <c r="C74" s="13">
        <v>6.2617145662263404E-4</v>
      </c>
      <c r="D74" s="13">
        <v>8.5682239525899304E-2</v>
      </c>
      <c r="E74" s="13">
        <v>0.46352349135910498</v>
      </c>
      <c r="F74" s="13">
        <v>0.44464968252326598</v>
      </c>
      <c r="G74" s="13">
        <v>106.927513064149</v>
      </c>
      <c r="H74" s="13">
        <v>2.8047596567572299E-2</v>
      </c>
      <c r="I74" s="13">
        <v>2.77037556289156E-2</v>
      </c>
      <c r="J74" s="13"/>
      <c r="K74" s="14">
        <v>2.8235903746052698E-2</v>
      </c>
      <c r="L74" s="13">
        <v>0.98774080560420296</v>
      </c>
      <c r="M74" s="13">
        <v>-2.53898855080994E-2</v>
      </c>
      <c r="N74" s="13">
        <v>0.24091213846995199</v>
      </c>
      <c r="O74" s="13">
        <v>0.984649122807017</v>
      </c>
      <c r="P74" s="13">
        <v>1</v>
      </c>
      <c r="Q74" t="s">
        <v>34</v>
      </c>
    </row>
    <row r="75" spans="2:17" x14ac:dyDescent="0.25">
      <c r="B75" s="2">
        <v>73</v>
      </c>
      <c r="C75" s="13">
        <v>1.2286348625490801E-3</v>
      </c>
      <c r="D75" s="13">
        <v>0.121407676920117</v>
      </c>
      <c r="E75" s="13">
        <v>8.6199570587943697E-2</v>
      </c>
      <c r="F75" s="13">
        <v>0.46054696537201201</v>
      </c>
      <c r="G75" s="13">
        <v>120.266559642884</v>
      </c>
      <c r="H75" s="13">
        <v>4.2332507144059103E-2</v>
      </c>
      <c r="I75" s="13">
        <v>3.6042297561822201E-2</v>
      </c>
      <c r="J75" s="13"/>
      <c r="K75" s="14">
        <v>3.9551820350494003E-2</v>
      </c>
      <c r="L75" s="13">
        <v>0.85140947213849005</v>
      </c>
      <c r="M75" s="13">
        <v>-2.4665682561590501E-2</v>
      </c>
      <c r="N75" s="13">
        <v>0.24183422229986101</v>
      </c>
      <c r="O75" s="13">
        <v>0.98766816143497704</v>
      </c>
      <c r="P75" s="13">
        <v>1.0035406149386701</v>
      </c>
      <c r="Q75" t="s">
        <v>34</v>
      </c>
    </row>
    <row r="76" spans="2:17" x14ac:dyDescent="0.25">
      <c r="B76" s="2">
        <v>74</v>
      </c>
      <c r="C76" s="13">
        <v>4.7416101392359801E-5</v>
      </c>
      <c r="D76" s="13">
        <v>2.17987521109307E-2</v>
      </c>
      <c r="E76" s="13">
        <v>0.51731808662870205</v>
      </c>
      <c r="F76" s="13">
        <v>0.45268911150062802</v>
      </c>
      <c r="G76" s="13">
        <v>131.11741699078701</v>
      </c>
      <c r="H76" s="13">
        <v>7.5546744180305303E-3</v>
      </c>
      <c r="I76" s="13">
        <v>6.7780910262614704E-3</v>
      </c>
      <c r="J76" s="13"/>
      <c r="K76" s="14">
        <v>7.7699456465231799E-3</v>
      </c>
      <c r="L76" s="13">
        <v>0.897204915950367</v>
      </c>
      <c r="M76" s="13">
        <v>-0.15182164028735601</v>
      </c>
      <c r="N76" s="13">
        <v>7.9934228574742597E-2</v>
      </c>
      <c r="O76" s="13">
        <v>0.91891891891891897</v>
      </c>
      <c r="P76" s="13">
        <v>1.0147895335608601</v>
      </c>
      <c r="Q76" t="s">
        <v>34</v>
      </c>
    </row>
    <row r="77" spans="2:17" x14ac:dyDescent="0.25">
      <c r="B77" s="2">
        <v>75</v>
      </c>
      <c r="C77" s="13">
        <v>7.9031484291324505E-3</v>
      </c>
      <c r="D77" s="13">
        <v>0.395378276341943</v>
      </c>
      <c r="E77" s="13">
        <v>0.136637285474484</v>
      </c>
      <c r="F77" s="13">
        <v>0.52588404759894403</v>
      </c>
      <c r="G77" s="13">
        <v>29.0307468612882</v>
      </c>
      <c r="H77" s="13">
        <v>0.13213674355680599</v>
      </c>
      <c r="I77" s="13">
        <v>8.9006739541741098E-2</v>
      </c>
      <c r="J77" s="13"/>
      <c r="K77" s="14">
        <v>0.100312517204399</v>
      </c>
      <c r="L77" s="13">
        <v>0.67359567933862696</v>
      </c>
      <c r="M77" s="13">
        <v>0.168789321127012</v>
      </c>
      <c r="N77" s="13">
        <v>0.48814878312307702</v>
      </c>
      <c r="O77" s="13">
        <v>0.848353293413173</v>
      </c>
      <c r="P77" s="13">
        <v>0.91298166384411095</v>
      </c>
      <c r="Q77" t="s">
        <v>34</v>
      </c>
    </row>
    <row r="78" spans="2:17" x14ac:dyDescent="0.25">
      <c r="B78" s="2">
        <v>76</v>
      </c>
      <c r="C78" s="13">
        <v>4.5882051053195197E-4</v>
      </c>
      <c r="D78" s="13">
        <v>7.3776122250727202E-2</v>
      </c>
      <c r="E78" s="13">
        <v>0.28582071831356798</v>
      </c>
      <c r="F78" s="13">
        <v>0.48641959655380601</v>
      </c>
      <c r="G78" s="13">
        <v>105.216734909694</v>
      </c>
      <c r="H78" s="13">
        <v>2.5789773684845699E-2</v>
      </c>
      <c r="I78" s="13">
        <v>2.1751280966711299E-2</v>
      </c>
      <c r="J78" s="13"/>
      <c r="K78" s="14">
        <v>2.4169990027818701E-2</v>
      </c>
      <c r="L78" s="13">
        <v>0.84340720599236996</v>
      </c>
      <c r="M78" s="13">
        <v>-3.97608096024826E-2</v>
      </c>
      <c r="N78" s="13">
        <v>0.222614509618596</v>
      </c>
      <c r="O78" s="13">
        <v>0.96480938416422202</v>
      </c>
      <c r="P78" s="13">
        <v>1.0087397755830501</v>
      </c>
      <c r="Q78" t="s">
        <v>34</v>
      </c>
    </row>
    <row r="79" spans="2:17" x14ac:dyDescent="0.25">
      <c r="B79" s="2">
        <v>77</v>
      </c>
      <c r="C79" s="13">
        <v>3.1099384148518299E-4</v>
      </c>
      <c r="D79" s="13">
        <v>6.0044290106737702E-2</v>
      </c>
      <c r="E79" s="13">
        <v>0.32225039360151497</v>
      </c>
      <c r="F79" s="13">
        <v>0.49341612721730799</v>
      </c>
      <c r="G79" s="13">
        <v>106.564863202598</v>
      </c>
      <c r="H79" s="13">
        <v>2.0467451496045602E-2</v>
      </c>
      <c r="I79" s="13">
        <v>1.7988801385972201E-2</v>
      </c>
      <c r="J79" s="13"/>
      <c r="K79" s="14">
        <v>1.98989863346863E-2</v>
      </c>
      <c r="L79" s="13">
        <v>0.87889796096244399</v>
      </c>
      <c r="M79" s="13">
        <v>-7.0168854625797306E-2</v>
      </c>
      <c r="N79" s="13">
        <v>0.18389778421682401</v>
      </c>
      <c r="O79" s="13">
        <v>0.96956521739130397</v>
      </c>
      <c r="P79" s="13">
        <v>1.0035795063427999</v>
      </c>
      <c r="Q79" t="s">
        <v>34</v>
      </c>
    </row>
    <row r="80" spans="2:17" x14ac:dyDescent="0.25">
      <c r="B80" s="2">
        <v>78</v>
      </c>
      <c r="C80" s="13">
        <v>7.8097108175651496E-5</v>
      </c>
      <c r="D80" s="13">
        <v>2.7863998919627798E-2</v>
      </c>
      <c r="E80" s="13">
        <v>0.38337987796963102</v>
      </c>
      <c r="F80" s="13">
        <v>0.48744916827656898</v>
      </c>
      <c r="G80" s="13">
        <v>117.103424306546</v>
      </c>
      <c r="H80" s="13">
        <v>1.0024047274975099E-2</v>
      </c>
      <c r="I80" s="13">
        <v>8.9728020975645001E-3</v>
      </c>
      <c r="J80" s="13"/>
      <c r="K80" s="14">
        <v>9.9717764946221695E-3</v>
      </c>
      <c r="L80" s="13">
        <v>0.89512767163069495</v>
      </c>
      <c r="M80" s="13">
        <v>-9.5463442604745499E-2</v>
      </c>
      <c r="N80" s="13">
        <v>0.15169171453424499</v>
      </c>
      <c r="O80" s="13">
        <v>1</v>
      </c>
      <c r="P80" s="13">
        <v>1</v>
      </c>
      <c r="Q80" t="s">
        <v>34</v>
      </c>
    </row>
    <row r="81" spans="2:17" x14ac:dyDescent="0.25">
      <c r="B81" s="2">
        <v>79</v>
      </c>
      <c r="C81" s="13">
        <v>6.5545787218850406E-5</v>
      </c>
      <c r="D81" s="13">
        <v>2.57442329496879E-2</v>
      </c>
      <c r="E81" s="13">
        <v>3.0628752650468001E-2</v>
      </c>
      <c r="F81" s="13">
        <v>0.48842684394786501</v>
      </c>
      <c r="G81" s="13">
        <v>98.899682014375799</v>
      </c>
      <c r="H81" s="13">
        <v>8.7150602952411598E-3</v>
      </c>
      <c r="I81" s="13">
        <v>7.5483496973695503E-3</v>
      </c>
      <c r="J81" s="13"/>
      <c r="K81" s="14">
        <v>9.1353975435027896E-3</v>
      </c>
      <c r="L81" s="13">
        <v>0.86612707676747902</v>
      </c>
      <c r="M81" s="13">
        <v>-0.21174360009572599</v>
      </c>
      <c r="N81" s="13">
        <v>3.63921974869518E-3</v>
      </c>
      <c r="O81" s="13">
        <v>0.95918367346938704</v>
      </c>
      <c r="P81" s="13">
        <v>1.00834862385321</v>
      </c>
      <c r="Q81" t="s">
        <v>34</v>
      </c>
    </row>
    <row r="82" spans="2:17" x14ac:dyDescent="0.25">
      <c r="B82" s="2">
        <v>80</v>
      </c>
      <c r="C82" s="13">
        <v>4.1837736522670402E-4</v>
      </c>
      <c r="D82" s="13">
        <v>9.8671267884322206E-2</v>
      </c>
      <c r="E82" s="13">
        <v>0.21601836505625499</v>
      </c>
      <c r="F82" s="13">
        <v>0.49848472767938101</v>
      </c>
      <c r="G82" s="13">
        <v>127.03929951441501</v>
      </c>
      <c r="H82" s="13">
        <v>2.47923989604701E-2</v>
      </c>
      <c r="I82" s="13">
        <v>2.3155866267930501E-2</v>
      </c>
      <c r="J82" s="13"/>
      <c r="K82" s="14">
        <v>2.3080177772901701E-2</v>
      </c>
      <c r="L82" s="13">
        <v>0.93399054705642204</v>
      </c>
      <c r="M82" s="13">
        <v>7.7708443623412199E-2</v>
      </c>
      <c r="N82" s="13">
        <v>0.37218100811631399</v>
      </c>
      <c r="O82" s="13">
        <v>0.88495575221238898</v>
      </c>
      <c r="P82" s="13">
        <v>0.75531991287071798</v>
      </c>
      <c r="Q82" t="s">
        <v>34</v>
      </c>
    </row>
    <row r="83" spans="2:17" x14ac:dyDescent="0.25">
      <c r="B83" s="2">
        <v>81</v>
      </c>
      <c r="C83" s="13">
        <v>3.9299580506961798E-3</v>
      </c>
      <c r="D83" s="13">
        <v>0.30246049024344102</v>
      </c>
      <c r="E83" s="13">
        <v>0.52643891400513199</v>
      </c>
      <c r="F83" s="13">
        <v>0.56136094856115903</v>
      </c>
      <c r="G83" s="13">
        <v>75.104493907458306</v>
      </c>
      <c r="H83" s="13">
        <v>9.7674442270999501E-2</v>
      </c>
      <c r="I83" s="13">
        <v>6.7467972524494005E-2</v>
      </c>
      <c r="J83" s="13"/>
      <c r="K83" s="14">
        <v>7.07373875634143E-2</v>
      </c>
      <c r="L83" s="13">
        <v>0.69074336086099997</v>
      </c>
      <c r="M83" s="13">
        <v>0.31698420441740599</v>
      </c>
      <c r="N83" s="13">
        <v>0.67683636885581899</v>
      </c>
      <c r="O83" s="13">
        <v>0.87842892768079806</v>
      </c>
      <c r="P83" s="13">
        <v>0.83631564768215005</v>
      </c>
      <c r="Q83" t="s">
        <v>34</v>
      </c>
    </row>
    <row r="84" spans="2:17" x14ac:dyDescent="0.25">
      <c r="B84" s="2">
        <v>82</v>
      </c>
      <c r="C84" s="13">
        <v>2.11420028561228E-3</v>
      </c>
      <c r="D84" s="13">
        <v>0.16123565859264799</v>
      </c>
      <c r="E84" s="13">
        <v>0.22579063677060901</v>
      </c>
      <c r="F84" s="13">
        <v>0.54330759401033402</v>
      </c>
      <c r="G84" s="13">
        <v>118.20344976328199</v>
      </c>
      <c r="H84" s="13">
        <v>5.7587620637762897E-2</v>
      </c>
      <c r="I84" s="13">
        <v>4.6139673970660301E-2</v>
      </c>
      <c r="J84" s="13"/>
      <c r="K84" s="14">
        <v>5.1883363510203603E-2</v>
      </c>
      <c r="L84" s="13">
        <v>0.80120820168778295</v>
      </c>
      <c r="M84" s="13">
        <v>-1.29312317321723E-2</v>
      </c>
      <c r="N84" s="13">
        <v>0.256774989131626</v>
      </c>
      <c r="O84" s="13">
        <v>0.98441558441558397</v>
      </c>
      <c r="P84" s="13">
        <v>1.00399903320076</v>
      </c>
      <c r="Q84" t="s">
        <v>34</v>
      </c>
    </row>
    <row r="85" spans="2:17" x14ac:dyDescent="0.25">
      <c r="B85" s="2">
        <v>83</v>
      </c>
      <c r="C85" s="13">
        <v>4.1419359157443699E-4</v>
      </c>
      <c r="D85" s="13">
        <v>6.9215377863034694E-2</v>
      </c>
      <c r="E85" s="13">
        <v>3.59288433159392E-2</v>
      </c>
      <c r="F85" s="13">
        <v>0.54532636156423497</v>
      </c>
      <c r="G85" s="13">
        <v>110.352890984708</v>
      </c>
      <c r="H85" s="13">
        <v>2.3215439767815201E-2</v>
      </c>
      <c r="I85" s="13">
        <v>2.16975107130815E-2</v>
      </c>
      <c r="J85" s="13"/>
      <c r="K85" s="14">
        <v>2.2964486930224601E-2</v>
      </c>
      <c r="L85" s="13">
        <v>0.93461553733571301</v>
      </c>
      <c r="M85" s="13">
        <v>-4.4846145663923601E-2</v>
      </c>
      <c r="N85" s="13">
        <v>0.21613965864690099</v>
      </c>
      <c r="O85" s="13">
        <v>0.97697368421052599</v>
      </c>
      <c r="P85" s="13">
        <v>1.0062104383136199</v>
      </c>
      <c r="Q85" t="s">
        <v>34</v>
      </c>
    </row>
    <row r="86" spans="2:17" x14ac:dyDescent="0.25">
      <c r="B86" s="2">
        <v>84</v>
      </c>
      <c r="C86" s="13">
        <v>7.1263611210281997E-4</v>
      </c>
      <c r="D86" s="13">
        <v>9.8074899185258302E-2</v>
      </c>
      <c r="E86" s="13">
        <v>0.270924784749978</v>
      </c>
      <c r="F86" s="13">
        <v>0.566961046836293</v>
      </c>
      <c r="G86" s="13">
        <v>152.10250750978099</v>
      </c>
      <c r="H86" s="13">
        <v>3.0267035860662601E-2</v>
      </c>
      <c r="I86" s="13">
        <v>2.9223347996509001E-2</v>
      </c>
      <c r="J86" s="13"/>
      <c r="K86" s="14">
        <v>3.0122358455732301E-2</v>
      </c>
      <c r="L86" s="13">
        <v>0.96551734140870704</v>
      </c>
      <c r="M86" s="13">
        <v>-2.51856438865968E-2</v>
      </c>
      <c r="N86" s="13">
        <v>0.24117218697913001</v>
      </c>
      <c r="O86" s="13">
        <v>0.94981412639405205</v>
      </c>
      <c r="P86" s="13">
        <v>0.98406964563089205</v>
      </c>
      <c r="Q86" t="s">
        <v>34</v>
      </c>
    </row>
    <row r="87" spans="2:17" x14ac:dyDescent="0.25">
      <c r="B87" s="2">
        <v>85</v>
      </c>
      <c r="C87" s="13">
        <v>1.82691449482327E-4</v>
      </c>
      <c r="D87" s="13">
        <v>7.7164205018280099E-2</v>
      </c>
      <c r="E87" s="13">
        <v>2.0823999619643901E-3</v>
      </c>
      <c r="F87" s="13">
        <v>0.57160526748155005</v>
      </c>
      <c r="G87" s="13">
        <v>91.416270502956394</v>
      </c>
      <c r="H87" s="13">
        <v>3.7778155419176E-2</v>
      </c>
      <c r="I87" s="13">
        <v>6.2822794526039604E-3</v>
      </c>
      <c r="J87" s="13"/>
      <c r="K87" s="14">
        <v>1.5251556575178999E-2</v>
      </c>
      <c r="L87" s="13">
        <v>0.166293970229555</v>
      </c>
      <c r="M87" s="13">
        <v>2.03041658942732E-2</v>
      </c>
      <c r="N87" s="13">
        <v>0.29909161167461401</v>
      </c>
      <c r="O87" s="13">
        <v>0.94244604316546698</v>
      </c>
      <c r="P87" s="13">
        <v>1</v>
      </c>
      <c r="Q87" t="s">
        <v>34</v>
      </c>
    </row>
    <row r="88" spans="2:17" x14ac:dyDescent="0.25">
      <c r="B88" s="2">
        <v>86</v>
      </c>
      <c r="C88" s="13">
        <v>1.9524277043912799E-5</v>
      </c>
      <c r="D88" s="13">
        <v>1.30480747642707E-2</v>
      </c>
      <c r="E88" s="13">
        <v>0.40092509570729501</v>
      </c>
      <c r="F88" s="13">
        <v>0.55385528685337704</v>
      </c>
      <c r="G88" s="13">
        <v>180</v>
      </c>
      <c r="H88" s="13">
        <v>5.9046405847908E-3</v>
      </c>
      <c r="I88" s="13">
        <v>2.3618562339163202E-3</v>
      </c>
      <c r="J88" s="13"/>
      <c r="K88" s="14">
        <v>4.9858882473110804E-3</v>
      </c>
      <c r="L88" s="13">
        <v>0.4</v>
      </c>
      <c r="M88" s="13">
        <v>-0.43900131185896502</v>
      </c>
      <c r="N88" s="13">
        <v>-0.28571428571428498</v>
      </c>
      <c r="O88" s="13">
        <v>1</v>
      </c>
      <c r="P88" s="13">
        <v>1</v>
      </c>
      <c r="Q88" t="s">
        <v>34</v>
      </c>
    </row>
    <row r="89" spans="2:17" x14ac:dyDescent="0.25">
      <c r="B89" s="2">
        <v>87</v>
      </c>
      <c r="C89" s="13">
        <v>4.6021510174937498E-5</v>
      </c>
      <c r="D89" s="13">
        <v>2.6535454788049799E-2</v>
      </c>
      <c r="E89" s="13">
        <v>0.18082514469665401</v>
      </c>
      <c r="F89" s="13">
        <v>0.56412578290086202</v>
      </c>
      <c r="G89" s="13">
        <v>113.371150083071</v>
      </c>
      <c r="H89" s="13">
        <v>8.3780588731229792E-3</v>
      </c>
      <c r="I89" s="13">
        <v>8.0567251472610703E-3</v>
      </c>
      <c r="J89" s="13"/>
      <c r="K89" s="14">
        <v>7.6548289767415503E-3</v>
      </c>
      <c r="L89" s="13">
        <v>0.96164580235968999</v>
      </c>
      <c r="M89" s="13">
        <v>0.15194295097891899</v>
      </c>
      <c r="N89" s="13">
        <v>0.46669931846527801</v>
      </c>
      <c r="O89" s="13">
        <v>0.82499999999999996</v>
      </c>
      <c r="P89" s="13">
        <v>0.94957721406319495</v>
      </c>
      <c r="Q89" t="s">
        <v>34</v>
      </c>
    </row>
    <row r="90" spans="2:17" x14ac:dyDescent="0.25">
      <c r="B90" s="2">
        <v>88</v>
      </c>
      <c r="C90" s="13">
        <v>1.17145662263477E-4</v>
      </c>
      <c r="D90" s="13">
        <v>3.7923144619877398E-2</v>
      </c>
      <c r="E90" s="13">
        <v>0.57338277678736405</v>
      </c>
      <c r="F90" s="13">
        <v>0.57755820120089496</v>
      </c>
      <c r="G90" s="13">
        <v>118.08084389968801</v>
      </c>
      <c r="H90" s="13">
        <v>1.27823774699735E-2</v>
      </c>
      <c r="I90" s="13">
        <v>1.06985488114685E-2</v>
      </c>
      <c r="J90" s="13"/>
      <c r="K90" s="14">
        <v>1.22128821204517E-2</v>
      </c>
      <c r="L90" s="13">
        <v>0.83697644171438101</v>
      </c>
      <c r="M90" s="13">
        <v>-8.3146008040776098E-2</v>
      </c>
      <c r="N90" s="13">
        <v>0.167374759310778</v>
      </c>
      <c r="O90" s="13">
        <v>0.90322580645161199</v>
      </c>
      <c r="P90" s="13">
        <v>1.0028337433438099</v>
      </c>
      <c r="Q90" t="s">
        <v>34</v>
      </c>
    </row>
    <row r="91" spans="2:17" x14ac:dyDescent="0.25">
      <c r="B91" s="2">
        <v>89</v>
      </c>
      <c r="C91" s="13">
        <v>2.5256046947518701E-3</v>
      </c>
      <c r="D91" s="13">
        <v>0.19456853562190901</v>
      </c>
      <c r="E91" s="13">
        <v>0.80366152357204601</v>
      </c>
      <c r="F91" s="13">
        <v>2.7688122669083E-2</v>
      </c>
      <c r="G91" s="13">
        <v>136.148282655006</v>
      </c>
      <c r="H91" s="13">
        <v>7.2650823212102894E-2</v>
      </c>
      <c r="I91" s="13">
        <v>4.7905801652345301E-2</v>
      </c>
      <c r="J91" s="13"/>
      <c r="K91" s="14">
        <v>5.6707140394547002E-2</v>
      </c>
      <c r="L91" s="13">
        <v>0.65939791917408996</v>
      </c>
      <c r="M91" s="13">
        <v>8.2313702690474097E-2</v>
      </c>
      <c r="N91" s="13">
        <v>0.378044606074247</v>
      </c>
      <c r="O91" s="13">
        <v>0.97575431034482696</v>
      </c>
      <c r="P91" s="13">
        <v>0.95080693619164902</v>
      </c>
      <c r="Q91" t="s">
        <v>34</v>
      </c>
    </row>
    <row r="92" spans="2:17" x14ac:dyDescent="0.25">
      <c r="B92" s="2">
        <v>90</v>
      </c>
      <c r="C92" s="13">
        <v>3.0332358978936002E-3</v>
      </c>
      <c r="D92" s="13">
        <v>0.215068266804186</v>
      </c>
      <c r="E92" s="13">
        <v>1.082839148543</v>
      </c>
      <c r="F92" s="13">
        <v>2.5337365883642202E-2</v>
      </c>
      <c r="G92" s="13">
        <v>167.17890194836801</v>
      </c>
      <c r="H92" s="13">
        <v>7.2916688130902907E-2</v>
      </c>
      <c r="I92" s="13">
        <v>5.3706759548268701E-2</v>
      </c>
      <c r="J92" s="13"/>
      <c r="K92" s="14">
        <v>6.2145280542519103E-2</v>
      </c>
      <c r="L92" s="13">
        <v>0.73654962841773897</v>
      </c>
      <c r="M92" s="13">
        <v>1.4003790819810199E-2</v>
      </c>
      <c r="N92" s="13">
        <v>0.29106972498314398</v>
      </c>
      <c r="O92" s="13">
        <v>0.95941773268636898</v>
      </c>
      <c r="P92" s="13">
        <v>0.938331191864615</v>
      </c>
      <c r="Q92" t="s">
        <v>34</v>
      </c>
    </row>
    <row r="93" spans="2:17" x14ac:dyDescent="0.25">
      <c r="B93" s="2">
        <v>91</v>
      </c>
      <c r="C93" s="13">
        <v>9.0648429132452599E-5</v>
      </c>
      <c r="D93" s="13">
        <v>3.3938693153260598E-2</v>
      </c>
      <c r="E93" s="13">
        <v>0.72188734688496603</v>
      </c>
      <c r="F93" s="13">
        <v>3.41468367378071E-2</v>
      </c>
      <c r="G93" s="13">
        <v>122.738323392382</v>
      </c>
      <c r="H93" s="13">
        <v>1.4403914700553E-2</v>
      </c>
      <c r="I93" s="13">
        <v>7.2373198329026001E-3</v>
      </c>
      <c r="J93" s="13"/>
      <c r="K93" s="14">
        <v>1.0743238089122E-2</v>
      </c>
      <c r="L93" s="13">
        <v>0.50245506054161204</v>
      </c>
      <c r="M93" s="13">
        <v>-9.6791730594830996E-2</v>
      </c>
      <c r="N93" s="13">
        <v>0.150000485738471</v>
      </c>
      <c r="O93" s="13">
        <v>0.94202898550724601</v>
      </c>
      <c r="P93" s="13">
        <v>1.0031664288945299</v>
      </c>
      <c r="Q93" t="s">
        <v>34</v>
      </c>
    </row>
    <row r="94" spans="2:17" x14ac:dyDescent="0.25">
      <c r="B94" s="2">
        <v>92</v>
      </c>
      <c r="C94" s="13">
        <v>1.6910813102463399E-2</v>
      </c>
      <c r="D94" s="13">
        <v>0.872521653645835</v>
      </c>
      <c r="E94" s="13">
        <v>0.96141754711919003</v>
      </c>
      <c r="F94" s="13">
        <v>0.12872948665939399</v>
      </c>
      <c r="G94" s="13">
        <v>120.06837992202399</v>
      </c>
      <c r="H94" s="13">
        <v>0.218547963267297</v>
      </c>
      <c r="I94" s="13">
        <v>0.115433001464072</v>
      </c>
      <c r="J94" s="13"/>
      <c r="K94" s="14">
        <v>0.146736212216623</v>
      </c>
      <c r="L94" s="13">
        <v>0.52818154760331204</v>
      </c>
      <c r="M94" s="13">
        <v>0.17166145627166299</v>
      </c>
      <c r="N94" s="13">
        <v>0.49180569916707001</v>
      </c>
      <c r="O94" s="13">
        <v>0.88530335109878</v>
      </c>
      <c r="P94" s="13">
        <v>0.61497014254700499</v>
      </c>
      <c r="Q94" t="s">
        <v>34</v>
      </c>
    </row>
    <row r="95" spans="2:17" x14ac:dyDescent="0.25">
      <c r="B95" s="2">
        <v>93</v>
      </c>
      <c r="C95" s="13">
        <v>1.3945912174223401E-5</v>
      </c>
      <c r="D95" s="13">
        <v>1.5040300497579101E-2</v>
      </c>
      <c r="E95" s="13">
        <v>1.1218817111102499</v>
      </c>
      <c r="F95" s="13">
        <v>5.6920735237383301E-2</v>
      </c>
      <c r="G95" s="13">
        <v>69.495456549214893</v>
      </c>
      <c r="H95" s="13">
        <v>7.4639732692723402E-3</v>
      </c>
      <c r="I95" s="13">
        <v>1.5197671829316299E-3</v>
      </c>
      <c r="J95" s="13"/>
      <c r="K95" s="14">
        <v>4.2138446658158699E-3</v>
      </c>
      <c r="L95" s="13">
        <v>0.20361369582983499</v>
      </c>
      <c r="M95" s="13">
        <v>-0.36116295337668902</v>
      </c>
      <c r="N95" s="13">
        <v>-0.18660740959738001</v>
      </c>
      <c r="O95" s="13">
        <v>0.76923076923076905</v>
      </c>
      <c r="P95" s="13">
        <v>1.00714510050251</v>
      </c>
      <c r="Q95" t="s">
        <v>34</v>
      </c>
    </row>
    <row r="96" spans="2:17" x14ac:dyDescent="0.25">
      <c r="B96" s="2">
        <v>94</v>
      </c>
      <c r="C96" s="13">
        <v>1.57867725812209E-3</v>
      </c>
      <c r="D96" s="13">
        <v>0.141009902733506</v>
      </c>
      <c r="E96" s="13">
        <v>0.68288042143999395</v>
      </c>
      <c r="F96" s="13">
        <v>7.7099248676205698E-2</v>
      </c>
      <c r="G96" s="13">
        <v>133.763565104657</v>
      </c>
      <c r="H96" s="13">
        <v>4.8493250178500202E-2</v>
      </c>
      <c r="I96" s="13">
        <v>3.95441668697857E-2</v>
      </c>
      <c r="J96" s="13"/>
      <c r="K96" s="14">
        <v>4.4833406221422997E-2</v>
      </c>
      <c r="L96" s="13">
        <v>0.81545713525545005</v>
      </c>
      <c r="M96" s="13">
        <v>-4.5973909839006302E-2</v>
      </c>
      <c r="N96" s="13">
        <v>0.21470374470205</v>
      </c>
      <c r="O96" s="13">
        <v>0.98434782608695603</v>
      </c>
      <c r="P96" s="13">
        <v>0.991064100631458</v>
      </c>
      <c r="Q96" t="s">
        <v>34</v>
      </c>
    </row>
    <row r="97" spans="2:17" x14ac:dyDescent="0.25">
      <c r="B97" s="2">
        <v>95</v>
      </c>
      <c r="C97" s="13">
        <v>1.4029587647268801E-3</v>
      </c>
      <c r="D97" s="13">
        <v>0.139963600421881</v>
      </c>
      <c r="E97" s="13">
        <v>0.82413991615097404</v>
      </c>
      <c r="F97" s="13">
        <v>0.103469728641196</v>
      </c>
      <c r="G97" s="13">
        <v>112.395193843358</v>
      </c>
      <c r="H97" s="13">
        <v>5.7232359245234898E-2</v>
      </c>
      <c r="I97" s="13">
        <v>3.0637989613941999E-2</v>
      </c>
      <c r="J97" s="13"/>
      <c r="K97" s="14">
        <v>4.2264672941867899E-2</v>
      </c>
      <c r="L97" s="13">
        <v>0.53532634366270404</v>
      </c>
      <c r="M97" s="13">
        <v>-1.83721118326289E-2</v>
      </c>
      <c r="N97" s="13">
        <v>0.249847445429562</v>
      </c>
      <c r="O97" s="13">
        <v>0.97669902912621298</v>
      </c>
      <c r="P97" s="13">
        <v>1.00537462031724</v>
      </c>
      <c r="Q97" t="s">
        <v>34</v>
      </c>
    </row>
    <row r="98" spans="2:17" x14ac:dyDescent="0.25">
      <c r="B98" s="2">
        <v>96</v>
      </c>
      <c r="C98" s="13">
        <v>3.34701892181363E-5</v>
      </c>
      <c r="D98" s="13">
        <v>2.8166316517569099E-2</v>
      </c>
      <c r="E98" s="13">
        <v>1.17585996712288</v>
      </c>
      <c r="F98" s="13">
        <v>0.139546339153889</v>
      </c>
      <c r="G98" s="13">
        <v>102.646392514726</v>
      </c>
      <c r="H98" s="13">
        <v>9.9938623442111293E-3</v>
      </c>
      <c r="I98" s="13">
        <v>5.1262034592855603E-3</v>
      </c>
      <c r="J98" s="13"/>
      <c r="K98" s="14">
        <v>6.52806008568393E-3</v>
      </c>
      <c r="L98" s="13">
        <v>0.5129351678788</v>
      </c>
      <c r="M98" s="13">
        <v>0.20215624348170699</v>
      </c>
      <c r="N98" s="13">
        <v>0.53063286815118205</v>
      </c>
      <c r="O98" s="13">
        <v>0.68571428571428505</v>
      </c>
      <c r="P98" s="13">
        <v>0.85887384176764003</v>
      </c>
      <c r="Q98" t="s">
        <v>34</v>
      </c>
    </row>
    <row r="99" spans="2:17" x14ac:dyDescent="0.25">
      <c r="B99" s="2">
        <v>97</v>
      </c>
      <c r="C99" s="13">
        <v>5.7178239914316299E-5</v>
      </c>
      <c r="D99" s="13">
        <v>3.0647446491298198E-2</v>
      </c>
      <c r="E99" s="13">
        <v>0.89062142206007999</v>
      </c>
      <c r="F99" s="13">
        <v>0.14511014276183401</v>
      </c>
      <c r="G99" s="13">
        <v>28.432016494694</v>
      </c>
      <c r="H99" s="13">
        <v>1.15954229353676E-2</v>
      </c>
      <c r="I99" s="13">
        <v>6.5750425315467698E-3</v>
      </c>
      <c r="J99" s="13"/>
      <c r="K99" s="14">
        <v>8.5323851388261797E-3</v>
      </c>
      <c r="L99" s="13">
        <v>0.567037749998061</v>
      </c>
      <c r="M99" s="13">
        <v>4.7235266746415601E-2</v>
      </c>
      <c r="N99" s="13">
        <v>0.33338135426281301</v>
      </c>
      <c r="O99" s="13">
        <v>0.80392156862745001</v>
      </c>
      <c r="P99" s="13">
        <v>0.97418310727496904</v>
      </c>
      <c r="Q99" t="s">
        <v>34</v>
      </c>
    </row>
    <row r="100" spans="2:17" x14ac:dyDescent="0.25">
      <c r="B100" s="2">
        <v>98</v>
      </c>
      <c r="C100" s="13">
        <v>1.9524277043912799E-5</v>
      </c>
      <c r="D100" s="13">
        <v>1.43860663207843E-2</v>
      </c>
      <c r="E100" s="13">
        <v>1.17561394043184</v>
      </c>
      <c r="F100" s="13">
        <v>0.154785935329873</v>
      </c>
      <c r="G100" s="13">
        <v>124.32281131755001</v>
      </c>
      <c r="H100" s="13">
        <v>5.8988070201820902E-3</v>
      </c>
      <c r="I100" s="13">
        <v>3.5917651321500398E-3</v>
      </c>
      <c r="J100" s="13"/>
      <c r="K100" s="14">
        <v>4.9858882473110804E-3</v>
      </c>
      <c r="L100" s="13">
        <v>0.60889687014022098</v>
      </c>
      <c r="M100" s="13">
        <v>-0.147710695641116</v>
      </c>
      <c r="N100" s="13">
        <v>8.51684458645528E-2</v>
      </c>
      <c r="O100" s="13">
        <v>0.93333333333333302</v>
      </c>
      <c r="P100" s="13">
        <v>0.94500082088326998</v>
      </c>
      <c r="Q100" t="s">
        <v>34</v>
      </c>
    </row>
    <row r="101" spans="2:17" x14ac:dyDescent="0.25">
      <c r="B101" s="2">
        <v>99</v>
      </c>
      <c r="C101" s="13">
        <v>6.0664717957872101E-4</v>
      </c>
      <c r="D101" s="13">
        <v>0.10247976106151201</v>
      </c>
      <c r="E101" s="13">
        <v>1.1584687645177101</v>
      </c>
      <c r="F101" s="13">
        <v>0.167021242619809</v>
      </c>
      <c r="G101" s="13">
        <v>118.30346552123</v>
      </c>
      <c r="H101" s="13">
        <v>3.4072964871600102E-2</v>
      </c>
      <c r="I101" s="13">
        <v>2.6633699308487399E-2</v>
      </c>
      <c r="J101" s="13"/>
      <c r="K101" s="14">
        <v>2.7792214354773501E-2</v>
      </c>
      <c r="L101" s="13">
        <v>0.78166662070216997</v>
      </c>
      <c r="M101" s="13">
        <v>0.17488434327763699</v>
      </c>
      <c r="N101" s="13">
        <v>0.49590920635128899</v>
      </c>
      <c r="O101" s="13">
        <v>0.85798816568047298</v>
      </c>
      <c r="P101" s="13">
        <v>0.91794097650353201</v>
      </c>
      <c r="Q101" t="s">
        <v>34</v>
      </c>
    </row>
    <row r="102" spans="2:17" x14ac:dyDescent="0.25">
      <c r="B102" s="2">
        <v>100</v>
      </c>
      <c r="C102" s="13">
        <v>1.3945912174223401E-5</v>
      </c>
      <c r="D102" s="13">
        <v>1.35948444824223E-2</v>
      </c>
      <c r="E102" s="13">
        <v>0.82050885566252996</v>
      </c>
      <c r="F102" s="13">
        <v>0.16001575984783001</v>
      </c>
      <c r="G102" s="13">
        <v>9.6674042689132094</v>
      </c>
      <c r="H102" s="13">
        <v>5.8207897501807299E-3</v>
      </c>
      <c r="I102" s="13">
        <v>2.5266274851851599E-3</v>
      </c>
      <c r="J102" s="13"/>
      <c r="K102" s="14">
        <v>4.2138446658158699E-3</v>
      </c>
      <c r="L102" s="13">
        <v>0.43406953242156099</v>
      </c>
      <c r="M102" s="13">
        <v>-0.17174115139263599</v>
      </c>
      <c r="N102" s="13">
        <v>5.45719193237095E-2</v>
      </c>
      <c r="O102" s="13">
        <v>0.83333333333333304</v>
      </c>
      <c r="P102" s="13">
        <v>1</v>
      </c>
      <c r="Q102" t="s">
        <v>34</v>
      </c>
    </row>
    <row r="103" spans="2:17" x14ac:dyDescent="0.25">
      <c r="B103" s="2">
        <v>101</v>
      </c>
      <c r="C103" s="13">
        <v>1.6735094609068099E-5</v>
      </c>
      <c r="D103" s="13">
        <v>1.5831522335941099E-2</v>
      </c>
      <c r="E103" s="13">
        <v>0.94818686724098999</v>
      </c>
      <c r="F103" s="13">
        <v>0.16139350931761501</v>
      </c>
      <c r="G103" s="13">
        <v>154.275232648078</v>
      </c>
      <c r="H103" s="13">
        <v>4.7681230037502501E-3</v>
      </c>
      <c r="I103" s="13">
        <v>3.7042372882810301E-3</v>
      </c>
      <c r="J103" s="13"/>
      <c r="K103" s="14">
        <v>4.6160355545803401E-3</v>
      </c>
      <c r="L103" s="13">
        <v>0.77687536277221803</v>
      </c>
      <c r="M103" s="13">
        <v>-0.171088892880157</v>
      </c>
      <c r="N103" s="13">
        <v>5.54024006551877E-2</v>
      </c>
      <c r="O103" s="13">
        <v>0.8</v>
      </c>
      <c r="P103" s="13">
        <v>0.81739519618081402</v>
      </c>
      <c r="Q103" t="s">
        <v>34</v>
      </c>
    </row>
    <row r="104" spans="2:17" x14ac:dyDescent="0.25">
      <c r="B104" s="2">
        <v>102</v>
      </c>
      <c r="C104" s="13">
        <v>1.63167172438414E-4</v>
      </c>
      <c r="D104" s="13">
        <v>4.3256215996060499E-2</v>
      </c>
      <c r="E104" s="13">
        <v>0.869183280886624</v>
      </c>
      <c r="F104" s="13">
        <v>0.16704581483468001</v>
      </c>
      <c r="G104" s="13">
        <v>155.37419730036501</v>
      </c>
      <c r="H104" s="13">
        <v>1.48505766562877E-2</v>
      </c>
      <c r="I104" s="13">
        <v>1.3866414268944499E-2</v>
      </c>
      <c r="J104" s="13"/>
      <c r="K104" s="14">
        <v>1.4413566399445001E-2</v>
      </c>
      <c r="L104" s="13">
        <v>0.93372901200260505</v>
      </c>
      <c r="M104" s="13">
        <v>-8.7924930023896702E-3</v>
      </c>
      <c r="N104" s="13">
        <v>0.26204459494771198</v>
      </c>
      <c r="O104" s="13">
        <v>0.96694214876033002</v>
      </c>
      <c r="P104" s="13">
        <v>1.00248437030767</v>
      </c>
      <c r="Q104" t="s">
        <v>34</v>
      </c>
    </row>
    <row r="105" spans="2:17" x14ac:dyDescent="0.25">
      <c r="B105" s="2">
        <v>103</v>
      </c>
      <c r="C105" s="13">
        <v>5.1823009639414396E-3</v>
      </c>
      <c r="D105" s="13">
        <v>0.33559851413340402</v>
      </c>
      <c r="E105" s="13">
        <v>0.79192467896843</v>
      </c>
      <c r="F105" s="13">
        <v>0.21108180685036501</v>
      </c>
      <c r="G105" s="13">
        <v>20.6204617924862</v>
      </c>
      <c r="H105" s="13">
        <v>9.7702392161830506E-2</v>
      </c>
      <c r="I105" s="13">
        <v>8.3345218599221102E-2</v>
      </c>
      <c r="J105" s="13"/>
      <c r="K105" s="14">
        <v>8.1229985350296602E-2</v>
      </c>
      <c r="L105" s="13">
        <v>0.853051975034258</v>
      </c>
      <c r="M105" s="13">
        <v>0.23410791409419601</v>
      </c>
      <c r="N105" s="13">
        <v>0.57131499869535496</v>
      </c>
      <c r="O105" s="13">
        <v>0.87724268177525899</v>
      </c>
      <c r="P105" s="13">
        <v>0.82227938433820502</v>
      </c>
      <c r="Q105" t="s">
        <v>34</v>
      </c>
    </row>
    <row r="106" spans="2:17" x14ac:dyDescent="0.25">
      <c r="B106" s="2">
        <v>104</v>
      </c>
      <c r="C106" s="13">
        <v>2.6957448232774002E-3</v>
      </c>
      <c r="D106" s="13">
        <v>0.32589010408389102</v>
      </c>
      <c r="E106" s="13">
        <v>0.90850811713248003</v>
      </c>
      <c r="F106" s="13">
        <v>0.21422483080655799</v>
      </c>
      <c r="G106" s="13">
        <v>149.51947907894001</v>
      </c>
      <c r="H106" s="13">
        <v>0.100412489465382</v>
      </c>
      <c r="I106" s="13">
        <v>4.8554372782573699E-2</v>
      </c>
      <c r="J106" s="13"/>
      <c r="K106" s="14">
        <v>5.8586081209719802E-2</v>
      </c>
      <c r="L106" s="13">
        <v>0.48354913856919102</v>
      </c>
      <c r="M106" s="13">
        <v>0.42045403317157098</v>
      </c>
      <c r="N106" s="13">
        <v>0.80857824651259602</v>
      </c>
      <c r="O106" s="13">
        <v>0.68643465909090895</v>
      </c>
      <c r="P106" s="13">
        <v>0.75032703896565001</v>
      </c>
      <c r="Q106" t="s">
        <v>34</v>
      </c>
    </row>
    <row r="107" spans="2:17" x14ac:dyDescent="0.25">
      <c r="B107" s="2">
        <v>105</v>
      </c>
      <c r="C107" s="13">
        <v>1.4252722242056399E-3</v>
      </c>
      <c r="D107" s="13">
        <v>0.243030282757521</v>
      </c>
      <c r="E107" s="13">
        <v>1.08368521700472</v>
      </c>
      <c r="F107" s="13">
        <v>0.23177619018073201</v>
      </c>
      <c r="G107" s="13">
        <v>123.022382807149</v>
      </c>
      <c r="H107" s="13">
        <v>5.4952691710894799E-2</v>
      </c>
      <c r="I107" s="13">
        <v>4.1982128722950401E-2</v>
      </c>
      <c r="J107" s="13"/>
      <c r="K107" s="14">
        <v>4.2599447858760499E-2</v>
      </c>
      <c r="L107" s="13">
        <v>0.76396855942594499</v>
      </c>
      <c r="M107" s="13">
        <v>0.27129250225096002</v>
      </c>
      <c r="N107" s="13">
        <v>0.61865988679123896</v>
      </c>
      <c r="O107" s="13">
        <v>0.805993690851735</v>
      </c>
      <c r="P107" s="13">
        <v>0.615896324515539</v>
      </c>
      <c r="Q107" t="s">
        <v>34</v>
      </c>
    </row>
    <row r="108" spans="2:17" x14ac:dyDescent="0.25">
      <c r="B108" s="2">
        <v>106</v>
      </c>
      <c r="C108" s="13">
        <v>2.6497233131024601E-5</v>
      </c>
      <c r="D108" s="13">
        <v>1.8331547159541502E-2</v>
      </c>
      <c r="E108" s="13">
        <v>0.86997109752965096</v>
      </c>
      <c r="F108" s="13">
        <v>0.21847170163725901</v>
      </c>
      <c r="G108" s="13">
        <v>169.73744601168301</v>
      </c>
      <c r="H108" s="13">
        <v>8.5550331051376608E-3</v>
      </c>
      <c r="I108" s="13">
        <v>2.9552499726770002E-3</v>
      </c>
      <c r="J108" s="13"/>
      <c r="K108" s="14">
        <v>5.8083840307341303E-3</v>
      </c>
      <c r="L108" s="13">
        <v>0.34543992248285299</v>
      </c>
      <c r="M108" s="13">
        <v>-0.25061452519210398</v>
      </c>
      <c r="N108" s="13">
        <v>-4.5852779224451801E-2</v>
      </c>
      <c r="O108" s="13">
        <v>0.95</v>
      </c>
      <c r="P108" s="13">
        <v>1.0058622688913199</v>
      </c>
      <c r="Q108" t="s">
        <v>34</v>
      </c>
    </row>
    <row r="109" spans="2:17" x14ac:dyDescent="0.25">
      <c r="B109" s="2">
        <v>107</v>
      </c>
      <c r="C109" s="13">
        <v>3.0820465905033901E-4</v>
      </c>
      <c r="D109" s="13">
        <v>5.9019244501218003E-2</v>
      </c>
      <c r="E109" s="13">
        <v>0.91735383207463495</v>
      </c>
      <c r="F109" s="13">
        <v>0.26420633091795398</v>
      </c>
      <c r="G109" s="13">
        <v>156.90293116293199</v>
      </c>
      <c r="H109" s="13">
        <v>2.0000132442357599E-2</v>
      </c>
      <c r="I109" s="13">
        <v>1.90735997199337E-2</v>
      </c>
      <c r="J109" s="13"/>
      <c r="K109" s="14">
        <v>1.9809552235588501E-2</v>
      </c>
      <c r="L109" s="13">
        <v>0.95367367065722097</v>
      </c>
      <c r="M109" s="13">
        <v>-2.7888193685962001E-2</v>
      </c>
      <c r="N109" s="13">
        <v>0.237731193702962</v>
      </c>
      <c r="O109" s="13">
        <v>0.98660714285714202</v>
      </c>
      <c r="P109" s="13">
        <v>1.0036416751705699</v>
      </c>
      <c r="Q109" t="s">
        <v>34</v>
      </c>
    </row>
    <row r="110" spans="2:17" x14ac:dyDescent="0.25">
      <c r="B110" s="2">
        <v>108</v>
      </c>
      <c r="C110" s="13">
        <v>1.3945912174223401E-5</v>
      </c>
      <c r="D110" s="13">
        <v>1.52552294148655E-2</v>
      </c>
      <c r="E110" s="13">
        <v>0.81401375101925999</v>
      </c>
      <c r="F110" s="13">
        <v>0.26086702103605702</v>
      </c>
      <c r="G110" s="13">
        <v>14.7587591429758</v>
      </c>
      <c r="H110" s="13">
        <v>7.1526357516281704E-3</v>
      </c>
      <c r="I110" s="13">
        <v>2.04448930706353E-3</v>
      </c>
      <c r="J110" s="13"/>
      <c r="K110" s="14">
        <v>4.2138446658158699E-3</v>
      </c>
      <c r="L110" s="13">
        <v>0.28583719038092198</v>
      </c>
      <c r="M110" s="13">
        <v>-0.17644253502719001</v>
      </c>
      <c r="N110" s="13">
        <v>4.8585931765224501E-2</v>
      </c>
      <c r="O110" s="13">
        <v>0.76923076923076905</v>
      </c>
      <c r="P110" s="13">
        <v>0.99295556587707001</v>
      </c>
      <c r="Q110" t="s">
        <v>34</v>
      </c>
    </row>
    <row r="111" spans="2:17" x14ac:dyDescent="0.25">
      <c r="B111" s="2">
        <v>109</v>
      </c>
      <c r="C111" s="13">
        <v>1.6735094609068099E-5</v>
      </c>
      <c r="D111" s="13">
        <v>1.4054225519919E-2</v>
      </c>
      <c r="E111" s="13">
        <v>0.85223645773813905</v>
      </c>
      <c r="F111" s="13">
        <v>0.26590564766841202</v>
      </c>
      <c r="G111" s="13">
        <v>155.436204148744</v>
      </c>
      <c r="H111" s="13">
        <v>5.8611836323315203E-3</v>
      </c>
      <c r="I111" s="13">
        <v>2.7312395939342602E-3</v>
      </c>
      <c r="J111" s="13"/>
      <c r="K111" s="14">
        <v>4.6160355545803401E-3</v>
      </c>
      <c r="L111" s="13">
        <v>0.46598771942038603</v>
      </c>
      <c r="M111" s="13">
        <v>-0.248711333718694</v>
      </c>
      <c r="N111" s="13">
        <v>-4.3429560579302799E-2</v>
      </c>
      <c r="O111" s="13">
        <v>0.92307692307692302</v>
      </c>
      <c r="P111" s="13">
        <v>0.98470716746491804</v>
      </c>
      <c r="Q111" t="s">
        <v>34</v>
      </c>
    </row>
    <row r="112" spans="2:17" x14ac:dyDescent="0.25">
      <c r="B112" s="2">
        <v>110</v>
      </c>
      <c r="C112" s="13">
        <v>5.2436629775080303E-4</v>
      </c>
      <c r="D112" s="13">
        <v>7.86202893864896E-2</v>
      </c>
      <c r="E112" s="13">
        <v>1.00539021226868</v>
      </c>
      <c r="F112" s="13">
        <v>0.28023937662424497</v>
      </c>
      <c r="G112" s="13">
        <v>154.74610886781699</v>
      </c>
      <c r="H112" s="13">
        <v>2.85355661163131E-2</v>
      </c>
      <c r="I112" s="13">
        <v>2.2308461889448301E-2</v>
      </c>
      <c r="J112" s="13"/>
      <c r="K112" s="14">
        <v>2.5838806207382999E-2</v>
      </c>
      <c r="L112" s="13">
        <v>0.78177744217575096</v>
      </c>
      <c r="M112" s="13">
        <v>-4.6520782611215603E-2</v>
      </c>
      <c r="N112" s="13">
        <v>0.21400744466253499</v>
      </c>
      <c r="O112" s="13">
        <v>0.97662337662337595</v>
      </c>
      <c r="P112" s="13">
        <v>1.0109350356740501</v>
      </c>
      <c r="Q112" t="s">
        <v>34</v>
      </c>
    </row>
    <row r="113" spans="2:17" x14ac:dyDescent="0.25">
      <c r="B113" s="2">
        <v>111</v>
      </c>
      <c r="C113" s="13">
        <v>4.6021510174937498E-5</v>
      </c>
      <c r="D113" s="13">
        <v>2.5881220611255001E-2</v>
      </c>
      <c r="E113" s="13">
        <v>0.82231961210853299</v>
      </c>
      <c r="F113" s="13">
        <v>0.27730339328208398</v>
      </c>
      <c r="G113" s="13">
        <v>86.406055056807503</v>
      </c>
      <c r="H113" s="13">
        <v>7.2937135326752202E-3</v>
      </c>
      <c r="I113" s="13">
        <v>6.1891344124025199E-3</v>
      </c>
      <c r="J113" s="13"/>
      <c r="K113" s="14">
        <v>7.6548289767415503E-3</v>
      </c>
      <c r="L113" s="13">
        <v>0.84855737542689602</v>
      </c>
      <c r="M113" s="13">
        <v>-0.22961532984810801</v>
      </c>
      <c r="N113" s="13">
        <v>-1.91157733048571E-2</v>
      </c>
      <c r="O113" s="13">
        <v>0.86842105263157898</v>
      </c>
      <c r="P113" s="13">
        <v>0.85357729512684699</v>
      </c>
      <c r="Q113" t="s">
        <v>34</v>
      </c>
    </row>
    <row r="114" spans="2:17" x14ac:dyDescent="0.25">
      <c r="B114" s="2">
        <v>112</v>
      </c>
      <c r="C114" s="13">
        <v>6.4848491610139196E-4</v>
      </c>
      <c r="D114" s="13">
        <v>8.78988416014298E-2</v>
      </c>
      <c r="E114" s="13">
        <v>0.77274426794074003</v>
      </c>
      <c r="F114" s="13">
        <v>0.31080500741005002</v>
      </c>
      <c r="G114" s="13">
        <v>127.59733183573</v>
      </c>
      <c r="H114" s="13">
        <v>2.9305646849077899E-2</v>
      </c>
      <c r="I114" s="13">
        <v>2.75745181500688E-2</v>
      </c>
      <c r="J114" s="13"/>
      <c r="K114" s="14">
        <v>2.8734589597635699E-2</v>
      </c>
      <c r="L114" s="13">
        <v>0.94092849381812405</v>
      </c>
      <c r="M114" s="13">
        <v>-2.1300770261721499E-2</v>
      </c>
      <c r="N114" s="13">
        <v>0.24611856170461999</v>
      </c>
      <c r="O114" s="13">
        <v>0.97484276729559705</v>
      </c>
      <c r="P114" s="13">
        <v>1.0036677773000799</v>
      </c>
      <c r="Q114" t="s">
        <v>34</v>
      </c>
    </row>
    <row r="115" spans="2:17" x14ac:dyDescent="0.25">
      <c r="B115" s="2">
        <v>113</v>
      </c>
      <c r="C115" s="13">
        <v>3.2242948946804698E-3</v>
      </c>
      <c r="D115" s="13">
        <v>0.217227003401985</v>
      </c>
      <c r="E115" s="13">
        <v>0.92091432926721295</v>
      </c>
      <c r="F115" s="13">
        <v>0.34894994428093101</v>
      </c>
      <c r="G115" s="13">
        <v>87.164468613279595</v>
      </c>
      <c r="H115" s="13">
        <v>6.88189071229936E-2</v>
      </c>
      <c r="I115" s="13">
        <v>6.1508335539521501E-2</v>
      </c>
      <c r="J115" s="13"/>
      <c r="K115" s="14">
        <v>6.4072613211846305E-2</v>
      </c>
      <c r="L115" s="13">
        <v>0.89377088522480397</v>
      </c>
      <c r="M115" s="13">
        <v>3.1090705754312001E-2</v>
      </c>
      <c r="N115" s="13">
        <v>0.31282546077527701</v>
      </c>
      <c r="O115" s="13">
        <v>0.96333333333333304</v>
      </c>
      <c r="P115" s="13">
        <v>0.94420645189348995</v>
      </c>
      <c r="Q115" t="s">
        <v>34</v>
      </c>
    </row>
    <row r="116" spans="2:17" x14ac:dyDescent="0.25">
      <c r="B116" s="2">
        <v>114</v>
      </c>
      <c r="C116" s="13">
        <v>3.4414327472331301E-2</v>
      </c>
      <c r="D116" s="13">
        <v>1.18124342476538</v>
      </c>
      <c r="E116" s="13">
        <v>0.83683564523938503</v>
      </c>
      <c r="F116" s="13">
        <v>0.43234687361908702</v>
      </c>
      <c r="G116" s="13">
        <v>172.41343069776099</v>
      </c>
      <c r="H116" s="13">
        <v>0.321434686215675</v>
      </c>
      <c r="I116" s="13">
        <v>0.20470252986018</v>
      </c>
      <c r="J116" s="13"/>
      <c r="K116" s="14">
        <v>0.209326736570458</v>
      </c>
      <c r="L116" s="13">
        <v>0.63684020001136199</v>
      </c>
      <c r="M116" s="13">
        <v>0.50164247591299904</v>
      </c>
      <c r="N116" s="13">
        <v>0.91195058238644899</v>
      </c>
      <c r="O116" s="13">
        <v>0.71504737619889303</v>
      </c>
      <c r="P116" s="13">
        <v>0.71311259893608403</v>
      </c>
      <c r="Q116" t="s">
        <v>34</v>
      </c>
    </row>
    <row r="117" spans="2:17" x14ac:dyDescent="0.25">
      <c r="B117" s="2">
        <v>115</v>
      </c>
      <c r="C117" s="13">
        <v>1.6735094609068099E-5</v>
      </c>
      <c r="D117" s="13">
        <v>1.2833145846984299E-2</v>
      </c>
      <c r="E117" s="13">
        <v>0.70363633635423695</v>
      </c>
      <c r="F117" s="13">
        <v>0.328790069896434</v>
      </c>
      <c r="G117" s="13">
        <v>63.434948822922003</v>
      </c>
      <c r="H117" s="13">
        <v>5.2812710921185304E-3</v>
      </c>
      <c r="I117" s="13">
        <v>2.6406355460593099E-3</v>
      </c>
      <c r="J117" s="13"/>
      <c r="K117" s="14">
        <v>4.6160355545803401E-3</v>
      </c>
      <c r="L117" s="13">
        <v>0.50000000000000899</v>
      </c>
      <c r="M117" s="13">
        <v>-0.34550153050211602</v>
      </c>
      <c r="N117" s="13">
        <v>-0.166666666666653</v>
      </c>
      <c r="O117" s="13">
        <v>0.85714285714285698</v>
      </c>
      <c r="P117" s="13">
        <v>1</v>
      </c>
      <c r="Q117" t="s">
        <v>34</v>
      </c>
    </row>
    <row r="118" spans="2:17" x14ac:dyDescent="0.25">
      <c r="B118" s="2">
        <v>116</v>
      </c>
      <c r="C118" s="13">
        <v>1.53405033916458E-5</v>
      </c>
      <c r="D118" s="13">
        <v>1.6046451253227401E-2</v>
      </c>
      <c r="E118" s="13">
        <v>0.86025245465324895</v>
      </c>
      <c r="F118" s="13">
        <v>0.34203972551169998</v>
      </c>
      <c r="G118" s="13">
        <v>4.7311611040128003</v>
      </c>
      <c r="H118" s="13">
        <v>4.8050208279152304E-3</v>
      </c>
      <c r="I118" s="13">
        <v>3.5307129368342301E-3</v>
      </c>
      <c r="J118" s="13"/>
      <c r="K118" s="14">
        <v>4.4195175703222803E-3</v>
      </c>
      <c r="L118" s="13">
        <v>0.73479659366348904</v>
      </c>
      <c r="M118" s="13">
        <v>-0.13142374259902501</v>
      </c>
      <c r="N118" s="13">
        <v>0.105905638540988</v>
      </c>
      <c r="O118" s="13">
        <v>0.64705882352941102</v>
      </c>
      <c r="P118" s="13">
        <v>0.88798940241389401</v>
      </c>
      <c r="Q118" t="s">
        <v>34</v>
      </c>
    </row>
    <row r="119" spans="2:17" x14ac:dyDescent="0.25">
      <c r="B119" s="2">
        <v>117</v>
      </c>
      <c r="C119" s="13">
        <v>1.4531640485540801E-3</v>
      </c>
      <c r="D119" s="13">
        <v>0.188629648121727</v>
      </c>
      <c r="E119" s="13">
        <v>1.06528442777745</v>
      </c>
      <c r="F119" s="13">
        <v>0.37010083186369802</v>
      </c>
      <c r="G119" s="13">
        <v>108.87222071895501</v>
      </c>
      <c r="H119" s="13">
        <v>5.5336245466272797E-2</v>
      </c>
      <c r="I119" s="13">
        <v>4.2662378559003303E-2</v>
      </c>
      <c r="J119" s="13"/>
      <c r="K119" s="14">
        <v>4.3014252656608E-2</v>
      </c>
      <c r="L119" s="13">
        <v>0.77096626631464804</v>
      </c>
      <c r="M119" s="13">
        <v>0.27593923087341599</v>
      </c>
      <c r="N119" s="13">
        <v>0.62457628542700205</v>
      </c>
      <c r="O119" s="13">
        <v>0.83027888446215103</v>
      </c>
      <c r="P119" s="13">
        <v>0.81277781255869197</v>
      </c>
      <c r="Q119" t="s">
        <v>34</v>
      </c>
    </row>
    <row r="120" spans="2:17" x14ac:dyDescent="0.25">
      <c r="B120" s="2">
        <v>118</v>
      </c>
      <c r="C120" s="13">
        <v>4.6021510174937498E-5</v>
      </c>
      <c r="D120" s="13">
        <v>2.1144517934135802E-2</v>
      </c>
      <c r="E120" s="13">
        <v>1.0204650358539</v>
      </c>
      <c r="F120" s="13">
        <v>0.46063353701470999</v>
      </c>
      <c r="G120" s="13">
        <v>161.81540089427401</v>
      </c>
      <c r="H120" s="13">
        <v>7.4687739079673798E-3</v>
      </c>
      <c r="I120" s="13">
        <v>6.7316868578431704E-3</v>
      </c>
      <c r="J120" s="13"/>
      <c r="K120" s="14">
        <v>7.6548289767415503E-3</v>
      </c>
      <c r="L120" s="13">
        <v>0.90131083639606202</v>
      </c>
      <c r="M120" s="13">
        <v>-0.141970471850212</v>
      </c>
      <c r="N120" s="13">
        <v>9.2477125790762005E-2</v>
      </c>
      <c r="O120" s="13">
        <v>0.91666666666666596</v>
      </c>
      <c r="P120" s="13">
        <v>1.02032951689472</v>
      </c>
      <c r="Q120" t="s">
        <v>34</v>
      </c>
    </row>
    <row r="121" spans="2:17" x14ac:dyDescent="0.25">
      <c r="B121" s="2">
        <v>119</v>
      </c>
      <c r="C121" s="13">
        <v>2.8156796679757201E-3</v>
      </c>
      <c r="D121" s="13">
        <v>0.19036915523800599</v>
      </c>
      <c r="E121" s="13">
        <v>0.84494851106290503</v>
      </c>
      <c r="F121" s="13">
        <v>0.57202075714974698</v>
      </c>
      <c r="G121" s="13">
        <v>145.919603936111</v>
      </c>
      <c r="H121" s="13">
        <v>7.0426354836389801E-2</v>
      </c>
      <c r="I121" s="13">
        <v>5.3107802841721702E-2</v>
      </c>
      <c r="J121" s="13"/>
      <c r="K121" s="14">
        <v>5.9875159278063403E-2</v>
      </c>
      <c r="L121" s="13">
        <v>0.75408989951415895</v>
      </c>
      <c r="M121" s="13">
        <v>4.3278317222536798E-2</v>
      </c>
      <c r="N121" s="13">
        <v>0.32834320965248898</v>
      </c>
      <c r="O121" s="13">
        <v>0.98343886994641905</v>
      </c>
      <c r="P121" s="13">
        <v>0.99661296625993301</v>
      </c>
      <c r="Q121" t="s">
        <v>34</v>
      </c>
    </row>
    <row r="122" spans="2:17" x14ac:dyDescent="0.25">
      <c r="B122" s="2">
        <v>120</v>
      </c>
      <c r="C122" s="13">
        <v>4.0443145305248098E-5</v>
      </c>
      <c r="D122" s="13">
        <v>2.4406241393174301E-2</v>
      </c>
      <c r="E122" s="13">
        <v>1.29209824658905</v>
      </c>
      <c r="F122" s="13">
        <v>1.58814470901269E-3</v>
      </c>
      <c r="G122" s="13">
        <v>14.1150786175908</v>
      </c>
      <c r="H122" s="13">
        <v>1.0026166737281499E-2</v>
      </c>
      <c r="I122" s="13">
        <v>5.1570799838613398E-3</v>
      </c>
      <c r="J122" s="13"/>
      <c r="K122" s="14">
        <v>7.1759188900176497E-3</v>
      </c>
      <c r="L122" s="13">
        <v>0.51436208064295696</v>
      </c>
      <c r="M122" s="13">
        <v>4.1156766549769897E-3</v>
      </c>
      <c r="N122" s="13">
        <v>0.27847978700562198</v>
      </c>
      <c r="O122" s="13">
        <v>0.93548387096774099</v>
      </c>
      <c r="P122" s="13">
        <v>0.96879082595442001</v>
      </c>
      <c r="Q122" t="s">
        <v>34</v>
      </c>
    </row>
    <row r="123" spans="2:17" x14ac:dyDescent="0.25">
      <c r="B123" s="2">
        <v>121</v>
      </c>
      <c r="C123" s="13">
        <v>3.4822942699035998E-3</v>
      </c>
      <c r="D123" s="13">
        <v>0.23414025589306001</v>
      </c>
      <c r="E123" s="13">
        <v>1.47986959953492</v>
      </c>
      <c r="F123" s="13">
        <v>2.49257980070304E-2</v>
      </c>
      <c r="G123" s="13">
        <v>151.35204361047599</v>
      </c>
      <c r="H123" s="13">
        <v>9.3599174811771296E-2</v>
      </c>
      <c r="I123" s="13">
        <v>6.2306702450288402E-2</v>
      </c>
      <c r="J123" s="13"/>
      <c r="K123" s="14">
        <v>6.6586746210082398E-2</v>
      </c>
      <c r="L123" s="13">
        <v>0.665675766646315</v>
      </c>
      <c r="M123" s="13">
        <v>0.31531932261196999</v>
      </c>
      <c r="N123" s="13">
        <v>0.67471657550382802</v>
      </c>
      <c r="O123" s="13">
        <v>0.99323786793953805</v>
      </c>
      <c r="P123" s="13">
        <v>1</v>
      </c>
      <c r="Q123" t="s">
        <v>34</v>
      </c>
    </row>
    <row r="124" spans="2:17" x14ac:dyDescent="0.25">
      <c r="B124" s="2">
        <v>122</v>
      </c>
      <c r="C124" s="13">
        <v>2.9844252052838201E-4</v>
      </c>
      <c r="D124" s="13">
        <v>0.11706186144971099</v>
      </c>
      <c r="E124" s="13">
        <v>1.2914166345176701</v>
      </c>
      <c r="F124" s="13">
        <v>3.0444768323636299E-2</v>
      </c>
      <c r="G124" s="13">
        <v>172.25293896410699</v>
      </c>
      <c r="H124" s="13">
        <v>2.40397482409863E-2</v>
      </c>
      <c r="I124" s="13">
        <v>1.9255785680539001E-2</v>
      </c>
      <c r="J124" s="13"/>
      <c r="K124" s="14">
        <v>1.94933019000674E-2</v>
      </c>
      <c r="L124" s="13">
        <v>0.80099780944082999</v>
      </c>
      <c r="M124" s="13">
        <v>0.218204896661814</v>
      </c>
      <c r="N124" s="13">
        <v>0.55106664801983496</v>
      </c>
      <c r="O124" s="13">
        <v>0.73287671232876705</v>
      </c>
      <c r="P124" s="13">
        <v>0.59686059297668603</v>
      </c>
      <c r="Q124" t="s">
        <v>34</v>
      </c>
    </row>
    <row r="125" spans="2:17" x14ac:dyDescent="0.25">
      <c r="B125" s="2">
        <v>123</v>
      </c>
      <c r="C125" s="13">
        <v>2.2592377722241998E-3</v>
      </c>
      <c r="D125" s="13">
        <v>0.166928913044503</v>
      </c>
      <c r="E125" s="13">
        <v>1.2711521943295201</v>
      </c>
      <c r="F125" s="13">
        <v>6.4748622491858795E-2</v>
      </c>
      <c r="G125" s="13">
        <v>149.752981164011</v>
      </c>
      <c r="H125" s="13">
        <v>5.9672535417981801E-2</v>
      </c>
      <c r="I125" s="13">
        <v>4.8792641681606602E-2</v>
      </c>
      <c r="J125" s="13"/>
      <c r="K125" s="14">
        <v>5.3633486485172903E-2</v>
      </c>
      <c r="L125" s="13">
        <v>0.81767334569972705</v>
      </c>
      <c r="M125" s="13">
        <v>1.21776974853999E-2</v>
      </c>
      <c r="N125" s="13">
        <v>0.28874467073739601</v>
      </c>
      <c r="O125" s="13">
        <v>0.98300970873786397</v>
      </c>
      <c r="P125" s="13">
        <v>1.0045064165145601</v>
      </c>
      <c r="Q125" t="s">
        <v>34</v>
      </c>
    </row>
    <row r="126" spans="2:17" x14ac:dyDescent="0.25">
      <c r="B126" s="2">
        <v>124</v>
      </c>
      <c r="C126" s="13">
        <v>1.9803195287397299E-4</v>
      </c>
      <c r="D126" s="13">
        <v>4.6771839000244897E-2</v>
      </c>
      <c r="E126" s="13">
        <v>1.42862363129254</v>
      </c>
      <c r="F126" s="13">
        <v>5.9345796074742503E-2</v>
      </c>
      <c r="G126" s="13">
        <v>164.43004007736499</v>
      </c>
      <c r="H126" s="13">
        <v>1.5739633102223202E-2</v>
      </c>
      <c r="I126" s="13">
        <v>1.4919019581631301E-2</v>
      </c>
      <c r="J126" s="13"/>
      <c r="K126" s="14">
        <v>1.5878983390641602E-2</v>
      </c>
      <c r="L126" s="13">
        <v>0.94786323701052499</v>
      </c>
      <c r="M126" s="13">
        <v>-6.8700221548351703E-2</v>
      </c>
      <c r="N126" s="13">
        <v>0.18576770592773401</v>
      </c>
      <c r="O126" s="13">
        <v>0.96598639455782298</v>
      </c>
      <c r="P126" s="13">
        <v>1.0114881583598401</v>
      </c>
      <c r="Q126" t="s">
        <v>34</v>
      </c>
    </row>
    <row r="127" spans="2:17" x14ac:dyDescent="0.25">
      <c r="B127" s="2">
        <v>125</v>
      </c>
      <c r="C127" s="13">
        <v>1.8171523563013201E-3</v>
      </c>
      <c r="D127" s="13">
        <v>0.17961680473310199</v>
      </c>
      <c r="E127" s="13">
        <v>1.28068018535038</v>
      </c>
      <c r="F127" s="13">
        <v>0.115546866901189</v>
      </c>
      <c r="G127" s="13">
        <v>159.44552282151301</v>
      </c>
      <c r="H127" s="13">
        <v>5.30753901357525E-2</v>
      </c>
      <c r="I127" s="13">
        <v>4.4920527251947097E-2</v>
      </c>
      <c r="J127" s="13"/>
      <c r="K127" s="14">
        <v>4.8100626179411798E-2</v>
      </c>
      <c r="L127" s="13">
        <v>0.84635321826278698</v>
      </c>
      <c r="M127" s="13">
        <v>3.0472912243654799E-2</v>
      </c>
      <c r="N127" s="13">
        <v>0.31203886164702799</v>
      </c>
      <c r="O127" s="13">
        <v>0.95457875457875396</v>
      </c>
      <c r="P127" s="13">
        <v>0.84736814422280304</v>
      </c>
      <c r="Q127" t="s">
        <v>34</v>
      </c>
    </row>
    <row r="128" spans="2:17" x14ac:dyDescent="0.25">
      <c r="B128" s="2">
        <v>126</v>
      </c>
      <c r="C128" s="13">
        <v>1.4643207782934599E-4</v>
      </c>
      <c r="D128" s="13">
        <v>3.9768935266683E-2</v>
      </c>
      <c r="E128" s="13">
        <v>1.33787908716912</v>
      </c>
      <c r="F128" s="13">
        <v>0.14670501292954499</v>
      </c>
      <c r="G128" s="13">
        <v>132.861318161508</v>
      </c>
      <c r="H128" s="13">
        <v>1.4216992816512E-2</v>
      </c>
      <c r="I128" s="13">
        <v>1.26103964306397E-2</v>
      </c>
      <c r="J128" s="13"/>
      <c r="K128" s="14">
        <v>1.36544173112608E-2</v>
      </c>
      <c r="L128" s="13">
        <v>0.886994640385105</v>
      </c>
      <c r="M128" s="13">
        <v>-3.8409553247856401E-2</v>
      </c>
      <c r="N128" s="13">
        <v>0.22433498264438101</v>
      </c>
      <c r="O128" s="13">
        <v>0.99056603773584895</v>
      </c>
      <c r="P128" s="13">
        <v>1.0054044423328099</v>
      </c>
      <c r="Q128" t="s">
        <v>34</v>
      </c>
    </row>
    <row r="129" spans="2:17" x14ac:dyDescent="0.25">
      <c r="B129" s="2">
        <v>127</v>
      </c>
      <c r="C129" s="13">
        <v>4.3929623348803997E-3</v>
      </c>
      <c r="D129" s="13">
        <v>0.27128634981197902</v>
      </c>
      <c r="E129" s="13">
        <v>1.3616476086342499</v>
      </c>
      <c r="F129" s="13">
        <v>0.24786331542818099</v>
      </c>
      <c r="G129" s="13">
        <v>137.280491477364</v>
      </c>
      <c r="H129" s="13">
        <v>9.6784497874940006E-2</v>
      </c>
      <c r="I129" s="13">
        <v>5.8476809925476499E-2</v>
      </c>
      <c r="J129" s="13"/>
      <c r="K129" s="14">
        <v>7.4788323709666302E-2</v>
      </c>
      <c r="L129" s="13">
        <v>0.60419603561964297</v>
      </c>
      <c r="M129" s="13">
        <v>1.1863372498765999E-2</v>
      </c>
      <c r="N129" s="13">
        <v>0.288344459734515</v>
      </c>
      <c r="O129" s="13">
        <v>0.93694229625223002</v>
      </c>
      <c r="P129" s="13">
        <v>0.95532880904393502</v>
      </c>
      <c r="Q129" t="s">
        <v>34</v>
      </c>
    </row>
    <row r="130" spans="2:17" x14ac:dyDescent="0.25">
      <c r="B130" s="2">
        <v>128</v>
      </c>
      <c r="C130" s="13">
        <v>4.0791793109603699E-3</v>
      </c>
      <c r="D130" s="13">
        <v>0.23986657633219</v>
      </c>
      <c r="E130" s="13">
        <v>1.47274712969708</v>
      </c>
      <c r="F130" s="13">
        <v>0.24196537767538701</v>
      </c>
      <c r="G130" s="13">
        <v>151.379428897216</v>
      </c>
      <c r="H130" s="13">
        <v>7.9923193058272002E-2</v>
      </c>
      <c r="I130" s="13">
        <v>6.4747350236901494E-2</v>
      </c>
      <c r="J130" s="13"/>
      <c r="K130" s="14">
        <v>7.2067831997225204E-2</v>
      </c>
      <c r="L130" s="13">
        <v>0.81011966313325501</v>
      </c>
      <c r="M130" s="13">
        <v>-3.6500320562358802E-3</v>
      </c>
      <c r="N130" s="13">
        <v>0.26859217958161202</v>
      </c>
      <c r="O130" s="13">
        <v>0.96854304635761501</v>
      </c>
      <c r="P130" s="13">
        <v>0.95753186587040895</v>
      </c>
      <c r="Q130" t="s">
        <v>34</v>
      </c>
    </row>
    <row r="131" spans="2:17" x14ac:dyDescent="0.25">
      <c r="B131" s="2">
        <v>129</v>
      </c>
      <c r="C131" s="13">
        <v>1.04594341306676E-4</v>
      </c>
      <c r="D131" s="13">
        <v>3.8275061198730899E-2</v>
      </c>
      <c r="E131" s="13">
        <v>1.40365115981647</v>
      </c>
      <c r="F131" s="13">
        <v>0.303514271766473</v>
      </c>
      <c r="G131" s="13">
        <v>124.3183182513</v>
      </c>
      <c r="H131" s="13">
        <v>1.2060440025944001E-2</v>
      </c>
      <c r="I131" s="13">
        <v>1.1131777226513E-2</v>
      </c>
      <c r="J131" s="13"/>
      <c r="K131" s="14">
        <v>1.15400888864508E-2</v>
      </c>
      <c r="L131" s="13">
        <v>0.92299926060464599</v>
      </c>
      <c r="M131" s="13">
        <v>8.1133174852165701E-3</v>
      </c>
      <c r="N131" s="13">
        <v>0.28356974139633101</v>
      </c>
      <c r="O131" s="13">
        <v>0.88235294117647001</v>
      </c>
      <c r="P131" s="13">
        <v>0.968621764215852</v>
      </c>
      <c r="Q131" t="s">
        <v>34</v>
      </c>
    </row>
    <row r="132" spans="2:17" x14ac:dyDescent="0.25">
      <c r="B132" s="2">
        <v>130</v>
      </c>
      <c r="C132" s="13">
        <v>2.1755622991788599E-4</v>
      </c>
      <c r="D132" s="13">
        <v>5.00926088651312E-2</v>
      </c>
      <c r="E132" s="13">
        <v>1.4194831666357399</v>
      </c>
      <c r="F132" s="13">
        <v>0.31158334162819101</v>
      </c>
      <c r="G132" s="13">
        <v>27.275827796239899</v>
      </c>
      <c r="H132" s="13">
        <v>1.84830265200185E-2</v>
      </c>
      <c r="I132" s="13">
        <v>1.42517832881074E-2</v>
      </c>
      <c r="J132" s="13"/>
      <c r="K132" s="14">
        <v>1.66433528814042E-2</v>
      </c>
      <c r="L132" s="13">
        <v>0.77107411346684296</v>
      </c>
      <c r="M132" s="13">
        <v>-4.9043494764277301E-2</v>
      </c>
      <c r="N132" s="13">
        <v>0.21079542778927199</v>
      </c>
      <c r="O132" s="13">
        <v>0.96894409937888204</v>
      </c>
      <c r="P132" s="13">
        <v>1.0064359470036299</v>
      </c>
      <c r="Q132" t="s">
        <v>34</v>
      </c>
    </row>
    <row r="133" spans="2:17" x14ac:dyDescent="0.25">
      <c r="B133" s="2">
        <v>131</v>
      </c>
      <c r="C133" s="13">
        <v>1.6735094609068099E-5</v>
      </c>
      <c r="D133" s="13">
        <v>1.6593220971379101E-2</v>
      </c>
      <c r="E133" s="13">
        <v>1.3779462911373399</v>
      </c>
      <c r="F133" s="13">
        <v>0.31363482572880502</v>
      </c>
      <c r="G133" s="13">
        <v>175.50537572969901</v>
      </c>
      <c r="H133" s="13">
        <v>5.9790260824319702E-3</v>
      </c>
      <c r="I133" s="13">
        <v>3.7169773806547401E-3</v>
      </c>
      <c r="J133" s="13"/>
      <c r="K133" s="14">
        <v>4.6160355545803401E-3</v>
      </c>
      <c r="L133" s="13">
        <v>0.62166937046423798</v>
      </c>
      <c r="M133" s="13">
        <v>4.2994637791823102E-2</v>
      </c>
      <c r="N133" s="13">
        <v>0.32798201778327601</v>
      </c>
      <c r="O133" s="13">
        <v>0.75</v>
      </c>
      <c r="P133" s="13">
        <v>0.90641235499252704</v>
      </c>
      <c r="Q133" t="s">
        <v>34</v>
      </c>
    </row>
    <row r="134" spans="2:17" x14ac:dyDescent="0.25">
      <c r="B134" s="2">
        <v>132</v>
      </c>
      <c r="C134" s="13">
        <v>1.11567297393787E-4</v>
      </c>
      <c r="D134" s="13">
        <v>5.4946223425829298E-2</v>
      </c>
      <c r="E134" s="13">
        <v>1.29832448386705</v>
      </c>
      <c r="F134" s="13">
        <v>0.32431616914565098</v>
      </c>
      <c r="G134" s="13">
        <v>87.357072581703306</v>
      </c>
      <c r="H134" s="13">
        <v>1.8983660029376299E-2</v>
      </c>
      <c r="I134" s="13">
        <v>9.3829214490245595E-3</v>
      </c>
      <c r="J134" s="13"/>
      <c r="K134" s="14">
        <v>1.1918552552260601E-2</v>
      </c>
      <c r="L134" s="13">
        <v>0.49426303644844499</v>
      </c>
      <c r="M134" s="13">
        <v>0.25392337036129498</v>
      </c>
      <c r="N134" s="13">
        <v>0.59654482121159602</v>
      </c>
      <c r="O134" s="13">
        <v>0.71428571428571397</v>
      </c>
      <c r="P134" s="13">
        <v>0.86455467675378195</v>
      </c>
      <c r="Q134" t="s">
        <v>34</v>
      </c>
    </row>
    <row r="135" spans="2:17" x14ac:dyDescent="0.25">
      <c r="B135" s="2">
        <v>133</v>
      </c>
      <c r="C135" s="13">
        <v>9.0648429132452599E-5</v>
      </c>
      <c r="D135" s="13">
        <v>3.6008860142288199E-2</v>
      </c>
      <c r="E135" s="13">
        <v>1.5079361966063101</v>
      </c>
      <c r="F135" s="13">
        <v>0.32150313781063999</v>
      </c>
      <c r="G135" s="13">
        <v>90.645714542338595</v>
      </c>
      <c r="H135" s="13">
        <v>1.53643991973118E-2</v>
      </c>
      <c r="I135" s="13">
        <v>6.0240429701088399E-3</v>
      </c>
      <c r="J135" s="13"/>
      <c r="K135" s="14">
        <v>1.0743238089122E-2</v>
      </c>
      <c r="L135" s="13">
        <v>0.39207800401090898</v>
      </c>
      <c r="M135" s="13">
        <v>-0.19807594248605301</v>
      </c>
      <c r="N135" s="13">
        <v>2.1041421901231101E-2</v>
      </c>
      <c r="O135" s="13">
        <v>0.97014925373134298</v>
      </c>
      <c r="P135" s="13">
        <v>1.0119375573920999</v>
      </c>
      <c r="Q135" t="s">
        <v>34</v>
      </c>
    </row>
    <row r="136" spans="2:17" x14ac:dyDescent="0.25">
      <c r="B136" s="2">
        <v>134</v>
      </c>
      <c r="C136" s="13">
        <v>1.03199750089253E-4</v>
      </c>
      <c r="D136" s="13">
        <v>3.7376374901725802E-2</v>
      </c>
      <c r="E136" s="13">
        <v>1.3825316967086001</v>
      </c>
      <c r="F136" s="13">
        <v>0.32226570802504201</v>
      </c>
      <c r="G136" s="13">
        <v>8.9543976014332998</v>
      </c>
      <c r="H136" s="13">
        <v>1.25844032625494E-2</v>
      </c>
      <c r="I136" s="13">
        <v>1.03150109235535E-2</v>
      </c>
      <c r="J136" s="13"/>
      <c r="K136" s="14">
        <v>1.14628967900973E-2</v>
      </c>
      <c r="L136" s="13">
        <v>0.81966627327101904</v>
      </c>
      <c r="M136" s="13">
        <v>-1.20987052063214E-2</v>
      </c>
      <c r="N136" s="13">
        <v>0.257834994826381</v>
      </c>
      <c r="O136" s="13">
        <v>0.870588235294117</v>
      </c>
      <c r="P136" s="13">
        <v>0.96995260663507099</v>
      </c>
      <c r="Q136" t="s">
        <v>34</v>
      </c>
    </row>
    <row r="137" spans="2:17" x14ac:dyDescent="0.25">
      <c r="B137" s="2">
        <v>135</v>
      </c>
      <c r="C137" s="13">
        <v>1.3945912174223401E-5</v>
      </c>
      <c r="D137" s="13">
        <v>1.3379915565135901E-2</v>
      </c>
      <c r="E137" s="13">
        <v>1.3095311888948999</v>
      </c>
      <c r="F137" s="13">
        <v>0.33916255519038302</v>
      </c>
      <c r="G137" s="13">
        <v>142.281846295468</v>
      </c>
      <c r="H137" s="13">
        <v>5.9039934954964899E-3</v>
      </c>
      <c r="I137" s="13">
        <v>2.3790802362918602E-3</v>
      </c>
      <c r="J137" s="13"/>
      <c r="K137" s="14">
        <v>4.2138446658158699E-3</v>
      </c>
      <c r="L137" s="13">
        <v>0.402961188576275</v>
      </c>
      <c r="M137" s="13">
        <v>-0.20896096479865001</v>
      </c>
      <c r="N137" s="13">
        <v>7.1821810475089596E-3</v>
      </c>
      <c r="O137" s="13">
        <v>0.83333333333333304</v>
      </c>
      <c r="P137" s="13">
        <v>0.95110326566637204</v>
      </c>
      <c r="Q137" t="s">
        <v>34</v>
      </c>
    </row>
    <row r="138" spans="2:17" x14ac:dyDescent="0.25">
      <c r="B138" s="2">
        <v>136</v>
      </c>
      <c r="C138" s="13">
        <v>2.1197786504819699E-4</v>
      </c>
      <c r="D138" s="13">
        <v>5.4506918166320799E-2</v>
      </c>
      <c r="E138" s="13">
        <v>1.3305952172547499</v>
      </c>
      <c r="F138" s="13">
        <v>0.351512577129309</v>
      </c>
      <c r="G138" s="13">
        <v>167.83833870491199</v>
      </c>
      <c r="H138" s="13">
        <v>2.4083640776290601E-2</v>
      </c>
      <c r="I138" s="13">
        <v>1.1384969709470999E-2</v>
      </c>
      <c r="J138" s="13"/>
      <c r="K138" s="14">
        <v>1.6428590943470999E-2</v>
      </c>
      <c r="L138" s="13">
        <v>0.472726271547739</v>
      </c>
      <c r="M138" s="13">
        <v>1.5905678420643599E-2</v>
      </c>
      <c r="N138" s="13">
        <v>0.29349128348616599</v>
      </c>
      <c r="O138" s="13">
        <v>0.97435897435897401</v>
      </c>
      <c r="P138" s="13">
        <v>1.00394314931969</v>
      </c>
      <c r="Q138" t="s">
        <v>34</v>
      </c>
    </row>
    <row r="139" spans="2:17" x14ac:dyDescent="0.25">
      <c r="B139" s="2">
        <v>137</v>
      </c>
      <c r="C139" s="13">
        <v>3.0262629418064898E-4</v>
      </c>
      <c r="D139" s="13">
        <v>6.2164056076677597E-2</v>
      </c>
      <c r="E139" s="13">
        <v>1.40891254831174</v>
      </c>
      <c r="F139" s="13">
        <v>0.36228371278351001</v>
      </c>
      <c r="G139" s="13">
        <v>136.152711123214</v>
      </c>
      <c r="H139" s="13">
        <v>2.3477244636858598E-2</v>
      </c>
      <c r="I139" s="13">
        <v>1.59465862733047E-2</v>
      </c>
      <c r="J139" s="13"/>
      <c r="K139" s="14">
        <v>1.9629461659135199E-2</v>
      </c>
      <c r="L139" s="13">
        <v>0.67923585241638496</v>
      </c>
      <c r="M139" s="13">
        <v>-2.8376357675202399E-2</v>
      </c>
      <c r="N139" s="13">
        <v>0.237109644007545</v>
      </c>
      <c r="O139" s="13">
        <v>0.93534482758620696</v>
      </c>
      <c r="P139" s="13">
        <v>1.00172872340425</v>
      </c>
      <c r="Q139" t="s">
        <v>34</v>
      </c>
    </row>
    <row r="140" spans="2:17" x14ac:dyDescent="0.25">
      <c r="B140" s="2">
        <v>138</v>
      </c>
      <c r="C140" s="13">
        <v>1.3945912174223401E-5</v>
      </c>
      <c r="D140" s="13">
        <v>1.00792214782379E-2</v>
      </c>
      <c r="E140" s="13">
        <v>1.351808415482</v>
      </c>
      <c r="F140" s="13">
        <v>0.36219065347106799</v>
      </c>
      <c r="G140" s="13">
        <v>45</v>
      </c>
      <c r="H140" s="13">
        <v>3.34016911837993E-3</v>
      </c>
      <c r="I140" s="13">
        <v>2.5051268387850799E-3</v>
      </c>
      <c r="J140" s="13"/>
      <c r="K140" s="14">
        <v>4.2138446658158699E-3</v>
      </c>
      <c r="L140" s="13">
        <v>0.75000000000003997</v>
      </c>
      <c r="M140" s="13">
        <v>-0.52876110196149795</v>
      </c>
      <c r="N140" s="13">
        <v>-0.399999999999958</v>
      </c>
      <c r="O140" s="13">
        <v>1</v>
      </c>
      <c r="P140" s="13">
        <v>1</v>
      </c>
      <c r="Q140" t="s">
        <v>34</v>
      </c>
    </row>
    <row r="141" spans="2:17" x14ac:dyDescent="0.25">
      <c r="B141" s="2">
        <v>139</v>
      </c>
      <c r="C141" s="13">
        <v>1.2156651642270601E-2</v>
      </c>
      <c r="D141" s="13">
        <v>0.45577330209941702</v>
      </c>
      <c r="E141" s="13">
        <v>1.43297535396874</v>
      </c>
      <c r="F141" s="13">
        <v>0.44825509299948202</v>
      </c>
      <c r="G141" s="13">
        <v>175.845196976323</v>
      </c>
      <c r="H141" s="13">
        <v>0.14003553367591101</v>
      </c>
      <c r="I141" s="13">
        <v>0.116171331972685</v>
      </c>
      <c r="J141" s="13"/>
      <c r="K141" s="14">
        <v>0.124411935128863</v>
      </c>
      <c r="L141" s="13">
        <v>0.82958466985631996</v>
      </c>
      <c r="M141" s="13">
        <v>5.1025200290337497E-2</v>
      </c>
      <c r="N141" s="13">
        <v>0.33820684752285202</v>
      </c>
      <c r="O141" s="13">
        <v>0.93140292766321098</v>
      </c>
      <c r="P141" s="13">
        <v>0.91822669033152404</v>
      </c>
      <c r="Q141" t="s">
        <v>34</v>
      </c>
    </row>
    <row r="142" spans="2:17" x14ac:dyDescent="0.25">
      <c r="B142" s="2">
        <v>140</v>
      </c>
      <c r="C142" s="13">
        <v>2.23134594787575E-5</v>
      </c>
      <c r="D142" s="13">
        <v>2.17987521109307E-2</v>
      </c>
      <c r="E142" s="13">
        <v>1.44368462298135</v>
      </c>
      <c r="F142" s="13">
        <v>0.54721256619548797</v>
      </c>
      <c r="G142" s="13">
        <v>54.145795103769402</v>
      </c>
      <c r="H142" s="13">
        <v>1.0158572760128701E-2</v>
      </c>
      <c r="I142" s="13">
        <v>2.87146233772701E-3</v>
      </c>
      <c r="J142" s="13"/>
      <c r="K142" s="14">
        <v>5.3301387400516804E-3</v>
      </c>
      <c r="L142" s="13">
        <v>0.28266395344404699</v>
      </c>
      <c r="M142" s="13">
        <v>2.6736007213597299E-2</v>
      </c>
      <c r="N142" s="13">
        <v>0.30728088638783901</v>
      </c>
      <c r="O142" s="13">
        <v>0.72727272727272696</v>
      </c>
      <c r="P142" s="13">
        <v>0.99463676255485101</v>
      </c>
      <c r="Q142" t="s">
        <v>34</v>
      </c>
    </row>
    <row r="143" spans="2:17" x14ac:dyDescent="0.25">
      <c r="B143" s="2">
        <v>141</v>
      </c>
      <c r="C143" s="13">
        <v>2.14767047483041E-4</v>
      </c>
      <c r="D143" s="13">
        <v>4.9965068628499802E-2</v>
      </c>
      <c r="E143" s="13">
        <v>0.22219852673363399</v>
      </c>
      <c r="F143" s="13">
        <v>0.61580033444291005</v>
      </c>
      <c r="G143" s="13">
        <v>119.155956964936</v>
      </c>
      <c r="H143" s="13">
        <v>1.8584921648179702E-2</v>
      </c>
      <c r="I143" s="13">
        <v>1.40037523150577E-2</v>
      </c>
      <c r="J143" s="13"/>
      <c r="K143" s="14">
        <v>1.6536320562973501E-2</v>
      </c>
      <c r="L143" s="13">
        <v>0.753500745397511</v>
      </c>
      <c r="M143" s="13">
        <v>-4.8240128497206602E-2</v>
      </c>
      <c r="N143" s="13">
        <v>0.21181830548941299</v>
      </c>
      <c r="O143" s="13">
        <v>0.95652173913043403</v>
      </c>
      <c r="P143" s="13">
        <v>1.01290475064996</v>
      </c>
      <c r="Q143" t="s">
        <v>34</v>
      </c>
    </row>
    <row r="144" spans="2:17" x14ac:dyDescent="0.25">
      <c r="B144" s="2">
        <v>142</v>
      </c>
      <c r="C144" s="13">
        <v>2.60370180292752E-3</v>
      </c>
      <c r="D144" s="13">
        <v>0.18679448582797401</v>
      </c>
      <c r="E144" s="13">
        <v>4.3396260400824199E-2</v>
      </c>
      <c r="F144" s="13">
        <v>0.63810811605087103</v>
      </c>
      <c r="G144" s="13">
        <v>136.660045854103</v>
      </c>
      <c r="H144" s="13">
        <v>5.8621951253091303E-2</v>
      </c>
      <c r="I144" s="13">
        <v>5.8041378840109001E-2</v>
      </c>
      <c r="J144" s="13"/>
      <c r="K144" s="14">
        <v>5.7577218569374797E-2</v>
      </c>
      <c r="L144" s="13">
        <v>0.99009633080148096</v>
      </c>
      <c r="M144" s="13">
        <v>2.6352698729118999E-2</v>
      </c>
      <c r="N144" s="13">
        <v>0.30679284286756803</v>
      </c>
      <c r="O144" s="13">
        <v>0.96987012987012899</v>
      </c>
      <c r="P144" s="13">
        <v>0.97234093667813004</v>
      </c>
      <c r="Q144" t="s">
        <v>34</v>
      </c>
    </row>
    <row r="145" spans="2:17" x14ac:dyDescent="0.25">
      <c r="B145" s="2">
        <v>143</v>
      </c>
      <c r="C145" s="13">
        <v>1.5647313459478699E-3</v>
      </c>
      <c r="D145" s="13">
        <v>0.14121420329773901</v>
      </c>
      <c r="E145" s="13">
        <v>0.14052728835621101</v>
      </c>
      <c r="F145" s="13">
        <v>0.65306903648691295</v>
      </c>
      <c r="G145" s="13">
        <v>152.20140285060501</v>
      </c>
      <c r="H145" s="13">
        <v>5.1261935065634999E-2</v>
      </c>
      <c r="I145" s="13">
        <v>4.1252584264123898E-2</v>
      </c>
      <c r="J145" s="13"/>
      <c r="K145" s="14">
        <v>4.46349395266478E-2</v>
      </c>
      <c r="L145" s="13">
        <v>0.80474106588650396</v>
      </c>
      <c r="M145" s="13">
        <v>6.1441967409623002E-2</v>
      </c>
      <c r="N145" s="13">
        <v>0.35146988734742401</v>
      </c>
      <c r="O145" s="13">
        <v>0.98162729658792602</v>
      </c>
      <c r="P145" s="13">
        <v>0.996889085876282</v>
      </c>
      <c r="Q145" t="s">
        <v>34</v>
      </c>
    </row>
    <row r="146" spans="2:17" x14ac:dyDescent="0.25">
      <c r="B146" s="2">
        <v>144</v>
      </c>
      <c r="C146" s="13">
        <v>2.37080506961799E-5</v>
      </c>
      <c r="D146" s="13">
        <v>1.4356543117860301E-2</v>
      </c>
      <c r="E146" s="13">
        <v>0.105727799647665</v>
      </c>
      <c r="F146" s="13">
        <v>0.63610345688152203</v>
      </c>
      <c r="G146" s="13">
        <v>101.30993247402</v>
      </c>
      <c r="H146" s="13">
        <v>5.0951792798244596E-3</v>
      </c>
      <c r="I146" s="13">
        <v>4.1687830471292603E-3</v>
      </c>
      <c r="J146" s="13"/>
      <c r="K146" s="14">
        <v>5.4941812561074303E-3</v>
      </c>
      <c r="L146" s="13">
        <v>0.81818181818184799</v>
      </c>
      <c r="M146" s="13">
        <v>-0.296340107001407</v>
      </c>
      <c r="N146" s="13">
        <v>-0.10407239819007801</v>
      </c>
      <c r="O146" s="13">
        <v>1</v>
      </c>
      <c r="P146" s="13">
        <v>1</v>
      </c>
      <c r="Q146" t="s">
        <v>34</v>
      </c>
    </row>
    <row r="147" spans="2:17" x14ac:dyDescent="0.25">
      <c r="B147" s="2">
        <v>145</v>
      </c>
      <c r="C147" s="13">
        <v>2.78918243484469E-5</v>
      </c>
      <c r="D147" s="13">
        <v>1.5801999133017101E-2</v>
      </c>
      <c r="E147" s="13">
        <v>9.6481827155481703E-2</v>
      </c>
      <c r="F147" s="13">
        <v>0.64348773093050204</v>
      </c>
      <c r="G147" s="13">
        <v>110.91008494006699</v>
      </c>
      <c r="H147" s="13">
        <v>5.6770449833787404E-3</v>
      </c>
      <c r="I147" s="13">
        <v>4.8340927584929602E-3</v>
      </c>
      <c r="J147" s="13"/>
      <c r="K147" s="14">
        <v>5.9592762761303203E-3</v>
      </c>
      <c r="L147" s="13">
        <v>0.85151566926917499</v>
      </c>
      <c r="M147" s="13">
        <v>-0.227229962537605</v>
      </c>
      <c r="N147" s="13">
        <v>-1.6078629316406499E-2</v>
      </c>
      <c r="O147" s="13">
        <v>1</v>
      </c>
      <c r="P147" s="13">
        <v>1</v>
      </c>
      <c r="Q147" t="s">
        <v>34</v>
      </c>
    </row>
    <row r="148" spans="2:17" x14ac:dyDescent="0.25">
      <c r="B148" s="2">
        <v>146</v>
      </c>
      <c r="C148" s="13">
        <v>1.7850767583006E-4</v>
      </c>
      <c r="D148" s="13">
        <v>4.3773462511288101E-2</v>
      </c>
      <c r="E148" s="13">
        <v>0.52852577354161301</v>
      </c>
      <c r="F148" s="13">
        <v>0.65547089679131998</v>
      </c>
      <c r="G148" s="13">
        <v>104.545806122109</v>
      </c>
      <c r="H148" s="13">
        <v>1.4903291142590799E-2</v>
      </c>
      <c r="I148" s="13">
        <v>1.4056809858967199E-2</v>
      </c>
      <c r="J148" s="13"/>
      <c r="K148" s="14">
        <v>1.50759089910226E-2</v>
      </c>
      <c r="L148" s="13">
        <v>0.943201721316137</v>
      </c>
      <c r="M148" s="13">
        <v>-7.8273780018729699E-2</v>
      </c>
      <c r="N148" s="13">
        <v>0.173578272699415</v>
      </c>
      <c r="O148" s="13">
        <v>0.977099236641221</v>
      </c>
      <c r="P148" s="13">
        <v>1.0147300833625501</v>
      </c>
      <c r="Q148" t="s">
        <v>34</v>
      </c>
    </row>
    <row r="149" spans="2:17" x14ac:dyDescent="0.25">
      <c r="B149" s="2">
        <v>147</v>
      </c>
      <c r="C149" s="13">
        <v>1.5507854337736501E-3</v>
      </c>
      <c r="D149" s="13">
        <v>0.14450544995970199</v>
      </c>
      <c r="E149" s="13">
        <v>0.44175967497314</v>
      </c>
      <c r="F149" s="13">
        <v>0.67324924727625601</v>
      </c>
      <c r="G149" s="13">
        <v>109.70008651495</v>
      </c>
      <c r="H149" s="13">
        <v>4.7190668772238299E-2</v>
      </c>
      <c r="I149" s="13">
        <v>4.0917905100453601E-2</v>
      </c>
      <c r="J149" s="13"/>
      <c r="K149" s="14">
        <v>4.4435586410892403E-2</v>
      </c>
      <c r="L149" s="13">
        <v>0.86707618614053406</v>
      </c>
      <c r="M149" s="13">
        <v>-2.2070175872375999E-2</v>
      </c>
      <c r="N149" s="13">
        <v>0.245138924055193</v>
      </c>
      <c r="O149" s="13">
        <v>0.966116420503909</v>
      </c>
      <c r="P149" s="13">
        <v>0.96924799372374604</v>
      </c>
      <c r="Q149" t="s">
        <v>34</v>
      </c>
    </row>
    <row r="150" spans="2:17" x14ac:dyDescent="0.25">
      <c r="B150" s="2">
        <v>148</v>
      </c>
      <c r="C150" s="13">
        <v>2.6915610496251298E-3</v>
      </c>
      <c r="D150" s="13">
        <v>0.23492439216272001</v>
      </c>
      <c r="E150" s="13">
        <v>0.25715630428767799</v>
      </c>
      <c r="F150" s="13">
        <v>0.67871940779362305</v>
      </c>
      <c r="G150" s="13">
        <v>8.7739519985983794</v>
      </c>
      <c r="H150" s="13">
        <v>7.7483277512872303E-2</v>
      </c>
      <c r="I150" s="13">
        <v>5.4047269399911203E-2</v>
      </c>
      <c r="J150" s="13"/>
      <c r="K150" s="14">
        <v>5.8540601000088802E-2</v>
      </c>
      <c r="L150" s="13">
        <v>0.69753463114582703</v>
      </c>
      <c r="M150" s="13">
        <v>0.221989253564505</v>
      </c>
      <c r="N150" s="13">
        <v>0.55588504087973201</v>
      </c>
      <c r="O150" s="13">
        <v>0.882891125343092</v>
      </c>
      <c r="P150" s="13">
        <v>0.86983994530794395</v>
      </c>
      <c r="Q150" t="s">
        <v>34</v>
      </c>
    </row>
    <row r="151" spans="2:17" x14ac:dyDescent="0.25">
      <c r="B151" s="2">
        <v>149</v>
      </c>
      <c r="C151" s="13">
        <v>3.8769635844341301E-4</v>
      </c>
      <c r="D151" s="13">
        <v>6.9322842321677902E-2</v>
      </c>
      <c r="E151" s="13">
        <v>0.40326611203326501</v>
      </c>
      <c r="F151" s="13">
        <v>0.67364770881948199</v>
      </c>
      <c r="G151" s="13">
        <v>105.306772884122</v>
      </c>
      <c r="H151" s="13">
        <v>2.3512185015162401E-2</v>
      </c>
      <c r="I151" s="13">
        <v>2.02988634988523E-2</v>
      </c>
      <c r="J151" s="13"/>
      <c r="K151" s="14">
        <v>2.2217793205446201E-2</v>
      </c>
      <c r="L151" s="13">
        <v>0.86333377717817394</v>
      </c>
      <c r="M151" s="13">
        <v>-3.31416033013456E-2</v>
      </c>
      <c r="N151" s="13">
        <v>0.231042344835963</v>
      </c>
      <c r="O151" s="13">
        <v>0.96864111498257799</v>
      </c>
      <c r="P151" s="13">
        <v>0.97746243739565897</v>
      </c>
      <c r="Q151" t="s">
        <v>34</v>
      </c>
    </row>
    <row r="152" spans="2:17" x14ac:dyDescent="0.25">
      <c r="B152" s="2">
        <v>150</v>
      </c>
      <c r="C152" s="13">
        <v>4.1558818279185998E-4</v>
      </c>
      <c r="D152" s="13">
        <v>8.7448907988868799E-2</v>
      </c>
      <c r="E152" s="13">
        <v>0.49128597759932502</v>
      </c>
      <c r="F152" s="13">
        <v>0.68454466513008005</v>
      </c>
      <c r="G152" s="13">
        <v>150.843972521263</v>
      </c>
      <c r="H152" s="13">
        <v>3.1535860684734497E-2</v>
      </c>
      <c r="I152" s="13">
        <v>2.0072188153083498E-2</v>
      </c>
      <c r="J152" s="13"/>
      <c r="K152" s="14">
        <v>2.3003115194582199E-2</v>
      </c>
      <c r="L152" s="13">
        <v>0.63648772277839705</v>
      </c>
      <c r="M152" s="13">
        <v>0.19626142649734599</v>
      </c>
      <c r="N152" s="13">
        <v>0.52312735405771704</v>
      </c>
      <c r="O152" s="13">
        <v>0.87390029325513197</v>
      </c>
      <c r="P152" s="13">
        <v>0.91412675048277503</v>
      </c>
      <c r="Q152" t="s">
        <v>34</v>
      </c>
    </row>
    <row r="153" spans="2:17" x14ac:dyDescent="0.25">
      <c r="B153" s="2">
        <v>151</v>
      </c>
      <c r="C153" s="13">
        <v>2.9286415565869301E-5</v>
      </c>
      <c r="D153" s="13">
        <v>1.8712986941318999E-2</v>
      </c>
      <c r="E153" s="13">
        <v>0.52452890528225005</v>
      </c>
      <c r="F153" s="13">
        <v>0.68264205871942596</v>
      </c>
      <c r="G153" s="13">
        <v>23.198590513648199</v>
      </c>
      <c r="H153" s="13">
        <v>6.9778556325686301E-3</v>
      </c>
      <c r="I153" s="13">
        <v>5.27215758905178E-3</v>
      </c>
      <c r="J153" s="13"/>
      <c r="K153" s="14">
        <v>6.1064410602258501E-3</v>
      </c>
      <c r="L153" s="13">
        <v>0.75555555555554499</v>
      </c>
      <c r="M153" s="13">
        <v>-1.34161001657823E-2</v>
      </c>
      <c r="N153" s="13">
        <v>0.25615763546796</v>
      </c>
      <c r="O153" s="13">
        <v>0.875</v>
      </c>
      <c r="P153" s="13">
        <v>0.95197526189574599</v>
      </c>
      <c r="Q153" t="s">
        <v>34</v>
      </c>
    </row>
    <row r="154" spans="2:17" x14ac:dyDescent="0.25">
      <c r="B154" s="2">
        <v>152</v>
      </c>
      <c r="C154" s="13">
        <v>5.89912084969653E-4</v>
      </c>
      <c r="D154" s="13">
        <v>0.105214790580387</v>
      </c>
      <c r="E154" s="13">
        <v>9.2213698230808994E-2</v>
      </c>
      <c r="F154" s="13">
        <v>0.69640025720620902</v>
      </c>
      <c r="G154" s="13">
        <v>129.13837940508799</v>
      </c>
      <c r="H154" s="13">
        <v>2.84135508485319E-2</v>
      </c>
      <c r="I154" s="13">
        <v>2.7434436070928901E-2</v>
      </c>
      <c r="J154" s="13"/>
      <c r="K154" s="14">
        <v>2.7406192630508301E-2</v>
      </c>
      <c r="L154" s="13">
        <v>0.96554056960981505</v>
      </c>
      <c r="M154" s="13">
        <v>3.78250202431566E-2</v>
      </c>
      <c r="N154" s="13">
        <v>0.32139985628915702</v>
      </c>
      <c r="O154" s="13">
        <v>0.88493723849372397</v>
      </c>
      <c r="P154" s="13">
        <v>0.84396430776137799</v>
      </c>
      <c r="Q154" t="s">
        <v>34</v>
      </c>
    </row>
    <row r="155" spans="2:17" x14ac:dyDescent="0.25">
      <c r="B155" s="2">
        <v>153</v>
      </c>
      <c r="C155" s="13">
        <v>1.04594341306676E-4</v>
      </c>
      <c r="D155" s="13">
        <v>3.30695300591793E-2</v>
      </c>
      <c r="E155" s="13">
        <v>0.38819469060648598</v>
      </c>
      <c r="F155" s="13">
        <v>0.69248050207603895</v>
      </c>
      <c r="G155" s="13">
        <v>127.36501632313001</v>
      </c>
      <c r="H155" s="13">
        <v>1.2030730322293799E-2</v>
      </c>
      <c r="I155" s="13">
        <v>9.4368673905811506E-3</v>
      </c>
      <c r="J155" s="13"/>
      <c r="K155" s="14">
        <v>1.15400888864508E-2</v>
      </c>
      <c r="L155" s="13">
        <v>0.78439688512457995</v>
      </c>
      <c r="M155" s="13">
        <v>-0.14748596754363</v>
      </c>
      <c r="N155" s="13">
        <v>8.5454578565086106E-2</v>
      </c>
      <c r="O155" s="13">
        <v>0.97402597402597402</v>
      </c>
      <c r="P155" s="13">
        <v>1.01299860729207</v>
      </c>
      <c r="Q155" t="s">
        <v>34</v>
      </c>
    </row>
    <row r="156" spans="2:17" x14ac:dyDescent="0.25">
      <c r="B156" s="2">
        <v>154</v>
      </c>
      <c r="C156" s="13">
        <v>1.81296858264905E-5</v>
      </c>
      <c r="D156" s="13">
        <v>1.34873800237791E-2</v>
      </c>
      <c r="E156" s="13">
        <v>0.51134187464288305</v>
      </c>
      <c r="F156" s="13">
        <v>0.71309890139396603</v>
      </c>
      <c r="G156" s="13">
        <v>83.630176603758898</v>
      </c>
      <c r="H156" s="13">
        <v>4.9565879445309198E-3</v>
      </c>
      <c r="I156" s="13">
        <v>2.7403313355709598E-3</v>
      </c>
      <c r="J156" s="13"/>
      <c r="K156" s="14">
        <v>4.8045221331483399E-3</v>
      </c>
      <c r="L156" s="13">
        <v>0.55286648118382298</v>
      </c>
      <c r="M156" s="13">
        <v>-0.41158261406225699</v>
      </c>
      <c r="N156" s="13">
        <v>-0.25080371541437402</v>
      </c>
      <c r="O156" s="13">
        <v>0.92857142857142805</v>
      </c>
      <c r="P156" s="13">
        <v>0.94930391384292101</v>
      </c>
      <c r="Q156" t="s">
        <v>34</v>
      </c>
    </row>
    <row r="157" spans="2:17" x14ac:dyDescent="0.25">
      <c r="B157" s="2">
        <v>155</v>
      </c>
      <c r="C157" s="13">
        <v>5.0205283827204501E-5</v>
      </c>
      <c r="D157" s="13">
        <v>2.1876693366649901E-2</v>
      </c>
      <c r="E157" s="13">
        <v>0.54378459430042803</v>
      </c>
      <c r="F157" s="13">
        <v>0.71934924102154196</v>
      </c>
      <c r="G157" s="13">
        <v>91.247131017561699</v>
      </c>
      <c r="H157" s="13">
        <v>7.1352956438652396E-3</v>
      </c>
      <c r="I157" s="13">
        <v>5.9803499596310997E-3</v>
      </c>
      <c r="J157" s="13"/>
      <c r="K157" s="14">
        <v>7.9952081100775306E-3</v>
      </c>
      <c r="L157" s="13">
        <v>0.83813625364954103</v>
      </c>
      <c r="M157" s="13">
        <v>-0.33245733839470498</v>
      </c>
      <c r="N157" s="13">
        <v>-0.15005828544637601</v>
      </c>
      <c r="O157" s="13">
        <v>0.97297297297297203</v>
      </c>
      <c r="P157" s="13">
        <v>1.0049122807017501</v>
      </c>
      <c r="Q157" t="s">
        <v>34</v>
      </c>
    </row>
    <row r="158" spans="2:17" x14ac:dyDescent="0.25">
      <c r="B158" s="2">
        <v>156</v>
      </c>
      <c r="C158" s="13">
        <v>8.7705841663691508E-3</v>
      </c>
      <c r="D158" s="13">
        <v>0.49046424646317999</v>
      </c>
      <c r="E158" s="13">
        <v>8.1336495172892403E-2</v>
      </c>
      <c r="F158" s="13">
        <v>0.78029877480769805</v>
      </c>
      <c r="G158" s="13">
        <v>148.378263405799</v>
      </c>
      <c r="H158" s="13">
        <v>0.13840338840411401</v>
      </c>
      <c r="I158" s="13">
        <v>0.10243029456130601</v>
      </c>
      <c r="J158" s="13"/>
      <c r="K158" s="14">
        <v>0.10567428538225</v>
      </c>
      <c r="L158" s="13">
        <v>0.74008516512780198</v>
      </c>
      <c r="M158" s="13">
        <v>0.26951110760033098</v>
      </c>
      <c r="N158" s="13">
        <v>0.61639174467727698</v>
      </c>
      <c r="O158" s="13">
        <v>0.88118256970715902</v>
      </c>
      <c r="P158" s="13">
        <v>0.75744544581179396</v>
      </c>
      <c r="Q158" t="s">
        <v>34</v>
      </c>
    </row>
    <row r="159" spans="2:17" x14ac:dyDescent="0.25">
      <c r="B159" s="2">
        <v>157</v>
      </c>
      <c r="C159" s="13">
        <v>1.22584568011424E-3</v>
      </c>
      <c r="D159" s="13">
        <v>0.22035292012757399</v>
      </c>
      <c r="E159" s="13">
        <v>0.41038628437392799</v>
      </c>
      <c r="F159" s="13">
        <v>0.77121900814780298</v>
      </c>
      <c r="G159" s="13">
        <v>78.607496696980903</v>
      </c>
      <c r="H159" s="13">
        <v>6.3679995678517898E-2</v>
      </c>
      <c r="I159" s="13">
        <v>3.6345327424942002E-2</v>
      </c>
      <c r="J159" s="13"/>
      <c r="K159" s="14">
        <v>3.9506900608175098E-2</v>
      </c>
      <c r="L159" s="13">
        <v>0.57074952718947602</v>
      </c>
      <c r="M159" s="13">
        <v>0.482878919530282</v>
      </c>
      <c r="N159" s="13">
        <v>0.88806008040010698</v>
      </c>
      <c r="O159" s="13">
        <v>0.74554707379134799</v>
      </c>
      <c r="P159" s="13">
        <v>0.72134538809065696</v>
      </c>
      <c r="Q159" t="s">
        <v>34</v>
      </c>
    </row>
    <row r="160" spans="2:17" x14ac:dyDescent="0.25">
      <c r="B160" s="2">
        <v>158</v>
      </c>
      <c r="C160" s="13">
        <v>1.3694885755087399E-3</v>
      </c>
      <c r="D160" s="13">
        <v>0.212032100615487</v>
      </c>
      <c r="E160" s="13">
        <v>0.31711230391215101</v>
      </c>
      <c r="F160" s="13">
        <v>0.77316001831421999</v>
      </c>
      <c r="G160" s="13">
        <v>98.371121402726899</v>
      </c>
      <c r="H160" s="13">
        <v>5.86243671017046E-2</v>
      </c>
      <c r="I160" s="13">
        <v>3.9243127239820097E-2</v>
      </c>
      <c r="J160" s="13"/>
      <c r="K160" s="14">
        <v>4.1757478496680801E-2</v>
      </c>
      <c r="L160" s="13">
        <v>0.66939958894121698</v>
      </c>
      <c r="M160" s="13">
        <v>0.31939016796217001</v>
      </c>
      <c r="N160" s="13">
        <v>0.67989973678420301</v>
      </c>
      <c r="O160" s="13">
        <v>0.82451721242653198</v>
      </c>
      <c r="P160" s="13">
        <v>0.71100603184681399</v>
      </c>
      <c r="Q160" t="s">
        <v>34</v>
      </c>
    </row>
    <row r="161" spans="2:17" x14ac:dyDescent="0.25">
      <c r="B161" s="2">
        <v>159</v>
      </c>
      <c r="C161" s="13">
        <v>2.37080506961799E-5</v>
      </c>
      <c r="D161" s="13">
        <v>2.79809108032066E-2</v>
      </c>
      <c r="E161" s="13">
        <v>0.436873936914698</v>
      </c>
      <c r="F161" s="13">
        <v>0.77746749911739599</v>
      </c>
      <c r="G161" s="13">
        <v>19.052108243469501</v>
      </c>
      <c r="H161" s="13">
        <v>9.7008906183705407E-3</v>
      </c>
      <c r="I161" s="13">
        <v>4.1599183052455401E-3</v>
      </c>
      <c r="J161" s="13"/>
      <c r="K161" s="14">
        <v>5.4941812561074303E-3</v>
      </c>
      <c r="L161" s="13">
        <v>0.42881818473119598</v>
      </c>
      <c r="M161" s="13">
        <v>0.33687389725732803</v>
      </c>
      <c r="N161" s="13">
        <v>0.70216071231224397</v>
      </c>
      <c r="O161" s="13">
        <v>0.58620689655172398</v>
      </c>
      <c r="P161" s="13">
        <v>0.80628007090402598</v>
      </c>
      <c r="Q161" t="s">
        <v>34</v>
      </c>
    </row>
    <row r="162" spans="2:17" x14ac:dyDescent="0.25">
      <c r="B162" s="2">
        <v>160</v>
      </c>
      <c r="C162" s="13">
        <v>1.03199750089253E-4</v>
      </c>
      <c r="D162" s="13">
        <v>3.24932371381038E-2</v>
      </c>
      <c r="E162" s="13">
        <v>0.55667993924123704</v>
      </c>
      <c r="F162" s="13">
        <v>0.78775884645142802</v>
      </c>
      <c r="G162" s="13">
        <v>159.93122948518999</v>
      </c>
      <c r="H162" s="13">
        <v>1.1603946082605201E-2</v>
      </c>
      <c r="I162" s="13">
        <v>1.0089489370301101E-2</v>
      </c>
      <c r="J162" s="13"/>
      <c r="K162" s="14">
        <v>1.14628967900973E-2</v>
      </c>
      <c r="L162" s="13">
        <v>0.86948778445512298</v>
      </c>
      <c r="M162" s="13">
        <v>-0.108982723169705</v>
      </c>
      <c r="N162" s="13">
        <v>0.134478431902568</v>
      </c>
      <c r="O162" s="13">
        <v>1</v>
      </c>
      <c r="P162" s="13">
        <v>1</v>
      </c>
      <c r="Q162" t="s">
        <v>34</v>
      </c>
    </row>
    <row r="163" spans="2:17" x14ac:dyDescent="0.25">
      <c r="B163" s="2">
        <v>161</v>
      </c>
      <c r="C163" s="13">
        <v>3.6259371652981E-5</v>
      </c>
      <c r="D163" s="13">
        <v>1.9699061918979001E-2</v>
      </c>
      <c r="E163" s="13">
        <v>0.38375621769921098</v>
      </c>
      <c r="F163" s="13">
        <v>0.78795157588423703</v>
      </c>
      <c r="G163" s="13">
        <v>177.65341845767401</v>
      </c>
      <c r="H163" s="13">
        <v>8.30791691515596E-3</v>
      </c>
      <c r="I163" s="13">
        <v>4.8164554787104002E-3</v>
      </c>
      <c r="J163" s="13"/>
      <c r="K163" s="14">
        <v>6.7946203614200999E-3</v>
      </c>
      <c r="L163" s="13">
        <v>0.57974285586845997</v>
      </c>
      <c r="M163" s="13">
        <v>-0.13325907659323399</v>
      </c>
      <c r="N163" s="13">
        <v>0.103568818721764</v>
      </c>
      <c r="O163" s="13">
        <v>0.92857142857142805</v>
      </c>
      <c r="P163" s="13">
        <v>1.00545530843474</v>
      </c>
      <c r="Q163" t="s">
        <v>34</v>
      </c>
    </row>
    <row r="164" spans="2:17" x14ac:dyDescent="0.25">
      <c r="B164" s="2">
        <v>162</v>
      </c>
      <c r="C164" s="13">
        <v>6.4709032488396902E-4</v>
      </c>
      <c r="D164" s="13">
        <v>8.7146590390927495E-2</v>
      </c>
      <c r="E164" s="13">
        <v>0.35181731980921799</v>
      </c>
      <c r="F164" s="13">
        <v>0.80798134622871198</v>
      </c>
      <c r="G164" s="13">
        <v>142.24930562715301</v>
      </c>
      <c r="H164" s="13">
        <v>3.0453453273115501E-2</v>
      </c>
      <c r="I164" s="13">
        <v>2.6206245079213299E-2</v>
      </c>
      <c r="J164" s="13"/>
      <c r="K164" s="14">
        <v>2.8703675560070599E-2</v>
      </c>
      <c r="L164" s="13">
        <v>0.86053443083081604</v>
      </c>
      <c r="M164" s="13">
        <v>-3.13512557540837E-2</v>
      </c>
      <c r="N164" s="13">
        <v>0.23332188613195701</v>
      </c>
      <c r="O164" s="13">
        <v>0.98097251585623602</v>
      </c>
      <c r="P164" s="13">
        <v>1.00739887526255</v>
      </c>
      <c r="Q164" t="s">
        <v>34</v>
      </c>
    </row>
    <row r="165" spans="2:17" x14ac:dyDescent="0.25">
      <c r="B165" s="2">
        <v>163</v>
      </c>
      <c r="C165" s="13">
        <v>3.44185112459835E-3</v>
      </c>
      <c r="D165" s="13">
        <v>0.24770793902879301</v>
      </c>
      <c r="E165" s="13">
        <v>0.242866343617335</v>
      </c>
      <c r="F165" s="13">
        <v>0.83086145071403195</v>
      </c>
      <c r="G165" s="13">
        <v>146.85527703360401</v>
      </c>
      <c r="H165" s="13">
        <v>7.8173188314506703E-2</v>
      </c>
      <c r="I165" s="13">
        <v>6.2312151703527399E-2</v>
      </c>
      <c r="J165" s="13"/>
      <c r="K165" s="14">
        <v>6.6198949832529899E-2</v>
      </c>
      <c r="L165" s="13">
        <v>0.79710387982172204</v>
      </c>
      <c r="M165" s="13">
        <v>0.11154838863269601</v>
      </c>
      <c r="N165" s="13">
        <v>0.41526736429379801</v>
      </c>
      <c r="O165" s="13">
        <v>0.92781954887217999</v>
      </c>
      <c r="P165" s="13">
        <v>0.88945303374857498</v>
      </c>
      <c r="Q165" t="s">
        <v>34</v>
      </c>
    </row>
    <row r="166" spans="2:17" x14ac:dyDescent="0.25">
      <c r="B166" s="2">
        <v>164</v>
      </c>
      <c r="C166" s="13">
        <v>1.53405033916458E-5</v>
      </c>
      <c r="D166" s="13">
        <v>1.29110871027035E-2</v>
      </c>
      <c r="E166" s="13">
        <v>6.0549405269491097E-2</v>
      </c>
      <c r="F166" s="13">
        <v>0.83072925172929502</v>
      </c>
      <c r="G166" s="13">
        <v>3.0577517831427001</v>
      </c>
      <c r="H166" s="13">
        <v>5.9592276664787299E-3</v>
      </c>
      <c r="I166" s="13">
        <v>1.4312214648633001E-3</v>
      </c>
      <c r="J166" s="13"/>
      <c r="K166" s="14">
        <v>4.4195175703222803E-3</v>
      </c>
      <c r="L166" s="13">
        <v>0.24016895224763299</v>
      </c>
      <c r="M166" s="13">
        <v>-0.56333630152613501</v>
      </c>
      <c r="N166" s="13">
        <v>-0.44402251135276399</v>
      </c>
      <c r="O166" s="13">
        <v>1</v>
      </c>
      <c r="P166" s="13">
        <v>1</v>
      </c>
      <c r="Q166" t="s">
        <v>34</v>
      </c>
    </row>
    <row r="167" spans="2:17" x14ac:dyDescent="0.25">
      <c r="B167" s="2">
        <v>165</v>
      </c>
      <c r="C167" s="13">
        <v>6.2756604784005706E-5</v>
      </c>
      <c r="D167" s="13">
        <v>2.46506935133846E-2</v>
      </c>
      <c r="E167" s="13">
        <v>0.50491237711722203</v>
      </c>
      <c r="F167" s="13">
        <v>0.83381397911359201</v>
      </c>
      <c r="G167" s="13">
        <v>167.792870690641</v>
      </c>
      <c r="H167" s="13">
        <v>8.5789939819981096E-3</v>
      </c>
      <c r="I167" s="13">
        <v>7.67447014829911E-3</v>
      </c>
      <c r="J167" s="13"/>
      <c r="K167" s="14">
        <v>8.9389144141954896E-3</v>
      </c>
      <c r="L167" s="13">
        <v>0.89456527937925701</v>
      </c>
      <c r="M167" s="13">
        <v>-0.176022778378082</v>
      </c>
      <c r="N167" s="13">
        <v>4.91203825300345E-2</v>
      </c>
      <c r="O167" s="13">
        <v>1</v>
      </c>
      <c r="P167" s="13">
        <v>1</v>
      </c>
      <c r="Q167" t="s">
        <v>34</v>
      </c>
    </row>
    <row r="168" spans="2:17" x14ac:dyDescent="0.25">
      <c r="B168" s="2">
        <v>166</v>
      </c>
      <c r="C168" s="13">
        <v>3.0959925026776103E-4</v>
      </c>
      <c r="D168" s="13">
        <v>5.9497520388586002E-2</v>
      </c>
      <c r="E168" s="13">
        <v>0.43066639796816503</v>
      </c>
      <c r="F168" s="13">
        <v>0.84740635534985997</v>
      </c>
      <c r="G168" s="13">
        <v>148.07976990391799</v>
      </c>
      <c r="H168" s="13">
        <v>2.1279328405456401E-2</v>
      </c>
      <c r="I168" s="13">
        <v>1.76478643638175E-2</v>
      </c>
      <c r="J168" s="13"/>
      <c r="K168" s="14">
        <v>1.9854319642366801E-2</v>
      </c>
      <c r="L168" s="13">
        <v>0.82934310837048197</v>
      </c>
      <c r="M168" s="13">
        <v>-4.7335338965407897E-2</v>
      </c>
      <c r="N168" s="13">
        <v>0.212970319300961</v>
      </c>
      <c r="O168" s="13">
        <v>0.97368421052631504</v>
      </c>
      <c r="P168" s="13">
        <v>1.0090310031360401</v>
      </c>
      <c r="Q168" t="s">
        <v>34</v>
      </c>
    </row>
    <row r="169" spans="2:17" x14ac:dyDescent="0.25">
      <c r="B169" s="2">
        <v>167</v>
      </c>
      <c r="C169" s="13">
        <v>1.45734782220635E-3</v>
      </c>
      <c r="D169" s="13">
        <v>0.13803042109442001</v>
      </c>
      <c r="E169" s="13">
        <v>7.52166454895868E-2</v>
      </c>
      <c r="F169" s="13">
        <v>0.87004455238860101</v>
      </c>
      <c r="G169" s="13">
        <v>113.369438098392</v>
      </c>
      <c r="H169" s="13">
        <v>5.0883707062261897E-2</v>
      </c>
      <c r="I169" s="13">
        <v>3.7058614695539303E-2</v>
      </c>
      <c r="J169" s="13"/>
      <c r="K169" s="14">
        <v>4.3076128861200998E-2</v>
      </c>
      <c r="L169" s="13">
        <v>0.72830021307594495</v>
      </c>
      <c r="M169" s="13">
        <v>1.6236032395985301E-2</v>
      </c>
      <c r="N169" s="13">
        <v>0.29391190323133198</v>
      </c>
      <c r="O169" s="13">
        <v>0.97663551401869098</v>
      </c>
      <c r="P169" s="13">
        <v>0.99037499037498999</v>
      </c>
      <c r="Q169" t="s">
        <v>34</v>
      </c>
    </row>
    <row r="170" spans="2:17" x14ac:dyDescent="0.25">
      <c r="B170" s="2">
        <v>168</v>
      </c>
      <c r="C170" s="13">
        <v>8.0886290610496196E-5</v>
      </c>
      <c r="D170" s="13">
        <v>2.8879597100211801E-2</v>
      </c>
      <c r="E170" s="13">
        <v>3.3740803341661699E-2</v>
      </c>
      <c r="F170" s="13">
        <v>0.85560350873827595</v>
      </c>
      <c r="G170" s="13">
        <v>114.839502184835</v>
      </c>
      <c r="H170" s="13">
        <v>1.11333488568881E-2</v>
      </c>
      <c r="I170" s="13">
        <v>7.9978290172118202E-3</v>
      </c>
      <c r="J170" s="13"/>
      <c r="K170" s="14">
        <v>1.0148281816752199E-2</v>
      </c>
      <c r="L170" s="13">
        <v>0.71836687415607303</v>
      </c>
      <c r="M170" s="13">
        <v>-0.135404651228578</v>
      </c>
      <c r="N170" s="13">
        <v>0.10083698824986299</v>
      </c>
      <c r="O170" s="13">
        <v>0.96666666666666601</v>
      </c>
      <c r="P170" s="13">
        <v>1.01488448170108</v>
      </c>
      <c r="Q170" t="s">
        <v>34</v>
      </c>
    </row>
    <row r="171" spans="2:17" x14ac:dyDescent="0.25">
      <c r="B171" s="2">
        <v>169</v>
      </c>
      <c r="C171" s="13">
        <v>6.3453900392716799E-4</v>
      </c>
      <c r="D171" s="13">
        <v>8.6688390281547706E-2</v>
      </c>
      <c r="E171" s="13">
        <v>0.48693429659480703</v>
      </c>
      <c r="F171" s="13">
        <v>0.87092280674779499</v>
      </c>
      <c r="G171" s="13">
        <v>168.37927161327099</v>
      </c>
      <c r="H171" s="13">
        <v>2.9188589704691702E-2</v>
      </c>
      <c r="I171" s="13">
        <v>2.8031867732894102E-2</v>
      </c>
      <c r="J171" s="13"/>
      <c r="K171" s="14">
        <v>2.8423936259373499E-2</v>
      </c>
      <c r="L171" s="13">
        <v>0.96037074817589796</v>
      </c>
      <c r="M171" s="13">
        <v>1.2737067398498199E-2</v>
      </c>
      <c r="N171" s="13">
        <v>0.28945688263088698</v>
      </c>
      <c r="O171" s="13">
        <v>0.98484848484848397</v>
      </c>
      <c r="P171" s="13">
        <v>1</v>
      </c>
      <c r="Q171" t="s">
        <v>34</v>
      </c>
    </row>
    <row r="172" spans="2:17" x14ac:dyDescent="0.25">
      <c r="B172" s="2">
        <v>170</v>
      </c>
      <c r="C172" s="13">
        <v>4.8810692609782198E-5</v>
      </c>
      <c r="D172" s="13">
        <v>2.2804902866579001E-2</v>
      </c>
      <c r="E172" s="13">
        <v>0.54528512280459496</v>
      </c>
      <c r="F172" s="13">
        <v>0.88073618962739597</v>
      </c>
      <c r="G172" s="13">
        <v>103.204994276457</v>
      </c>
      <c r="H172" s="13">
        <v>7.4377515010384896E-3</v>
      </c>
      <c r="I172" s="13">
        <v>7.1679853212869796E-3</v>
      </c>
      <c r="J172" s="13"/>
      <c r="K172" s="14">
        <v>7.8833815102839593E-3</v>
      </c>
      <c r="L172" s="13">
        <v>0.96373014348303299</v>
      </c>
      <c r="M172" s="13">
        <v>-0.14214540329032899</v>
      </c>
      <c r="N172" s="13">
        <v>9.2254396163587493E-2</v>
      </c>
      <c r="O172" s="13">
        <v>0.97222222222222199</v>
      </c>
      <c r="P172" s="13">
        <v>0.96530474858888704</v>
      </c>
      <c r="Q172" t="s">
        <v>34</v>
      </c>
    </row>
    <row r="173" spans="2:17" x14ac:dyDescent="0.25">
      <c r="B173" s="2">
        <v>171</v>
      </c>
      <c r="C173" s="13">
        <v>5.7596617279543E-4</v>
      </c>
      <c r="D173" s="13">
        <v>9.6464113233727403E-2</v>
      </c>
      <c r="E173" s="13">
        <v>0.361896861598068</v>
      </c>
      <c r="F173" s="13">
        <v>0.89824848950814196</v>
      </c>
      <c r="G173" s="13">
        <v>116.196977454441</v>
      </c>
      <c r="H173" s="13">
        <v>3.1720899867553401E-2</v>
      </c>
      <c r="I173" s="13">
        <v>2.48757454196834E-2</v>
      </c>
      <c r="J173" s="13"/>
      <c r="K173" s="14">
        <v>2.7080304792097599E-2</v>
      </c>
      <c r="L173" s="13">
        <v>0.78420680130604603</v>
      </c>
      <c r="M173" s="13">
        <v>7.6005537621595898E-2</v>
      </c>
      <c r="N173" s="13">
        <v>0.37001280085383398</v>
      </c>
      <c r="O173" s="13">
        <v>0.93650793650793596</v>
      </c>
      <c r="P173" s="13">
        <v>0.90017751117096101</v>
      </c>
      <c r="Q173" t="s">
        <v>34</v>
      </c>
    </row>
    <row r="174" spans="2:17" x14ac:dyDescent="0.25">
      <c r="B174" s="2">
        <v>172</v>
      </c>
      <c r="C174" s="13">
        <v>2.1337245626561901E-4</v>
      </c>
      <c r="D174" s="13">
        <v>4.8549135816266901E-2</v>
      </c>
      <c r="E174" s="13">
        <v>0.51450234413575002</v>
      </c>
      <c r="F174" s="13">
        <v>0.90916172411458096</v>
      </c>
      <c r="G174" s="13">
        <v>158.32628166474501</v>
      </c>
      <c r="H174" s="13">
        <v>1.64474113311921E-2</v>
      </c>
      <c r="I174" s="13">
        <v>1.4913831388339901E-2</v>
      </c>
      <c r="J174" s="13"/>
      <c r="K174" s="14">
        <v>1.64825437683223E-2</v>
      </c>
      <c r="L174" s="13">
        <v>0.90675858273551802</v>
      </c>
      <c r="M174" s="13">
        <v>-9.7102797914939795E-2</v>
      </c>
      <c r="N174" s="13">
        <v>0.14960442252543399</v>
      </c>
      <c r="O174" s="13">
        <v>0.97452229299363002</v>
      </c>
      <c r="P174" s="13">
        <v>1.0088540779839901</v>
      </c>
      <c r="Q174" t="s">
        <v>34</v>
      </c>
    </row>
    <row r="175" spans="2:17" x14ac:dyDescent="0.25">
      <c r="B175" s="2">
        <v>173</v>
      </c>
      <c r="C175" s="13">
        <v>1.3945912174223401E-5</v>
      </c>
      <c r="D175" s="13">
        <v>1.68081498886655E-2</v>
      </c>
      <c r="E175" s="13">
        <v>0.346484309515524</v>
      </c>
      <c r="F175" s="13">
        <v>0.91498310501918301</v>
      </c>
      <c r="G175" s="13">
        <v>74.086276711663402</v>
      </c>
      <c r="H175" s="13">
        <v>7.4616153179856504E-3</v>
      </c>
      <c r="I175" s="13">
        <v>2.7594131631627399E-3</v>
      </c>
      <c r="J175" s="13"/>
      <c r="K175" s="14">
        <v>4.2138446658158699E-3</v>
      </c>
      <c r="L175" s="13">
        <v>0.36981444976282601</v>
      </c>
      <c r="M175" s="13">
        <v>0.15955817614165699</v>
      </c>
      <c r="N175" s="13">
        <v>0.47639532428453901</v>
      </c>
      <c r="O175" s="13">
        <v>0.66666666666666596</v>
      </c>
      <c r="P175" s="13">
        <v>0.98081922293262103</v>
      </c>
      <c r="Q175" t="s">
        <v>34</v>
      </c>
    </row>
    <row r="176" spans="2:17" x14ac:dyDescent="0.25">
      <c r="B176" s="2">
        <v>174</v>
      </c>
      <c r="C176" s="13">
        <v>6.5266868975365905E-4</v>
      </c>
      <c r="D176" s="13">
        <v>9.1464063586526506E-2</v>
      </c>
      <c r="E176" s="13">
        <v>0.358954203892413</v>
      </c>
      <c r="F176" s="13">
        <v>0.93974625922555199</v>
      </c>
      <c r="G176" s="13">
        <v>149.62569542083099</v>
      </c>
      <c r="H176" s="13">
        <v>3.0423355435973801E-2</v>
      </c>
      <c r="I176" s="13">
        <v>2.7963984455090098E-2</v>
      </c>
      <c r="J176" s="13"/>
      <c r="K176" s="14">
        <v>2.8827132798890001E-2</v>
      </c>
      <c r="L176" s="13">
        <v>0.91916174446768495</v>
      </c>
      <c r="M176" s="13">
        <v>2.3772043135993098E-2</v>
      </c>
      <c r="N176" s="13">
        <v>0.30350705011505902</v>
      </c>
      <c r="O176" s="13">
        <v>0.96694214876033002</v>
      </c>
      <c r="P176" s="13">
        <v>0.97319595615292198</v>
      </c>
      <c r="Q176" t="s">
        <v>34</v>
      </c>
    </row>
    <row r="177" spans="2:17" x14ac:dyDescent="0.25">
      <c r="B177" s="2">
        <v>175</v>
      </c>
      <c r="C177" s="13">
        <v>4.30928686183505E-4</v>
      </c>
      <c r="D177" s="13">
        <v>7.2135813096272303E-2</v>
      </c>
      <c r="E177" s="13">
        <v>2.01751441081622E-2</v>
      </c>
      <c r="F177" s="13">
        <v>0.95023438257645998</v>
      </c>
      <c r="G177" s="13">
        <v>148.634074774178</v>
      </c>
      <c r="H177" s="13">
        <v>2.5920038422928601E-2</v>
      </c>
      <c r="I177" s="13">
        <v>2.06572962340681E-2</v>
      </c>
      <c r="J177" s="13"/>
      <c r="K177" s="14">
        <v>2.3423822152023099E-2</v>
      </c>
      <c r="L177" s="13">
        <v>0.79696240788728601</v>
      </c>
      <c r="M177" s="13">
        <v>-2.4126343266213601E-2</v>
      </c>
      <c r="N177" s="13">
        <v>0.24252093041876399</v>
      </c>
      <c r="O177" s="13">
        <v>0.97169811320754695</v>
      </c>
      <c r="P177" s="13">
        <v>1.0044692554515</v>
      </c>
      <c r="Q177" t="s">
        <v>34</v>
      </c>
    </row>
    <row r="178" spans="2:17" x14ac:dyDescent="0.25">
      <c r="B178" s="2">
        <v>176</v>
      </c>
      <c r="C178" s="13">
        <v>9.6477820421278105E-3</v>
      </c>
      <c r="D178" s="13">
        <v>0.37833394082988597</v>
      </c>
      <c r="E178" s="13">
        <v>0.24951228964818101</v>
      </c>
      <c r="F178" s="13">
        <v>0.99487850828275404</v>
      </c>
      <c r="G178" s="13">
        <v>128.850105377631</v>
      </c>
      <c r="H178" s="13">
        <v>0.12578790765063999</v>
      </c>
      <c r="I178" s="13">
        <v>0.115467235948536</v>
      </c>
      <c r="J178" s="13"/>
      <c r="K178" s="14">
        <v>0.110832926583316</v>
      </c>
      <c r="L178" s="13">
        <v>0.91795179763409396</v>
      </c>
      <c r="M178" s="13">
        <v>0.182388128901464</v>
      </c>
      <c r="N178" s="13">
        <v>0.50546332294276097</v>
      </c>
      <c r="O178" s="13">
        <v>0.97244869271858303</v>
      </c>
      <c r="P178" s="13">
        <v>0.94403033991946805</v>
      </c>
      <c r="Q178" t="s">
        <v>34</v>
      </c>
    </row>
    <row r="179" spans="2:17" x14ac:dyDescent="0.25">
      <c r="B179" s="2">
        <v>177</v>
      </c>
      <c r="C179" s="13">
        <v>1.3429913423777199E-3</v>
      </c>
      <c r="D179" s="13">
        <v>0.128410580653679</v>
      </c>
      <c r="E179" s="13">
        <v>0.39416265738853501</v>
      </c>
      <c r="F179" s="13">
        <v>0.97026918067203305</v>
      </c>
      <c r="G179" s="13">
        <v>147.719136746494</v>
      </c>
      <c r="H179" s="13">
        <v>4.5561303378818301E-2</v>
      </c>
      <c r="I179" s="13">
        <v>3.8414195271368398E-2</v>
      </c>
      <c r="J179" s="13"/>
      <c r="K179" s="14">
        <v>4.13515378837628E-2</v>
      </c>
      <c r="L179" s="13">
        <v>0.843132053356213</v>
      </c>
      <c r="M179" s="13">
        <v>2.3539358967406599E-2</v>
      </c>
      <c r="N179" s="13">
        <v>0.30321078743018098</v>
      </c>
      <c r="O179" s="13">
        <v>0.99074074074074003</v>
      </c>
      <c r="P179" s="13">
        <v>0.99825266468635299</v>
      </c>
      <c r="Q179" t="s">
        <v>34</v>
      </c>
    </row>
    <row r="180" spans="2:17" x14ac:dyDescent="0.25">
      <c r="B180" s="2">
        <v>178</v>
      </c>
      <c r="C180" s="13">
        <v>1.6274879507318801E-3</v>
      </c>
      <c r="D180" s="13">
        <v>0.14279664697446301</v>
      </c>
      <c r="E180" s="13">
        <v>0.56322580473086903</v>
      </c>
      <c r="F180" s="13">
        <v>0.97124608252218503</v>
      </c>
      <c r="G180" s="13">
        <v>1.30550733385228</v>
      </c>
      <c r="H180" s="13">
        <v>4.7493918982095901E-2</v>
      </c>
      <c r="I180" s="13">
        <v>4.0490906302804199E-2</v>
      </c>
      <c r="J180" s="13"/>
      <c r="K180" s="14">
        <v>4.55212260099815E-2</v>
      </c>
      <c r="L180" s="13">
        <v>0.85254927726785901</v>
      </c>
      <c r="M180" s="13">
        <v>-7.1958058094801602E-2</v>
      </c>
      <c r="N180" s="13">
        <v>0.181619699606511</v>
      </c>
      <c r="O180" s="13">
        <v>0.98149705634987305</v>
      </c>
      <c r="P180" s="13">
        <v>0.98987752131592199</v>
      </c>
      <c r="Q180" t="s">
        <v>34</v>
      </c>
    </row>
    <row r="181" spans="2:17" x14ac:dyDescent="0.25">
      <c r="B181" s="2">
        <v>179</v>
      </c>
      <c r="C181" s="13">
        <v>4.6021510174937498E-5</v>
      </c>
      <c r="D181" s="13">
        <v>2.17987521109307E-2</v>
      </c>
      <c r="E181" s="13">
        <v>0.460383037111113</v>
      </c>
      <c r="F181" s="13">
        <v>0.96853998440826095</v>
      </c>
      <c r="G181" s="13">
        <v>88.265885370541397</v>
      </c>
      <c r="H181" s="13">
        <v>7.1180601734485401E-3</v>
      </c>
      <c r="I181" s="13">
        <v>7.1180601734485401E-3</v>
      </c>
      <c r="J181" s="13"/>
      <c r="K181" s="14">
        <v>7.6548289767415503E-3</v>
      </c>
      <c r="L181" s="13">
        <v>1</v>
      </c>
      <c r="M181" s="13">
        <v>-0.13532614851130301</v>
      </c>
      <c r="N181" s="13">
        <v>0.10093694101386699</v>
      </c>
      <c r="O181" s="13">
        <v>0.94285714285714195</v>
      </c>
      <c r="P181" s="13">
        <v>0.98477707351427402</v>
      </c>
      <c r="Q181" t="s">
        <v>34</v>
      </c>
    </row>
    <row r="182" spans="2:17" x14ac:dyDescent="0.25">
      <c r="B182" s="2">
        <v>180</v>
      </c>
      <c r="C182" s="13">
        <v>4.08615226704748E-4</v>
      </c>
      <c r="D182" s="13">
        <v>6.9439754205256804E-2</v>
      </c>
      <c r="E182" s="13">
        <v>0.111477990971961</v>
      </c>
      <c r="F182" s="13">
        <v>1.0117469751441699</v>
      </c>
      <c r="G182" s="13">
        <v>110.07458038198099</v>
      </c>
      <c r="H182" s="13">
        <v>2.28027068790299E-2</v>
      </c>
      <c r="I182" s="13">
        <v>2.20988694694941E-2</v>
      </c>
      <c r="J182" s="13"/>
      <c r="K182" s="14">
        <v>2.28093197009776E-2</v>
      </c>
      <c r="L182" s="13">
        <v>0.96913360272226801</v>
      </c>
      <c r="M182" s="13">
        <v>-3.1428253487734599E-2</v>
      </c>
      <c r="N182" s="13">
        <v>0.23322384957261799</v>
      </c>
      <c r="O182" s="13">
        <v>0.96381578947368396</v>
      </c>
      <c r="P182" s="13">
        <v>1.0061903709120501</v>
      </c>
      <c r="Q182" t="s">
        <v>34</v>
      </c>
    </row>
    <row r="183" spans="2:17" x14ac:dyDescent="0.25">
      <c r="B183" s="2">
        <v>181</v>
      </c>
      <c r="C183" s="13">
        <v>1.4643207782934599E-4</v>
      </c>
      <c r="D183" s="13">
        <v>4.16737723193365E-2</v>
      </c>
      <c r="E183" s="13">
        <v>3.3403395308245099E-2</v>
      </c>
      <c r="F183" s="13">
        <v>1.01623925584751</v>
      </c>
      <c r="G183" s="13">
        <v>94.272499728653202</v>
      </c>
      <c r="H183" s="13">
        <v>1.5309402225906901E-2</v>
      </c>
      <c r="I183" s="13">
        <v>1.10387132336377E-2</v>
      </c>
      <c r="J183" s="13"/>
      <c r="K183" s="14">
        <v>1.36544173112608E-2</v>
      </c>
      <c r="L183" s="13">
        <v>0.72104142740190103</v>
      </c>
      <c r="M183" s="13">
        <v>-9.3578201749601395E-2</v>
      </c>
      <c r="N183" s="13">
        <v>0.154092077742365</v>
      </c>
      <c r="O183" s="13">
        <v>0.95454545454545403</v>
      </c>
      <c r="P183" s="13">
        <v>0.99484258550823101</v>
      </c>
      <c r="Q183" t="s">
        <v>34</v>
      </c>
    </row>
    <row r="184" spans="2:17" x14ac:dyDescent="0.25">
      <c r="B184" s="2">
        <v>182</v>
      </c>
      <c r="C184" s="13">
        <v>1.3945912174223401E-5</v>
      </c>
      <c r="D184" s="13">
        <v>1.1739606410680999E-2</v>
      </c>
      <c r="E184" s="13">
        <v>0.53496043698204698</v>
      </c>
      <c r="F184" s="13">
        <v>1.0434680841442301</v>
      </c>
      <c r="G184" s="13">
        <v>180</v>
      </c>
      <c r="H184" s="13">
        <v>4.7237124678326404E-3</v>
      </c>
      <c r="I184" s="13">
        <v>3.5427843508744799E-3</v>
      </c>
      <c r="J184" s="13"/>
      <c r="K184" s="14">
        <v>4.2138446658158699E-3</v>
      </c>
      <c r="L184" s="13">
        <v>0.75</v>
      </c>
      <c r="M184" s="13">
        <v>-5.7522203923062003E-2</v>
      </c>
      <c r="N184" s="13">
        <v>0.2</v>
      </c>
      <c r="O184" s="13">
        <v>1</v>
      </c>
      <c r="P184" s="13">
        <v>1</v>
      </c>
      <c r="Q184" t="s">
        <v>34</v>
      </c>
    </row>
    <row r="185" spans="2:17" x14ac:dyDescent="0.25">
      <c r="B185" s="2">
        <v>183</v>
      </c>
      <c r="C185" s="13">
        <v>6.3035523027490101E-4</v>
      </c>
      <c r="D185" s="13">
        <v>8.7361519308213897E-2</v>
      </c>
      <c r="E185" s="13">
        <v>0.41909955055373299</v>
      </c>
      <c r="F185" s="13">
        <v>1.0675474683109401</v>
      </c>
      <c r="G185" s="13">
        <v>87.311748489165296</v>
      </c>
      <c r="H185" s="13">
        <v>2.7408393238106999E-2</v>
      </c>
      <c r="I185" s="13">
        <v>2.7353005787421499E-2</v>
      </c>
      <c r="J185" s="13"/>
      <c r="K185" s="14">
        <v>2.83300760044276E-2</v>
      </c>
      <c r="L185" s="13">
        <v>0.99797917921695101</v>
      </c>
      <c r="M185" s="13">
        <v>-6.5900467544349195E-2</v>
      </c>
      <c r="N185" s="13">
        <v>0.189332463441161</v>
      </c>
      <c r="O185" s="13">
        <v>0.97413793103448199</v>
      </c>
      <c r="P185" s="13">
        <v>0.99083498925341595</v>
      </c>
      <c r="Q185" t="s">
        <v>34</v>
      </c>
    </row>
    <row r="186" spans="2:17" x14ac:dyDescent="0.25">
      <c r="B186" s="2">
        <v>184</v>
      </c>
      <c r="C186" s="13">
        <v>1.3945912174223401E-5</v>
      </c>
      <c r="D186" s="13">
        <v>1.2833145846984299E-2</v>
      </c>
      <c r="E186" s="13">
        <v>0.44934314850258</v>
      </c>
      <c r="F186" s="13">
        <v>1.0613000987102901</v>
      </c>
      <c r="G186" s="13">
        <v>111.576194867002</v>
      </c>
      <c r="H186" s="13">
        <v>5.2612636859271696E-3</v>
      </c>
      <c r="I186" s="13">
        <v>2.6306318429636499E-3</v>
      </c>
      <c r="J186" s="13"/>
      <c r="K186" s="14">
        <v>4.2138446658158699E-3</v>
      </c>
      <c r="L186" s="13">
        <v>0.50000000000001199</v>
      </c>
      <c r="M186" s="13">
        <v>-0.22054132162463799</v>
      </c>
      <c r="N186" s="13">
        <v>-7.5623872054835601E-3</v>
      </c>
      <c r="O186" s="13">
        <v>0.83333333333333304</v>
      </c>
      <c r="P186" s="13">
        <v>0.99162602374160302</v>
      </c>
      <c r="Q186" t="s">
        <v>34</v>
      </c>
    </row>
    <row r="187" spans="2:17" x14ac:dyDescent="0.25">
      <c r="B187" s="2">
        <v>185</v>
      </c>
      <c r="C187" s="13">
        <v>8.8556542306319098E-4</v>
      </c>
      <c r="D187" s="13">
        <v>0.124044689405285</v>
      </c>
      <c r="E187" s="13">
        <v>0.24994390088652399</v>
      </c>
      <c r="F187" s="13">
        <v>1.08415338243508</v>
      </c>
      <c r="G187" s="13">
        <v>135.786942842412</v>
      </c>
      <c r="H187" s="13">
        <v>4.3532790262816701E-2</v>
      </c>
      <c r="I187" s="13">
        <v>2.7634077221695402E-2</v>
      </c>
      <c r="J187" s="13"/>
      <c r="K187" s="14">
        <v>3.3578816478461199E-2</v>
      </c>
      <c r="L187" s="13">
        <v>0.63478764064657001</v>
      </c>
      <c r="M187" s="13">
        <v>6.6917163090090007E-2</v>
      </c>
      <c r="N187" s="13">
        <v>0.358441123002957</v>
      </c>
      <c r="O187" s="13">
        <v>0.89185393258426904</v>
      </c>
      <c r="P187" s="13">
        <v>0.931902132520944</v>
      </c>
      <c r="Q187" t="s">
        <v>34</v>
      </c>
    </row>
    <row r="188" spans="2:17" x14ac:dyDescent="0.25">
      <c r="B188" s="2">
        <v>186</v>
      </c>
      <c r="C188" s="13">
        <v>1.1449593895037401E-3</v>
      </c>
      <c r="D188" s="13">
        <v>0.11642652212278801</v>
      </c>
      <c r="E188" s="13">
        <v>0.52727073940195102</v>
      </c>
      <c r="F188" s="13">
        <v>1.08350658171643</v>
      </c>
      <c r="G188" s="13">
        <v>130.53510099339599</v>
      </c>
      <c r="H188" s="13">
        <v>3.8815426039478601E-2</v>
      </c>
      <c r="I188" s="13">
        <v>3.6890383204647E-2</v>
      </c>
      <c r="J188" s="13"/>
      <c r="K188" s="14">
        <v>3.8181246336807799E-2</v>
      </c>
      <c r="L188" s="13">
        <v>0.95040521176107495</v>
      </c>
      <c r="M188" s="13">
        <v>-1.7760664359469099E-2</v>
      </c>
      <c r="N188" s="13">
        <v>0.25062596453191799</v>
      </c>
      <c r="O188" s="13">
        <v>0.98088410991636799</v>
      </c>
      <c r="P188" s="13">
        <v>1.0073841909340699</v>
      </c>
      <c r="Q188" t="s">
        <v>34</v>
      </c>
    </row>
    <row r="189" spans="2:17" x14ac:dyDescent="0.25">
      <c r="B189" s="2">
        <v>187</v>
      </c>
      <c r="C189" s="13">
        <v>1.53405033916458E-5</v>
      </c>
      <c r="D189" s="13">
        <v>1.0840920113675901E-2</v>
      </c>
      <c r="E189" s="13">
        <v>0.362759646109238</v>
      </c>
      <c r="F189" s="13">
        <v>1.0992293626849601</v>
      </c>
      <c r="G189" s="13">
        <v>135</v>
      </c>
      <c r="H189" s="13">
        <v>3.34016911837993E-3</v>
      </c>
      <c r="I189" s="13">
        <v>3.34016911837993E-3</v>
      </c>
      <c r="J189" s="13"/>
      <c r="K189" s="14">
        <v>4.4195175703222803E-3</v>
      </c>
      <c r="L189" s="13">
        <v>1</v>
      </c>
      <c r="M189" s="13">
        <v>-0.42880133571093698</v>
      </c>
      <c r="N189" s="13">
        <v>-0.27272727272726</v>
      </c>
      <c r="O189" s="13">
        <v>1</v>
      </c>
      <c r="P189" s="13">
        <v>1</v>
      </c>
      <c r="Q189" t="s">
        <v>34</v>
      </c>
    </row>
    <row r="190" spans="2:17" x14ac:dyDescent="0.25">
      <c r="B190" s="2">
        <v>188</v>
      </c>
      <c r="C190" s="13">
        <v>2.9286415565869301E-5</v>
      </c>
      <c r="D190" s="13">
        <v>1.51477649562223E-2</v>
      </c>
      <c r="E190" s="13">
        <v>0.37317328495877899</v>
      </c>
      <c r="F190" s="13">
        <v>1.1018059331219601</v>
      </c>
      <c r="G190" s="13">
        <v>180</v>
      </c>
      <c r="H190" s="13">
        <v>4.7237124678326404E-3</v>
      </c>
      <c r="I190" s="13">
        <v>4.7237124678326404E-3</v>
      </c>
      <c r="J190" s="13"/>
      <c r="K190" s="14">
        <v>6.1064410602258501E-3</v>
      </c>
      <c r="L190" s="13">
        <v>1</v>
      </c>
      <c r="M190" s="13">
        <v>-0.40160139931622901</v>
      </c>
      <c r="N190" s="13">
        <v>-0.238095238095238</v>
      </c>
      <c r="O190" s="13">
        <v>1</v>
      </c>
      <c r="P190" s="13">
        <v>1</v>
      </c>
      <c r="Q190" t="s">
        <v>34</v>
      </c>
    </row>
    <row r="191" spans="2:17" x14ac:dyDescent="0.25">
      <c r="B191" s="2">
        <v>189</v>
      </c>
      <c r="C191" s="13">
        <v>3.34701892181363E-5</v>
      </c>
      <c r="D191" s="13">
        <v>1.9699061918979001E-2</v>
      </c>
      <c r="E191" s="13">
        <v>0.21276388240529501</v>
      </c>
      <c r="F191" s="13">
        <v>1.10382335198843</v>
      </c>
      <c r="G191" s="13">
        <v>147.76683532214599</v>
      </c>
      <c r="H191" s="13">
        <v>8.5130408742634407E-3</v>
      </c>
      <c r="I191" s="13">
        <v>3.6266535415488701E-3</v>
      </c>
      <c r="J191" s="13"/>
      <c r="K191" s="14">
        <v>6.52806008568393E-3</v>
      </c>
      <c r="L191" s="13">
        <v>0.426011526916656</v>
      </c>
      <c r="M191" s="13">
        <v>-0.27552650508883297</v>
      </c>
      <c r="N191" s="13">
        <v>-7.7571697166613607E-2</v>
      </c>
      <c r="O191" s="13">
        <v>0.88888888888888795</v>
      </c>
      <c r="P191" s="13">
        <v>1.00545530843474</v>
      </c>
      <c r="Q191" t="s">
        <v>34</v>
      </c>
    </row>
    <row r="192" spans="2:17" x14ac:dyDescent="0.25">
      <c r="B192" s="2">
        <v>190</v>
      </c>
      <c r="C192" s="13">
        <v>8.0886290610496196E-5</v>
      </c>
      <c r="D192" s="13">
        <v>2.8957538355931001E-2</v>
      </c>
      <c r="E192" s="13">
        <v>0.38669287581498901</v>
      </c>
      <c r="F192" s="13">
        <v>1.1156716580814201</v>
      </c>
      <c r="G192" s="13">
        <v>122.659218108022</v>
      </c>
      <c r="H192" s="13">
        <v>9.7889704714137996E-3</v>
      </c>
      <c r="I192" s="13">
        <v>9.5086330999094894E-3</v>
      </c>
      <c r="J192" s="13"/>
      <c r="K192" s="14">
        <v>1.0148281816752199E-2</v>
      </c>
      <c r="L192" s="13">
        <v>0.97136191468521005</v>
      </c>
      <c r="M192" s="13">
        <v>-9.6204716887567099E-2</v>
      </c>
      <c r="N192" s="13">
        <v>0.150747894803861</v>
      </c>
      <c r="O192" s="13">
        <v>0.96666666666666601</v>
      </c>
      <c r="P192" s="13">
        <v>1</v>
      </c>
      <c r="Q192" t="s">
        <v>34</v>
      </c>
    </row>
    <row r="193" spans="2:17" x14ac:dyDescent="0.25">
      <c r="B193" s="2">
        <v>191</v>
      </c>
      <c r="C193" s="13">
        <v>2.51026419136022E-5</v>
      </c>
      <c r="D193" s="13">
        <v>1.4493530779427499E-2</v>
      </c>
      <c r="E193" s="13">
        <v>0.259672971495577</v>
      </c>
      <c r="F193" s="13">
        <v>1.11512417799654</v>
      </c>
      <c r="G193" s="13">
        <v>154.593758808443</v>
      </c>
      <c r="H193" s="13">
        <v>5.2801909700141798E-3</v>
      </c>
      <c r="I193" s="13">
        <v>4.7735332106377797E-3</v>
      </c>
      <c r="J193" s="13"/>
      <c r="K193" s="14">
        <v>5.6534658716334996E-3</v>
      </c>
      <c r="L193" s="13">
        <v>0.90404556156137705</v>
      </c>
      <c r="M193" s="13">
        <v>-0.21139408744978899</v>
      </c>
      <c r="N193" s="13">
        <v>4.08423307088747E-3</v>
      </c>
      <c r="O193" s="13">
        <v>0.94736842105263097</v>
      </c>
      <c r="P193" s="13">
        <v>1</v>
      </c>
      <c r="Q193" t="s">
        <v>34</v>
      </c>
    </row>
    <row r="194" spans="2:17" x14ac:dyDescent="0.25">
      <c r="B194" s="2">
        <v>192</v>
      </c>
      <c r="C194" s="13">
        <v>3.3888566583363002E-4</v>
      </c>
      <c r="D194" s="13">
        <v>9.1863217290058405E-2</v>
      </c>
      <c r="E194" s="13">
        <v>0.56797296660549002</v>
      </c>
      <c r="F194" s="13">
        <v>1.12280507054326</v>
      </c>
      <c r="G194" s="13">
        <v>179.096444246223</v>
      </c>
      <c r="H194" s="13">
        <v>4.36889071881826E-2</v>
      </c>
      <c r="I194" s="13">
        <v>9.8559450162398893E-3</v>
      </c>
      <c r="J194" s="13"/>
      <c r="K194" s="14">
        <v>2.0772159995611501E-2</v>
      </c>
      <c r="L194" s="13">
        <v>0.22559376396820899</v>
      </c>
      <c r="M194" s="13">
        <v>-2.05608233900883E-3</v>
      </c>
      <c r="N194" s="13">
        <v>0.27062165939390498</v>
      </c>
      <c r="O194" s="13">
        <v>0.96047430830039504</v>
      </c>
      <c r="P194" s="13">
        <v>1.00233966242013</v>
      </c>
      <c r="Q194" t="s">
        <v>34</v>
      </c>
    </row>
    <row r="195" spans="2:17" x14ac:dyDescent="0.25">
      <c r="B195" s="2">
        <v>193</v>
      </c>
      <c r="C195" s="13">
        <v>7.0120046411995696E-3</v>
      </c>
      <c r="D195" s="13">
        <v>0.30197158600301999</v>
      </c>
      <c r="E195" s="13">
        <v>0.68465129626872401</v>
      </c>
      <c r="F195" s="13">
        <v>0.65370759747138796</v>
      </c>
      <c r="G195" s="13">
        <v>131.71740284145201</v>
      </c>
      <c r="H195" s="13">
        <v>0.110310805809347</v>
      </c>
      <c r="I195" s="13">
        <v>8.2294470709383297E-2</v>
      </c>
      <c r="J195" s="13"/>
      <c r="K195" s="14">
        <v>9.4487891272066096E-2</v>
      </c>
      <c r="L195" s="13">
        <v>0.746023656572814</v>
      </c>
      <c r="M195" s="13">
        <v>1.6802019020082399E-2</v>
      </c>
      <c r="N195" s="13">
        <v>0.29463253978292397</v>
      </c>
      <c r="O195" s="13">
        <v>0.98704358068315601</v>
      </c>
      <c r="P195" s="13">
        <v>0.99427469721204298</v>
      </c>
      <c r="Q195" t="s">
        <v>34</v>
      </c>
    </row>
    <row r="196" spans="2:17" x14ac:dyDescent="0.25">
      <c r="B196" s="2">
        <v>194</v>
      </c>
      <c r="C196" s="13">
        <v>6.6940378436272695E-4</v>
      </c>
      <c r="D196" s="13">
        <v>9.9236932452345106E-2</v>
      </c>
      <c r="E196" s="13">
        <v>0.91418597854023598</v>
      </c>
      <c r="F196" s="13">
        <v>0.628637559859753</v>
      </c>
      <c r="G196" s="13">
        <v>8.43873030253617</v>
      </c>
      <c r="H196" s="13">
        <v>3.2797953605213502E-2</v>
      </c>
      <c r="I196" s="13">
        <v>2.87736160297806E-2</v>
      </c>
      <c r="J196" s="13"/>
      <c r="K196" s="14">
        <v>2.91943722255847E-2</v>
      </c>
      <c r="L196" s="13">
        <v>0.87729912591884196</v>
      </c>
      <c r="M196" s="13">
        <v>0.107242912869911</v>
      </c>
      <c r="N196" s="13">
        <v>0.40978546229372098</v>
      </c>
      <c r="O196" s="13">
        <v>0.92843326885879995</v>
      </c>
      <c r="P196" s="13">
        <v>0.96102721549867298</v>
      </c>
      <c r="Q196" t="s">
        <v>34</v>
      </c>
    </row>
    <row r="197" spans="2:17" x14ac:dyDescent="0.25">
      <c r="B197" s="2">
        <v>195</v>
      </c>
      <c r="C197" s="13">
        <v>1.310915744377E-4</v>
      </c>
      <c r="D197" s="13">
        <v>3.7161445984439399E-2</v>
      </c>
      <c r="E197" s="13">
        <v>0.62102999580417795</v>
      </c>
      <c r="F197" s="13">
        <v>0.62580396053230702</v>
      </c>
      <c r="G197" s="13">
        <v>150.18578327807199</v>
      </c>
      <c r="H197" s="13">
        <v>1.27444753843066E-2</v>
      </c>
      <c r="I197" s="13">
        <v>1.1719852417371199E-2</v>
      </c>
      <c r="J197" s="13"/>
      <c r="K197" s="14">
        <v>1.2919403103691499E-2</v>
      </c>
      <c r="L197" s="13">
        <v>0.91960257789841404</v>
      </c>
      <c r="M197" s="13">
        <v>-0.105131527457849</v>
      </c>
      <c r="N197" s="13">
        <v>0.13938192657741799</v>
      </c>
      <c r="O197" s="13">
        <v>0.96907216494845305</v>
      </c>
      <c r="P197" s="13">
        <v>1.0144591330875801</v>
      </c>
      <c r="Q197" t="s">
        <v>34</v>
      </c>
    </row>
    <row r="198" spans="2:17" x14ac:dyDescent="0.25">
      <c r="B198" s="2">
        <v>196</v>
      </c>
      <c r="C198" s="13">
        <v>2.37080506961799E-5</v>
      </c>
      <c r="D198" s="13">
        <v>2.4250358881735799E-2</v>
      </c>
      <c r="E198" s="13">
        <v>0.77552244104240597</v>
      </c>
      <c r="F198" s="13">
        <v>0.62540563746907796</v>
      </c>
      <c r="G198" s="13">
        <v>179.33773904385399</v>
      </c>
      <c r="H198" s="13">
        <v>9.4331442329727098E-3</v>
      </c>
      <c r="I198" s="13">
        <v>3.61079575278094E-3</v>
      </c>
      <c r="J198" s="13"/>
      <c r="K198" s="14">
        <v>5.4941812561074303E-3</v>
      </c>
      <c r="L198" s="13">
        <v>0.38277754093483801</v>
      </c>
      <c r="M198" s="13">
        <v>0.128374938847613</v>
      </c>
      <c r="N198" s="13">
        <v>0.43669159342890101</v>
      </c>
      <c r="O198" s="13">
        <v>0.65384615384615297</v>
      </c>
      <c r="P198" s="13">
        <v>0.87514000486973398</v>
      </c>
      <c r="Q198" t="s">
        <v>34</v>
      </c>
    </row>
    <row r="199" spans="2:17" x14ac:dyDescent="0.25">
      <c r="B199" s="2">
        <v>197</v>
      </c>
      <c r="C199" s="13">
        <v>1.15193234559086E-3</v>
      </c>
      <c r="D199" s="13">
        <v>0.122990120596841</v>
      </c>
      <c r="E199" s="13">
        <v>0.86491604714421899</v>
      </c>
      <c r="F199" s="13">
        <v>0.64998712985783302</v>
      </c>
      <c r="G199" s="13">
        <v>126.81700788169501</v>
      </c>
      <c r="H199" s="13">
        <v>4.3455519911894197E-2</v>
      </c>
      <c r="I199" s="13">
        <v>3.3780198354205197E-2</v>
      </c>
      <c r="J199" s="13"/>
      <c r="K199" s="14">
        <v>3.8297334310181598E-2</v>
      </c>
      <c r="L199" s="13">
        <v>0.77735114946718797</v>
      </c>
      <c r="M199" s="13">
        <v>8.5244360453548096E-4</v>
      </c>
      <c r="N199" s="13">
        <v>0.27432490964211298</v>
      </c>
      <c r="O199" s="13">
        <v>0.95712630359212003</v>
      </c>
      <c r="P199" s="13">
        <v>0.99523750084015805</v>
      </c>
      <c r="Q199" t="s">
        <v>34</v>
      </c>
    </row>
    <row r="200" spans="2:17" x14ac:dyDescent="0.25">
      <c r="B200" s="2">
        <v>198</v>
      </c>
      <c r="C200" s="13">
        <v>2.10583273830774E-4</v>
      </c>
      <c r="D200" s="13">
        <v>4.9223445771049999E-2</v>
      </c>
      <c r="E200" s="13">
        <v>1.1026385299238399</v>
      </c>
      <c r="F200" s="13">
        <v>0.66289148435726997</v>
      </c>
      <c r="G200" s="13">
        <v>138.675481293145</v>
      </c>
      <c r="H200" s="13">
        <v>1.69876779554036E-2</v>
      </c>
      <c r="I200" s="13">
        <v>1.43271119931576E-2</v>
      </c>
      <c r="J200" s="13"/>
      <c r="K200" s="14">
        <v>1.6374460348394199E-2</v>
      </c>
      <c r="L200" s="13">
        <v>0.84338259948001104</v>
      </c>
      <c r="M200" s="13">
        <v>-9.2265831676910201E-2</v>
      </c>
      <c r="N200" s="13">
        <v>0.15576303921624199</v>
      </c>
      <c r="O200" s="13">
        <v>0.96794871794871795</v>
      </c>
      <c r="P200" s="13">
        <v>1.0021831965836501</v>
      </c>
      <c r="Q200" t="s">
        <v>34</v>
      </c>
    </row>
    <row r="201" spans="2:17" x14ac:dyDescent="0.25">
      <c r="B201" s="2">
        <v>199</v>
      </c>
      <c r="C201" s="13">
        <v>1.39738039985719E-3</v>
      </c>
      <c r="D201" s="13">
        <v>0.12935768500347999</v>
      </c>
      <c r="E201" s="13">
        <v>0.84146134310475695</v>
      </c>
      <c r="F201" s="13">
        <v>0.69081520445046296</v>
      </c>
      <c r="G201" s="13">
        <v>108.69125148679601</v>
      </c>
      <c r="H201" s="13">
        <v>4.3693977813508401E-2</v>
      </c>
      <c r="I201" s="13">
        <v>3.9959592575017501E-2</v>
      </c>
      <c r="J201" s="13"/>
      <c r="K201" s="14">
        <v>4.2180564056636401E-2</v>
      </c>
      <c r="L201" s="13">
        <v>0.91453318225157398</v>
      </c>
      <c r="M201" s="13">
        <v>-1.8663687625020801E-2</v>
      </c>
      <c r="N201" s="13">
        <v>0.24947619960040099</v>
      </c>
      <c r="O201" s="13">
        <v>0.98525073746312597</v>
      </c>
      <c r="P201" s="13">
        <v>1.0049845260592101</v>
      </c>
      <c r="Q201" t="s">
        <v>34</v>
      </c>
    </row>
    <row r="202" spans="2:17" x14ac:dyDescent="0.25">
      <c r="B202" s="2">
        <v>200</v>
      </c>
      <c r="C202" s="13">
        <v>1.3290454302034901E-3</v>
      </c>
      <c r="D202" s="13">
        <v>0.12829366877010001</v>
      </c>
      <c r="E202" s="13">
        <v>0.89970117646768799</v>
      </c>
      <c r="F202" s="13">
        <v>0.70508967513686005</v>
      </c>
      <c r="G202" s="13">
        <v>137.39476350249601</v>
      </c>
      <c r="H202" s="13">
        <v>4.3733192799001001E-2</v>
      </c>
      <c r="I202" s="13">
        <v>3.8067460263808403E-2</v>
      </c>
      <c r="J202" s="13"/>
      <c r="K202" s="14">
        <v>4.1136275943316099E-2</v>
      </c>
      <c r="L202" s="13">
        <v>0.87044777267389495</v>
      </c>
      <c r="M202" s="13">
        <v>-1.6181142569137202E-2</v>
      </c>
      <c r="N202" s="13">
        <v>0.25263707413713898</v>
      </c>
      <c r="O202" s="13">
        <v>0.98450413223140398</v>
      </c>
      <c r="P202" s="13">
        <v>0.99748706714041102</v>
      </c>
      <c r="Q202" t="s">
        <v>34</v>
      </c>
    </row>
    <row r="203" spans="2:17" x14ac:dyDescent="0.25">
      <c r="B203" s="2">
        <v>201</v>
      </c>
      <c r="C203" s="13">
        <v>1.31509951802927E-3</v>
      </c>
      <c r="D203" s="13">
        <v>0.12585150942423101</v>
      </c>
      <c r="E203" s="13">
        <v>0.84181996970862205</v>
      </c>
      <c r="F203" s="13">
        <v>0.73530576957143201</v>
      </c>
      <c r="G203" s="13">
        <v>117.979500755129</v>
      </c>
      <c r="H203" s="13">
        <v>4.2367659409862403E-2</v>
      </c>
      <c r="I203" s="13">
        <v>3.8130893468876201E-2</v>
      </c>
      <c r="J203" s="13"/>
      <c r="K203" s="14">
        <v>4.09198816178276E-2</v>
      </c>
      <c r="L203" s="13">
        <v>0.9</v>
      </c>
      <c r="M203" s="13">
        <v>-3.5187955283798499E-2</v>
      </c>
      <c r="N203" s="13">
        <v>0.22843684856945701</v>
      </c>
      <c r="O203" s="13">
        <v>0.98024948024948</v>
      </c>
      <c r="P203" s="13">
        <v>1.0042694942291399</v>
      </c>
      <c r="Q203" t="s">
        <v>34</v>
      </c>
    </row>
    <row r="204" spans="2:17" x14ac:dyDescent="0.25">
      <c r="B204" s="2">
        <v>202</v>
      </c>
      <c r="C204" s="13">
        <v>4.1558818279185998E-4</v>
      </c>
      <c r="D204" s="13">
        <v>6.9684206325467193E-2</v>
      </c>
      <c r="E204" s="13">
        <v>1.17444302018028</v>
      </c>
      <c r="F204" s="13">
        <v>0.73550605011849801</v>
      </c>
      <c r="G204" s="13">
        <v>143.62294697366801</v>
      </c>
      <c r="H204" s="13">
        <v>2.3167682261223899E-2</v>
      </c>
      <c r="I204" s="13">
        <v>2.22168799564176E-2</v>
      </c>
      <c r="J204" s="13"/>
      <c r="K204" s="14">
        <v>2.3003115194582199E-2</v>
      </c>
      <c r="L204" s="13">
        <v>0.95895997303115099</v>
      </c>
      <c r="M204" s="13">
        <v>-2.7269914885351701E-2</v>
      </c>
      <c r="N204" s="13">
        <v>0.23851841072157101</v>
      </c>
      <c r="O204" s="13">
        <v>0.96753246753246702</v>
      </c>
      <c r="P204" s="13">
        <v>1.0077108188720101</v>
      </c>
      <c r="Q204" t="s">
        <v>34</v>
      </c>
    </row>
    <row r="205" spans="2:17" x14ac:dyDescent="0.25">
      <c r="B205" s="2">
        <v>203</v>
      </c>
      <c r="C205" s="13">
        <v>8.9253837915030296E-4</v>
      </c>
      <c r="D205" s="13">
        <v>0.10315407101629499</v>
      </c>
      <c r="E205" s="13">
        <v>0.68702707444260303</v>
      </c>
      <c r="F205" s="13">
        <v>0.742525160339088</v>
      </c>
      <c r="G205" s="13">
        <v>130.03377363793001</v>
      </c>
      <c r="H205" s="13">
        <v>3.4903377361388502E-2</v>
      </c>
      <c r="I205" s="13">
        <v>3.1757059729515098E-2</v>
      </c>
      <c r="J205" s="13"/>
      <c r="K205" s="14">
        <v>3.3710757326526897E-2</v>
      </c>
      <c r="L205" s="13">
        <v>0.90985635575329904</v>
      </c>
      <c r="M205" s="13">
        <v>-2.4627020913901201E-2</v>
      </c>
      <c r="N205" s="13">
        <v>0.241883447838563</v>
      </c>
      <c r="O205" s="13">
        <v>0.98159509202453998</v>
      </c>
      <c r="P205" s="13">
        <v>1.00520892959358</v>
      </c>
      <c r="Q205" t="s">
        <v>34</v>
      </c>
    </row>
    <row r="206" spans="2:17" x14ac:dyDescent="0.25">
      <c r="B206" s="2">
        <v>204</v>
      </c>
      <c r="C206" s="13">
        <v>1.1296188861121E-4</v>
      </c>
      <c r="D206" s="13">
        <v>3.4485462871412201E-2</v>
      </c>
      <c r="E206" s="13">
        <v>1.2015287518873199</v>
      </c>
      <c r="F206" s="13">
        <v>0.73316682895792595</v>
      </c>
      <c r="G206" s="13">
        <v>168.30548144741601</v>
      </c>
      <c r="H206" s="13">
        <v>1.16045648292012E-2</v>
      </c>
      <c r="I206" s="13">
        <v>1.11258316560864E-2</v>
      </c>
      <c r="J206" s="13"/>
      <c r="K206" s="14">
        <v>1.1992812165116299E-2</v>
      </c>
      <c r="L206" s="13">
        <v>0.95874613308116396</v>
      </c>
      <c r="M206" s="13">
        <v>-0.102324690561471</v>
      </c>
      <c r="N206" s="13">
        <v>0.14295570230950799</v>
      </c>
      <c r="O206" s="13">
        <v>0.96428571428571397</v>
      </c>
      <c r="P206" s="13">
        <v>1.0093486747483</v>
      </c>
      <c r="Q206" t="s">
        <v>34</v>
      </c>
    </row>
    <row r="207" spans="2:17" x14ac:dyDescent="0.25">
      <c r="B207" s="2">
        <v>205</v>
      </c>
      <c r="C207" s="13">
        <v>2.51026419136022E-5</v>
      </c>
      <c r="D207" s="13">
        <v>1.8253605903822301E-2</v>
      </c>
      <c r="E207" s="13">
        <v>0.92125514546258302</v>
      </c>
      <c r="F207" s="13">
        <v>0.75356335285452403</v>
      </c>
      <c r="G207" s="13">
        <v>83.862107103110503</v>
      </c>
      <c r="H207" s="13">
        <v>7.1712171066756203E-3</v>
      </c>
      <c r="I207" s="13">
        <v>3.775008743881E-3</v>
      </c>
      <c r="J207" s="13"/>
      <c r="K207" s="14">
        <v>5.6534658716334996E-3</v>
      </c>
      <c r="L207" s="13">
        <v>0.52641116392458398</v>
      </c>
      <c r="M207" s="13">
        <v>-0.153004148606282</v>
      </c>
      <c r="N207" s="13">
        <v>7.8428612221108696E-2</v>
      </c>
      <c r="O207" s="13">
        <v>0.85714285714285698</v>
      </c>
      <c r="P207" s="13">
        <v>0.95665394319725605</v>
      </c>
      <c r="Q207" t="s">
        <v>34</v>
      </c>
    </row>
    <row r="208" spans="2:17" x14ac:dyDescent="0.25">
      <c r="B208" s="2">
        <v>206</v>
      </c>
      <c r="C208" s="13">
        <v>2.52002632988218E-3</v>
      </c>
      <c r="D208" s="13">
        <v>0.18310290453436201</v>
      </c>
      <c r="E208" s="13">
        <v>1.0403158893145801</v>
      </c>
      <c r="F208" s="13">
        <v>0.77861829307383401</v>
      </c>
      <c r="G208" s="13">
        <v>143.14088893182901</v>
      </c>
      <c r="H208" s="13">
        <v>6.2825908284169799E-2</v>
      </c>
      <c r="I208" s="13">
        <v>5.5032627677978799E-2</v>
      </c>
      <c r="J208" s="13"/>
      <c r="K208" s="14">
        <v>5.6644480551769703E-2</v>
      </c>
      <c r="L208" s="13">
        <v>0.87595435037817604</v>
      </c>
      <c r="M208" s="13">
        <v>7.7565873316640596E-2</v>
      </c>
      <c r="N208" s="13">
        <v>0.37199948196382698</v>
      </c>
      <c r="O208" s="13">
        <v>0.966827180310326</v>
      </c>
      <c r="P208" s="13">
        <v>0.98405030635278901</v>
      </c>
      <c r="Q208" t="s">
        <v>34</v>
      </c>
    </row>
    <row r="209" spans="2:17" x14ac:dyDescent="0.25">
      <c r="B209" s="2">
        <v>207</v>
      </c>
      <c r="C209" s="13">
        <v>1.7195309710817501E-3</v>
      </c>
      <c r="D209" s="13">
        <v>0.18159840211335801</v>
      </c>
      <c r="E209" s="13">
        <v>0.70468761102876798</v>
      </c>
      <c r="F209" s="13">
        <v>0.78435521121430596</v>
      </c>
      <c r="G209" s="13">
        <v>147.759028775959</v>
      </c>
      <c r="H209" s="13">
        <v>5.8116131828338101E-2</v>
      </c>
      <c r="I209" s="13">
        <v>4.9080735664919502E-2</v>
      </c>
      <c r="J209" s="13"/>
      <c r="K209" s="14">
        <v>4.6790755826104598E-2</v>
      </c>
      <c r="L209" s="13">
        <v>0.84452860369118898</v>
      </c>
      <c r="M209" s="13">
        <v>0.30282967723735399</v>
      </c>
      <c r="N209" s="13">
        <v>0.658814265113147</v>
      </c>
      <c r="O209" s="13">
        <v>0.870148200423429</v>
      </c>
      <c r="P209" s="13">
        <v>0.90249453750910402</v>
      </c>
      <c r="Q209" t="s">
        <v>34</v>
      </c>
    </row>
    <row r="210" spans="2:17" x14ac:dyDescent="0.25">
      <c r="B210" s="2">
        <v>208</v>
      </c>
      <c r="C210" s="13">
        <v>3.45858621920742E-4</v>
      </c>
      <c r="D210" s="13">
        <v>6.2925754712115603E-2</v>
      </c>
      <c r="E210" s="13">
        <v>0.97837513586521996</v>
      </c>
      <c r="F210" s="13">
        <v>0.77774116296233597</v>
      </c>
      <c r="G210" s="13">
        <v>143.26321323836001</v>
      </c>
      <c r="H210" s="13">
        <v>2.2205778375576399E-2</v>
      </c>
      <c r="I210" s="13">
        <v>1.86602600284194E-2</v>
      </c>
      <c r="J210" s="13"/>
      <c r="K210" s="14">
        <v>2.09847772043711E-2</v>
      </c>
      <c r="L210" s="13">
        <v>0.84033352548196805</v>
      </c>
      <c r="M210" s="13">
        <v>-5.9031756024420699E-2</v>
      </c>
      <c r="N210" s="13">
        <v>0.19807797856971099</v>
      </c>
      <c r="O210" s="13">
        <v>0.98023715415019697</v>
      </c>
      <c r="P210" s="13">
        <v>1.0068311907666301</v>
      </c>
      <c r="Q210" t="s">
        <v>34</v>
      </c>
    </row>
    <row r="211" spans="2:17" x14ac:dyDescent="0.25">
      <c r="B211" s="2">
        <v>209</v>
      </c>
      <c r="C211" s="13">
        <v>2.4224049446626198E-3</v>
      </c>
      <c r="D211" s="13">
        <v>0.17227143184562199</v>
      </c>
      <c r="E211" s="13">
        <v>0.78542502485977606</v>
      </c>
      <c r="F211" s="13">
        <v>0.80545649034836697</v>
      </c>
      <c r="G211" s="13">
        <v>9.7900955656149709</v>
      </c>
      <c r="H211" s="13">
        <v>5.6904183496720599E-2</v>
      </c>
      <c r="I211" s="13">
        <v>5.417511421388E-2</v>
      </c>
      <c r="J211" s="13"/>
      <c r="K211" s="14">
        <v>5.5536490426623397E-2</v>
      </c>
      <c r="L211" s="13">
        <v>0.95204097282236</v>
      </c>
      <c r="M211" s="13">
        <v>-4.8994191789203498E-4</v>
      </c>
      <c r="N211" s="13">
        <v>0.27261573131067901</v>
      </c>
      <c r="O211" s="13">
        <v>0.98413597733711</v>
      </c>
      <c r="P211" s="13">
        <v>1.00056896859019</v>
      </c>
      <c r="Q211" t="s">
        <v>34</v>
      </c>
    </row>
    <row r="212" spans="2:17" x14ac:dyDescent="0.25">
      <c r="B212" s="2">
        <v>210</v>
      </c>
      <c r="C212" s="13">
        <v>2.5283938771867099E-3</v>
      </c>
      <c r="D212" s="13">
        <v>0.18520259472631401</v>
      </c>
      <c r="E212" s="13">
        <v>1.1508248891193</v>
      </c>
      <c r="F212" s="13">
        <v>0.81442022517222401</v>
      </c>
      <c r="G212" s="13">
        <v>158.15997835867199</v>
      </c>
      <c r="H212" s="13">
        <v>6.3816716026170797E-2</v>
      </c>
      <c r="I212" s="13">
        <v>5.3733680902792201E-2</v>
      </c>
      <c r="J212" s="13"/>
      <c r="K212" s="14">
        <v>5.6738444366235402E-2</v>
      </c>
      <c r="L212" s="13">
        <v>0.84200009415646404</v>
      </c>
      <c r="M212" s="13">
        <v>6.5187828351835495E-2</v>
      </c>
      <c r="N212" s="13">
        <v>0.35623926562812702</v>
      </c>
      <c r="O212" s="13">
        <v>0.96027542372881303</v>
      </c>
      <c r="P212" s="13">
        <v>0.981170454255617</v>
      </c>
      <c r="Q212" t="s">
        <v>34</v>
      </c>
    </row>
    <row r="213" spans="2:17" x14ac:dyDescent="0.25">
      <c r="B213" s="2">
        <v>211</v>
      </c>
      <c r="C213" s="13">
        <v>8.9532756158514797E-4</v>
      </c>
      <c r="D213" s="13">
        <v>0.105937518587965</v>
      </c>
      <c r="E213" s="13">
        <v>1.0694426164712401</v>
      </c>
      <c r="F213" s="13">
        <v>0.82519835432510502</v>
      </c>
      <c r="G213" s="13">
        <v>164.91826902691599</v>
      </c>
      <c r="H213" s="13">
        <v>3.5743921985035898E-2</v>
      </c>
      <c r="I213" s="13">
        <v>3.3333829525967203E-2</v>
      </c>
      <c r="J213" s="13"/>
      <c r="K213" s="14">
        <v>3.3763389298195702E-2</v>
      </c>
      <c r="L213" s="13">
        <v>0.93257336282018499</v>
      </c>
      <c r="M213" s="13">
        <v>4.5190228910036802E-2</v>
      </c>
      <c r="N213" s="13">
        <v>0.33077753121905501</v>
      </c>
      <c r="O213" s="13">
        <v>0.96686746987951799</v>
      </c>
      <c r="P213" s="13">
        <v>0.99382433923774005</v>
      </c>
      <c r="Q213" t="s">
        <v>34</v>
      </c>
    </row>
    <row r="214" spans="2:17" x14ac:dyDescent="0.25">
      <c r="B214" s="2">
        <v>212</v>
      </c>
      <c r="C214" s="13">
        <v>1.0877811495894299E-4</v>
      </c>
      <c r="D214" s="13">
        <v>3.3723764235974202E-2</v>
      </c>
      <c r="E214" s="13">
        <v>0.94116942900752698</v>
      </c>
      <c r="F214" s="13">
        <v>0.85155515305527896</v>
      </c>
      <c r="G214" s="13">
        <v>158.77013292452401</v>
      </c>
      <c r="H214" s="13">
        <v>1.2290725768134E-2</v>
      </c>
      <c r="I214" s="13">
        <v>1.00891565123244E-2</v>
      </c>
      <c r="J214" s="13"/>
      <c r="K214" s="14">
        <v>1.17686276841216E-2</v>
      </c>
      <c r="L214" s="13">
        <v>0.82087556932418604</v>
      </c>
      <c r="M214" s="13">
        <v>-0.10467493929510401</v>
      </c>
      <c r="N214" s="13">
        <v>0.13996327268188199</v>
      </c>
      <c r="O214" s="13">
        <v>0.97499999999999998</v>
      </c>
      <c r="P214" s="13">
        <v>1.01274643695066</v>
      </c>
      <c r="Q214" t="s">
        <v>34</v>
      </c>
    </row>
    <row r="215" spans="2:17" x14ac:dyDescent="0.25">
      <c r="B215" s="2">
        <v>213</v>
      </c>
      <c r="C215" s="13">
        <v>4.81273429132452E-3</v>
      </c>
      <c r="D215" s="13">
        <v>0.24972968796502501</v>
      </c>
      <c r="E215" s="13">
        <v>1.0518690050292401</v>
      </c>
      <c r="F215" s="13">
        <v>0.89283723758101696</v>
      </c>
      <c r="G215" s="13">
        <v>140.75160729172799</v>
      </c>
      <c r="H215" s="13">
        <v>8.1846596557387699E-2</v>
      </c>
      <c r="I215" s="13">
        <v>7.62817812543468E-2</v>
      </c>
      <c r="J215" s="13"/>
      <c r="K215" s="14">
        <v>7.8280033329178794E-2</v>
      </c>
      <c r="L215" s="13">
        <v>0.93200920334984105</v>
      </c>
      <c r="M215" s="13">
        <v>1.8871576025887401E-2</v>
      </c>
      <c r="N215" s="13">
        <v>0.29726758160279798</v>
      </c>
      <c r="O215" s="13">
        <v>0.97762039660056599</v>
      </c>
      <c r="P215" s="13">
        <v>0.98831034336001899</v>
      </c>
      <c r="Q215" t="s">
        <v>34</v>
      </c>
    </row>
    <row r="216" spans="2:17" x14ac:dyDescent="0.25">
      <c r="B216" s="2">
        <v>214</v>
      </c>
      <c r="C216" s="13">
        <v>8.1583586219207403E-4</v>
      </c>
      <c r="D216" s="13">
        <v>9.8612221478474302E-2</v>
      </c>
      <c r="E216" s="13">
        <v>0.70301761076817304</v>
      </c>
      <c r="F216" s="13">
        <v>0.87561075973174396</v>
      </c>
      <c r="G216" s="13">
        <v>143.465287729544</v>
      </c>
      <c r="H216" s="13">
        <v>3.4478365853378101E-2</v>
      </c>
      <c r="I216" s="13">
        <v>3.02257156811866E-2</v>
      </c>
      <c r="J216" s="13"/>
      <c r="K216" s="14">
        <v>3.2229714267365997E-2</v>
      </c>
      <c r="L216" s="13">
        <v>0.87665743236566995</v>
      </c>
      <c r="M216" s="13">
        <v>3.2527432992388102E-3</v>
      </c>
      <c r="N216" s="13">
        <v>0.27738106613262498</v>
      </c>
      <c r="O216" s="13">
        <v>0.97662771285475702</v>
      </c>
      <c r="P216" s="13">
        <v>1.00544884077409</v>
      </c>
      <c r="Q216" t="s">
        <v>34</v>
      </c>
    </row>
    <row r="217" spans="2:17" x14ac:dyDescent="0.25">
      <c r="B217" s="2">
        <v>215</v>
      </c>
      <c r="C217" s="13">
        <v>3.5631805605141E-3</v>
      </c>
      <c r="D217" s="13">
        <v>0.21297802403717001</v>
      </c>
      <c r="E217" s="13">
        <v>0.86809126078437004</v>
      </c>
      <c r="F217" s="13">
        <v>0.89806249841831098</v>
      </c>
      <c r="G217" s="13">
        <v>106.44221140782901</v>
      </c>
      <c r="H217" s="13">
        <v>7.20990640647617E-2</v>
      </c>
      <c r="I217" s="13">
        <v>6.0772715118983502E-2</v>
      </c>
      <c r="J217" s="13"/>
      <c r="K217" s="14">
        <v>6.7355641149633105E-2</v>
      </c>
      <c r="L217" s="13">
        <v>0.842905742360198</v>
      </c>
      <c r="M217" s="13">
        <v>-3.4193069102678199E-2</v>
      </c>
      <c r="N217" s="13">
        <v>0.22970357699777</v>
      </c>
      <c r="O217" s="13">
        <v>0.98005370157268801</v>
      </c>
      <c r="P217" s="13">
        <v>0.99472686140128996</v>
      </c>
      <c r="Q217" t="s">
        <v>34</v>
      </c>
    </row>
    <row r="218" spans="2:17" x14ac:dyDescent="0.25">
      <c r="B218" s="2">
        <v>216</v>
      </c>
      <c r="C218" s="13">
        <v>1.0180515887183101E-3</v>
      </c>
      <c r="D218" s="13">
        <v>0.110674221265084</v>
      </c>
      <c r="E218" s="13">
        <v>0.74290749313502802</v>
      </c>
      <c r="F218" s="13">
        <v>0.894026147240507</v>
      </c>
      <c r="G218" s="13">
        <v>143.785857007441</v>
      </c>
      <c r="H218" s="13">
        <v>3.8538984861864301E-2</v>
      </c>
      <c r="I218" s="13">
        <v>3.2822245282606501E-2</v>
      </c>
      <c r="J218" s="13"/>
      <c r="K218" s="14">
        <v>3.6003104606917101E-2</v>
      </c>
      <c r="L218" s="13">
        <v>0.85166346234213497</v>
      </c>
      <c r="M218" s="13">
        <v>-2.4137447176418799E-2</v>
      </c>
      <c r="N218" s="13">
        <v>0.24250679248119</v>
      </c>
      <c r="O218" s="13">
        <v>0.97986577181208001</v>
      </c>
      <c r="P218" s="13">
        <v>1.0029129943020501</v>
      </c>
      <c r="Q218" t="s">
        <v>34</v>
      </c>
    </row>
    <row r="219" spans="2:17" x14ac:dyDescent="0.25">
      <c r="B219" s="2">
        <v>217</v>
      </c>
      <c r="C219" s="13">
        <v>8.3536013923598705E-4</v>
      </c>
      <c r="D219" s="13">
        <v>9.9950213034987898E-2</v>
      </c>
      <c r="E219" s="13">
        <v>0.99080854762470005</v>
      </c>
      <c r="F219" s="13">
        <v>0.90574820771458298</v>
      </c>
      <c r="G219" s="13">
        <v>177.31723387675899</v>
      </c>
      <c r="H219" s="13">
        <v>3.3361394004346998E-2</v>
      </c>
      <c r="I219" s="13">
        <v>2.99330415794208E-2</v>
      </c>
      <c r="J219" s="13"/>
      <c r="K219" s="14">
        <v>3.2613088835170598E-2</v>
      </c>
      <c r="L219" s="13">
        <v>0.89723593610987795</v>
      </c>
      <c r="M219" s="13">
        <v>-6.1117657511960903E-2</v>
      </c>
      <c r="N219" s="13">
        <v>0.19542212630935299</v>
      </c>
      <c r="O219" s="13">
        <v>0.97716150081566</v>
      </c>
      <c r="P219" s="13">
        <v>1.0043007195434599</v>
      </c>
      <c r="Q219" t="s">
        <v>34</v>
      </c>
    </row>
    <row r="220" spans="2:17" x14ac:dyDescent="0.25">
      <c r="B220" s="2">
        <v>218</v>
      </c>
      <c r="C220" s="13">
        <v>5.5058461263834298E-3</v>
      </c>
      <c r="D220" s="13">
        <v>0.27370725245174299</v>
      </c>
      <c r="E220" s="13">
        <v>1.1321182161808001</v>
      </c>
      <c r="F220" s="13">
        <v>0.93195448980356099</v>
      </c>
      <c r="G220" s="13">
        <v>176.97938453954399</v>
      </c>
      <c r="H220" s="13">
        <v>9.1054045687622195E-2</v>
      </c>
      <c r="I220" s="13">
        <v>8.0194611713605396E-2</v>
      </c>
      <c r="J220" s="13"/>
      <c r="K220" s="14">
        <v>8.3727301493230405E-2</v>
      </c>
      <c r="L220" s="13">
        <v>0.88073639241388502</v>
      </c>
      <c r="M220" s="13">
        <v>4.1622248143833897E-2</v>
      </c>
      <c r="N220" s="13">
        <v>0.32623463701267102</v>
      </c>
      <c r="O220" s="13">
        <v>0.97121771217712105</v>
      </c>
      <c r="P220" s="13">
        <v>0.97477704478088401</v>
      </c>
      <c r="Q220" t="s">
        <v>34</v>
      </c>
    </row>
    <row r="221" spans="2:17" x14ac:dyDescent="0.25">
      <c r="B221" s="2">
        <v>219</v>
      </c>
      <c r="C221" s="13">
        <v>2.39869689396644E-4</v>
      </c>
      <c r="D221" s="13">
        <v>5.1654976763866899E-2</v>
      </c>
      <c r="E221" s="13">
        <v>0.65811338834180599</v>
      </c>
      <c r="F221" s="13">
        <v>0.93307052961984904</v>
      </c>
      <c r="G221" s="13">
        <v>147.547807860642</v>
      </c>
      <c r="H221" s="13">
        <v>1.8024126464203701E-2</v>
      </c>
      <c r="I221" s="13">
        <v>1.60310989340453E-2</v>
      </c>
      <c r="J221" s="13"/>
      <c r="K221" s="14">
        <v>1.74760285569447E-2</v>
      </c>
      <c r="L221" s="13">
        <v>0.88942445925928304</v>
      </c>
      <c r="M221" s="13">
        <v>-5.3910922082843302E-2</v>
      </c>
      <c r="N221" s="13">
        <v>0.20459802684615</v>
      </c>
      <c r="O221" s="13">
        <v>0.960893854748603</v>
      </c>
      <c r="P221" s="13">
        <v>1.0166434237900299</v>
      </c>
      <c r="Q221" t="s">
        <v>34</v>
      </c>
    </row>
    <row r="222" spans="2:17" x14ac:dyDescent="0.25">
      <c r="B222" s="2">
        <v>220</v>
      </c>
      <c r="C222" s="13">
        <v>5.5783648696893901E-5</v>
      </c>
      <c r="D222" s="13">
        <v>2.2882844122298199E-2</v>
      </c>
      <c r="E222" s="13">
        <v>0.93296273559987097</v>
      </c>
      <c r="F222" s="13">
        <v>0.93963497946068497</v>
      </c>
      <c r="G222" s="13">
        <v>165.70299759061501</v>
      </c>
      <c r="H222" s="13">
        <v>7.7410037194204397E-3</v>
      </c>
      <c r="I222" s="13">
        <v>7.4493755101065302E-3</v>
      </c>
      <c r="J222" s="13"/>
      <c r="K222" s="14">
        <v>8.4276893316317398E-3</v>
      </c>
      <c r="L222" s="13">
        <v>0.96232682222044597</v>
      </c>
      <c r="M222" s="13">
        <v>-0.188104550734144</v>
      </c>
      <c r="N222" s="13">
        <v>3.3737392195808402E-2</v>
      </c>
      <c r="O222" s="13">
        <v>1</v>
      </c>
      <c r="P222" s="13">
        <v>1</v>
      </c>
      <c r="Q222" t="s">
        <v>34</v>
      </c>
    </row>
    <row r="223" spans="2:17" x14ac:dyDescent="0.25">
      <c r="B223" s="2">
        <v>221</v>
      </c>
      <c r="C223" s="13">
        <v>7.7232461620849596E-3</v>
      </c>
      <c r="D223" s="13">
        <v>0.42001007500545601</v>
      </c>
      <c r="E223" s="13">
        <v>0.82954401685622203</v>
      </c>
      <c r="F223" s="13">
        <v>0.994723041378061</v>
      </c>
      <c r="G223" s="13">
        <v>76.0537888037031</v>
      </c>
      <c r="H223" s="13">
        <v>0.12861148810296</v>
      </c>
      <c r="I223" s="13">
        <v>9.4250925206079597E-2</v>
      </c>
      <c r="J223" s="13"/>
      <c r="K223" s="14">
        <v>9.9164219491158501E-2</v>
      </c>
      <c r="L223" s="13">
        <v>0.73283441935316496</v>
      </c>
      <c r="M223" s="13">
        <v>0.232694304769935</v>
      </c>
      <c r="N223" s="13">
        <v>0.5695151354029</v>
      </c>
      <c r="O223" s="13">
        <v>0.89006750241080002</v>
      </c>
      <c r="P223" s="13">
        <v>0.81832700239835099</v>
      </c>
      <c r="Q223" t="s">
        <v>34</v>
      </c>
    </row>
    <row r="224" spans="2:17" x14ac:dyDescent="0.25">
      <c r="B224" s="2">
        <v>222</v>
      </c>
      <c r="C224" s="13">
        <v>1.9524277043912799E-5</v>
      </c>
      <c r="D224" s="13">
        <v>1.5801999133017101E-2</v>
      </c>
      <c r="E224" s="13">
        <v>1.0475675917502401</v>
      </c>
      <c r="F224" s="13">
        <v>0.94693564578373701</v>
      </c>
      <c r="G224" s="13">
        <v>107.412244578478</v>
      </c>
      <c r="H224" s="13">
        <v>6.3408416862980503E-3</v>
      </c>
      <c r="I224" s="13">
        <v>4.0872142094648799E-3</v>
      </c>
      <c r="J224" s="13"/>
      <c r="K224" s="14">
        <v>4.9858882473110804E-3</v>
      </c>
      <c r="L224" s="13">
        <v>0.64458543702438598</v>
      </c>
      <c r="M224" s="13">
        <v>4.2531604422011898E-2</v>
      </c>
      <c r="N224" s="13">
        <v>0.32739246538630101</v>
      </c>
      <c r="O224" s="13">
        <v>0.82352941176470595</v>
      </c>
      <c r="P224" s="13">
        <v>0.95179732456468102</v>
      </c>
      <c r="Q224" t="s">
        <v>34</v>
      </c>
    </row>
    <row r="225" spans="2:17" x14ac:dyDescent="0.25">
      <c r="B225" s="2">
        <v>223</v>
      </c>
      <c r="C225" s="13">
        <v>2.5772045697965E-3</v>
      </c>
      <c r="D225" s="13">
        <v>0.18158895468842201</v>
      </c>
      <c r="E225" s="13">
        <v>1.01979405396927</v>
      </c>
      <c r="F225" s="13">
        <v>0.97199074838638599</v>
      </c>
      <c r="G225" s="13">
        <v>23.3531651478052</v>
      </c>
      <c r="H225" s="13">
        <v>6.2019300985941203E-2</v>
      </c>
      <c r="I225" s="13">
        <v>5.4134101824321199E-2</v>
      </c>
      <c r="J225" s="13"/>
      <c r="K225" s="14">
        <v>5.7283494770632402E-2</v>
      </c>
      <c r="L225" s="13">
        <v>0.87285894816184095</v>
      </c>
      <c r="M225" s="13">
        <v>2.31487809805185E-2</v>
      </c>
      <c r="N225" s="13">
        <v>0.30271348809197202</v>
      </c>
      <c r="O225" s="13">
        <v>0.97263157894736796</v>
      </c>
      <c r="P225" s="13">
        <v>0.99419254981530503</v>
      </c>
      <c r="Q225" t="s">
        <v>34</v>
      </c>
    </row>
    <row r="226" spans="2:17" x14ac:dyDescent="0.25">
      <c r="B226" s="2">
        <v>224</v>
      </c>
      <c r="C226" s="13">
        <v>4.8810692609782198E-5</v>
      </c>
      <c r="D226" s="13">
        <v>2.9504308074082702E-2</v>
      </c>
      <c r="E226" s="13">
        <v>1.05473751246034</v>
      </c>
      <c r="F226" s="13">
        <v>0.95371754725541102</v>
      </c>
      <c r="G226" s="13">
        <v>4.4591021219304103</v>
      </c>
      <c r="H226" s="13">
        <v>1.3134517370217799E-2</v>
      </c>
      <c r="I226" s="13">
        <v>3.9911315283717302E-3</v>
      </c>
      <c r="J226" s="13"/>
      <c r="K226" s="14">
        <v>7.8833815102839593E-3</v>
      </c>
      <c r="L226" s="13">
        <v>0.30386586852604902</v>
      </c>
      <c r="M226" s="13">
        <v>-0.15650003167812401</v>
      </c>
      <c r="N226" s="13">
        <v>7.3977515650269401E-2</v>
      </c>
      <c r="O226" s="13">
        <v>0.85365853658536495</v>
      </c>
      <c r="P226" s="13">
        <v>0.97682516810758802</v>
      </c>
      <c r="Q226" t="s">
        <v>34</v>
      </c>
    </row>
    <row r="227" spans="2:17" x14ac:dyDescent="0.25">
      <c r="B227" s="2">
        <v>225</v>
      </c>
      <c r="C227" s="13">
        <v>2.6078855765797901E-4</v>
      </c>
      <c r="D227" s="13">
        <v>5.42919892490345E-2</v>
      </c>
      <c r="E227" s="13">
        <v>0.89384876014051196</v>
      </c>
      <c r="F227" s="13">
        <v>0.973917109275236</v>
      </c>
      <c r="G227" s="13">
        <v>158.29264065318699</v>
      </c>
      <c r="H227" s="13">
        <v>1.84180544909151E-2</v>
      </c>
      <c r="I227" s="13">
        <v>1.7107698672311801E-2</v>
      </c>
      <c r="J227" s="13"/>
      <c r="K227" s="14">
        <v>1.82221377567118E-2</v>
      </c>
      <c r="L227" s="13">
        <v>0.92885481909885204</v>
      </c>
      <c r="M227" s="13">
        <v>-5.1064498649284799E-2</v>
      </c>
      <c r="N227" s="13">
        <v>0.20822220572281799</v>
      </c>
      <c r="O227" s="13">
        <v>0.97395833333333304</v>
      </c>
      <c r="P227" s="13">
        <v>1.0059381389480999</v>
      </c>
      <c r="Q227" t="s">
        <v>34</v>
      </c>
    </row>
    <row r="228" spans="2:17" x14ac:dyDescent="0.25">
      <c r="B228" s="2">
        <v>226</v>
      </c>
      <c r="C228" s="13">
        <v>2.09188682613352E-5</v>
      </c>
      <c r="D228" s="13">
        <v>2.3615019554812301E-2</v>
      </c>
      <c r="E228" s="13">
        <v>1.1214093398634699</v>
      </c>
      <c r="F228" s="13">
        <v>0.973950782325961</v>
      </c>
      <c r="G228" s="13">
        <v>177.879431282724</v>
      </c>
      <c r="H228" s="13">
        <v>1.18011938737894E-2</v>
      </c>
      <c r="I228" s="13">
        <v>1.39860559716576E-3</v>
      </c>
      <c r="J228" s="13"/>
      <c r="K228" s="14">
        <v>5.1608846432987902E-3</v>
      </c>
      <c r="L228" s="13">
        <v>0.11851390733204301</v>
      </c>
      <c r="M228" s="13">
        <v>-0.380312260784197</v>
      </c>
      <c r="N228" s="13">
        <v>-0.21098906504290901</v>
      </c>
      <c r="O228" s="13">
        <v>0.83333333333333304</v>
      </c>
      <c r="P228" s="13">
        <v>1.00455068260239</v>
      </c>
      <c r="Q228" t="s">
        <v>34</v>
      </c>
    </row>
    <row r="229" spans="2:17" x14ac:dyDescent="0.25">
      <c r="B229" s="2">
        <v>227</v>
      </c>
      <c r="C229" s="13">
        <v>9.929489468047119E-4</v>
      </c>
      <c r="D229" s="13">
        <v>0.110381351092079</v>
      </c>
      <c r="E229" s="13">
        <v>1.11174847806134</v>
      </c>
      <c r="F229" s="13">
        <v>1.00244070102595</v>
      </c>
      <c r="G229" s="13">
        <v>90.126333680894007</v>
      </c>
      <c r="H229" s="13">
        <v>3.6616494250254802E-2</v>
      </c>
      <c r="I229" s="13">
        <v>3.3084133999381503E-2</v>
      </c>
      <c r="J229" s="13"/>
      <c r="K229" s="14">
        <v>3.5556460242477599E-2</v>
      </c>
      <c r="L229" s="13">
        <v>0.90353089985263302</v>
      </c>
      <c r="M229" s="13">
        <v>-4.1792657103461903E-2</v>
      </c>
      <c r="N229" s="13">
        <v>0.22002748103147801</v>
      </c>
      <c r="O229" s="13">
        <v>0.97802197802197799</v>
      </c>
      <c r="P229" s="13">
        <v>0.993719910131593</v>
      </c>
      <c r="Q229" t="s">
        <v>34</v>
      </c>
    </row>
    <row r="230" spans="2:17" x14ac:dyDescent="0.25">
      <c r="B230" s="2">
        <v>228</v>
      </c>
      <c r="C230" s="13">
        <v>1.0292083184576899E-3</v>
      </c>
      <c r="D230" s="13">
        <v>0.16246618569051899</v>
      </c>
      <c r="E230" s="13">
        <v>0.91580571595920401</v>
      </c>
      <c r="F230" s="13">
        <v>1.0191829678501301</v>
      </c>
      <c r="G230" s="13">
        <v>82.197270303352994</v>
      </c>
      <c r="H230" s="13">
        <v>5.2602033702216902E-2</v>
      </c>
      <c r="I230" s="13">
        <v>3.1381809421479299E-2</v>
      </c>
      <c r="J230" s="13"/>
      <c r="K230" s="14">
        <v>3.6199844348155902E-2</v>
      </c>
      <c r="L230" s="13">
        <v>0.59658928016231305</v>
      </c>
      <c r="M230" s="13">
        <v>0.259699942459864</v>
      </c>
      <c r="N230" s="13">
        <v>0.60389978124050703</v>
      </c>
      <c r="O230" s="13">
        <v>0.84925201380897497</v>
      </c>
      <c r="P230" s="13">
        <v>0.80817735780483302</v>
      </c>
      <c r="Q230" t="s">
        <v>34</v>
      </c>
    </row>
    <row r="231" spans="2:17" x14ac:dyDescent="0.25">
      <c r="B231" s="2">
        <v>229</v>
      </c>
      <c r="C231" s="13">
        <v>1.6735094609068099E-5</v>
      </c>
      <c r="D231" s="13">
        <v>1.59389867945843E-2</v>
      </c>
      <c r="E231" s="13">
        <v>0.93470460457238402</v>
      </c>
      <c r="F231" s="13">
        <v>1.0049698275313901</v>
      </c>
      <c r="G231" s="13">
        <v>135.75371787938701</v>
      </c>
      <c r="H231" s="13">
        <v>7.5257148026007603E-3</v>
      </c>
      <c r="I231" s="13">
        <v>2.5158946317440801E-3</v>
      </c>
      <c r="J231" s="13"/>
      <c r="K231" s="14">
        <v>4.6160355545803401E-3</v>
      </c>
      <c r="L231" s="13">
        <v>0.33430640115070898</v>
      </c>
      <c r="M231" s="13">
        <v>-0.111408992243553</v>
      </c>
      <c r="N231" s="13">
        <v>0.13138921017157801</v>
      </c>
      <c r="O231" s="13">
        <v>0.8</v>
      </c>
      <c r="P231" s="13">
        <v>1</v>
      </c>
      <c r="Q231" t="s">
        <v>34</v>
      </c>
    </row>
    <row r="232" spans="2:17" x14ac:dyDescent="0.25">
      <c r="B232" s="2">
        <v>230</v>
      </c>
      <c r="C232" s="13">
        <v>7.0008479114601896E-3</v>
      </c>
      <c r="D232" s="13">
        <v>0.30790929257508598</v>
      </c>
      <c r="E232" s="13">
        <v>0.98574475428947295</v>
      </c>
      <c r="F232" s="13">
        <v>1.0790221811571601</v>
      </c>
      <c r="G232" s="13">
        <v>48.978933722358498</v>
      </c>
      <c r="H232" s="13">
        <v>9.5428911784653001E-2</v>
      </c>
      <c r="I232" s="13">
        <v>9.21329140468269E-2</v>
      </c>
      <c r="J232" s="13"/>
      <c r="K232" s="14">
        <v>9.4412691983375194E-2</v>
      </c>
      <c r="L232" s="13">
        <v>0.965461224735917</v>
      </c>
      <c r="M232" s="13">
        <v>-1.3643258234770901E-2</v>
      </c>
      <c r="N232" s="13">
        <v>0.25586840883161799</v>
      </c>
      <c r="O232" s="13">
        <v>0.97456804503979799</v>
      </c>
      <c r="P232" s="13">
        <v>0.97079026597886697</v>
      </c>
      <c r="Q232" t="s">
        <v>34</v>
      </c>
    </row>
    <row r="233" spans="2:17" x14ac:dyDescent="0.25">
      <c r="B233" s="2">
        <v>231</v>
      </c>
      <c r="C233" s="13">
        <v>3.90485540878257E-5</v>
      </c>
      <c r="D233" s="13">
        <v>2.17987521109307E-2</v>
      </c>
      <c r="E233" s="13">
        <v>1.0947203644202099</v>
      </c>
      <c r="F233" s="13">
        <v>1.0322998782381401</v>
      </c>
      <c r="G233" s="13">
        <v>21.323351566945799</v>
      </c>
      <c r="H233" s="13">
        <v>8.5594420566203495E-3</v>
      </c>
      <c r="I233" s="13">
        <v>5.9298491918877497E-3</v>
      </c>
      <c r="J233" s="13"/>
      <c r="K233" s="14">
        <v>7.0511107798239599E-3</v>
      </c>
      <c r="L233" s="13">
        <v>0.69278454748125495</v>
      </c>
      <c r="M233" s="13">
        <v>2.0878432864105002E-2</v>
      </c>
      <c r="N233" s="13">
        <v>0.299822791089839</v>
      </c>
      <c r="O233" s="13">
        <v>0.90322580645161299</v>
      </c>
      <c r="P233" s="13">
        <v>1.0049298445202799</v>
      </c>
      <c r="Q233" t="s">
        <v>34</v>
      </c>
    </row>
    <row r="234" spans="2:17" x14ac:dyDescent="0.25">
      <c r="B234" s="2">
        <v>232</v>
      </c>
      <c r="C234" s="13">
        <v>1.53405033916458E-5</v>
      </c>
      <c r="D234" s="13">
        <v>1.4493530779427499E-2</v>
      </c>
      <c r="E234" s="13">
        <v>0.84897995899137602</v>
      </c>
      <c r="F234" s="13">
        <v>1.03588867277539</v>
      </c>
      <c r="G234" s="13">
        <v>11.246305949529299</v>
      </c>
      <c r="H234" s="13">
        <v>6.0215717996372703E-3</v>
      </c>
      <c r="I234" s="13">
        <v>2.3165035315628698E-3</v>
      </c>
      <c r="J234" s="13"/>
      <c r="K234" s="14">
        <v>4.4195175703222803E-3</v>
      </c>
      <c r="L234" s="13">
        <v>0.38470080713849703</v>
      </c>
      <c r="M234" s="13">
        <v>-0.28584397233072101</v>
      </c>
      <c r="N234" s="13">
        <v>-9.0708304460495201E-2</v>
      </c>
      <c r="O234" s="13">
        <v>0.78571428571428503</v>
      </c>
      <c r="P234" s="13">
        <v>0.93799397050435895</v>
      </c>
      <c r="Q234" t="s">
        <v>34</v>
      </c>
    </row>
    <row r="235" spans="2:17" x14ac:dyDescent="0.25">
      <c r="B235" s="2">
        <v>233</v>
      </c>
      <c r="C235" s="13">
        <v>1.6735094609068099E-5</v>
      </c>
      <c r="D235" s="13">
        <v>1.05185267377463E-2</v>
      </c>
      <c r="E235" s="13">
        <v>0.933523676455426</v>
      </c>
      <c r="F235" s="13">
        <v>1.03626442263078</v>
      </c>
      <c r="G235" s="13">
        <v>180</v>
      </c>
      <c r="H235" s="13">
        <v>3.5427843508744799E-3</v>
      </c>
      <c r="I235" s="13">
        <v>3.5427843508744799E-3</v>
      </c>
      <c r="J235" s="13"/>
      <c r="K235" s="14">
        <v>4.6160355545803401E-3</v>
      </c>
      <c r="L235" s="13">
        <v>1</v>
      </c>
      <c r="M235" s="13">
        <v>-0.41095137745191301</v>
      </c>
      <c r="N235" s="13">
        <v>-0.25</v>
      </c>
      <c r="O235" s="13">
        <v>1</v>
      </c>
      <c r="P235" s="13">
        <v>1</v>
      </c>
      <c r="Q235" t="s">
        <v>34</v>
      </c>
    </row>
    <row r="236" spans="2:17" x14ac:dyDescent="0.25">
      <c r="B236" s="2">
        <v>234</v>
      </c>
      <c r="C236" s="13">
        <v>3.16293288111388E-3</v>
      </c>
      <c r="D236" s="13">
        <v>0.21245133009700701</v>
      </c>
      <c r="E236" s="13">
        <v>1.15248949357987</v>
      </c>
      <c r="F236" s="13">
        <v>1.06718731231307</v>
      </c>
      <c r="G236" s="13">
        <v>15.2667455759959</v>
      </c>
      <c r="H236" s="13">
        <v>6.4007328315167394E-2</v>
      </c>
      <c r="I236" s="13">
        <v>6.17288210248369E-2</v>
      </c>
      <c r="J236" s="13"/>
      <c r="K236" s="14">
        <v>6.3459997018415606E-2</v>
      </c>
      <c r="L236" s="13">
        <v>0.964402399689121</v>
      </c>
      <c r="M236" s="13">
        <v>-1.88902590793186E-2</v>
      </c>
      <c r="N236" s="13">
        <v>0.24918771986508101</v>
      </c>
      <c r="O236" s="13">
        <v>0.97548387096774103</v>
      </c>
      <c r="P236" s="13">
        <v>0.93380284821736204</v>
      </c>
      <c r="Q236" t="s">
        <v>34</v>
      </c>
    </row>
    <row r="237" spans="2:17" x14ac:dyDescent="0.25">
      <c r="B237" s="2">
        <v>235</v>
      </c>
      <c r="C237" s="13">
        <v>3.3609648339878598E-4</v>
      </c>
      <c r="D237" s="13">
        <v>7.7634214408829505E-2</v>
      </c>
      <c r="E237" s="13">
        <v>1.1003064974215899</v>
      </c>
      <c r="F237" s="13">
        <v>1.05623974822738</v>
      </c>
      <c r="G237" s="13">
        <v>89.318275619115497</v>
      </c>
      <c r="H237" s="13">
        <v>3.0758160656282899E-2</v>
      </c>
      <c r="I237" s="13">
        <v>1.6559924853866401E-2</v>
      </c>
      <c r="J237" s="13"/>
      <c r="K237" s="14">
        <v>2.0686501238966402E-2</v>
      </c>
      <c r="L237" s="13">
        <v>0.538391259442355</v>
      </c>
      <c r="M237" s="13">
        <v>0.19026766498644501</v>
      </c>
      <c r="N237" s="13">
        <v>0.51549585988032698</v>
      </c>
      <c r="O237" s="13">
        <v>0.88278388278388198</v>
      </c>
      <c r="P237" s="13">
        <v>0.96288408883480303</v>
      </c>
      <c r="Q237" t="s">
        <v>34</v>
      </c>
    </row>
    <row r="238" spans="2:17" x14ac:dyDescent="0.25">
      <c r="B238" s="2">
        <v>236</v>
      </c>
      <c r="C238" s="13">
        <v>3.7653962870403398E-5</v>
      </c>
      <c r="D238" s="13">
        <v>2.4787681174951798E-2</v>
      </c>
      <c r="E238" s="13">
        <v>0.896805559633708</v>
      </c>
      <c r="F238" s="13">
        <v>1.0476144539771</v>
      </c>
      <c r="G238" s="13">
        <v>142.68379777507801</v>
      </c>
      <c r="H238" s="13">
        <v>1.18089229010268E-2</v>
      </c>
      <c r="I238" s="13">
        <v>3.7567783809206601E-3</v>
      </c>
      <c r="J238" s="13"/>
      <c r="K238" s="14">
        <v>6.9240533318705097E-3</v>
      </c>
      <c r="L238" s="13">
        <v>0.31813048593906801</v>
      </c>
      <c r="M238" s="13">
        <v>-7.4652076975882997E-2</v>
      </c>
      <c r="N238" s="13">
        <v>0.17818956823285401</v>
      </c>
      <c r="O238" s="13">
        <v>0.9</v>
      </c>
      <c r="P238" s="13">
        <v>1.0173415912339201</v>
      </c>
      <c r="Q238" t="s">
        <v>34</v>
      </c>
    </row>
    <row r="239" spans="2:17" x14ac:dyDescent="0.25">
      <c r="B239" s="2">
        <v>237</v>
      </c>
      <c r="C239" s="13">
        <v>5.8293912888254104E-3</v>
      </c>
      <c r="D239" s="13">
        <v>0.28397069871622699</v>
      </c>
      <c r="E239" s="13">
        <v>0.64824053295922202</v>
      </c>
      <c r="F239" s="13">
        <v>1.0904999610703701</v>
      </c>
      <c r="G239" s="13">
        <v>166.48944037411101</v>
      </c>
      <c r="H239" s="13">
        <v>9.0532912483164807E-2</v>
      </c>
      <c r="I239" s="13">
        <v>8.7505937070074299E-2</v>
      </c>
      <c r="J239" s="13"/>
      <c r="K239" s="14">
        <v>8.6152257722402106E-2</v>
      </c>
      <c r="L239" s="13">
        <v>0.96656491733154504</v>
      </c>
      <c r="M239" s="13">
        <v>6.7359415874451406E-2</v>
      </c>
      <c r="N239" s="13">
        <v>0.35900421673677502</v>
      </c>
      <c r="O239" s="13">
        <v>0.97413190398508498</v>
      </c>
      <c r="P239" s="13">
        <v>0.97331409275400804</v>
      </c>
      <c r="Q239" t="s">
        <v>34</v>
      </c>
    </row>
    <row r="240" spans="2:17" x14ac:dyDescent="0.25">
      <c r="B240" s="2">
        <v>238</v>
      </c>
      <c r="C240" s="13">
        <v>3.0402088539807198E-4</v>
      </c>
      <c r="D240" s="13">
        <v>5.9712449305872398E-2</v>
      </c>
      <c r="E240" s="13">
        <v>0.90809580223064801</v>
      </c>
      <c r="F240" s="13">
        <v>1.0914971890551199</v>
      </c>
      <c r="G240" s="13">
        <v>122.28033251474901</v>
      </c>
      <c r="H240" s="13">
        <v>1.96539415284064E-2</v>
      </c>
      <c r="I240" s="13">
        <v>1.8287810531386499E-2</v>
      </c>
      <c r="J240" s="13"/>
      <c r="K240" s="14">
        <v>1.9674638845839601E-2</v>
      </c>
      <c r="L240" s="13">
        <v>0.93049073667765603</v>
      </c>
      <c r="M240" s="13">
        <v>-7.1465948010406496E-2</v>
      </c>
      <c r="N240" s="13">
        <v>0.18224627362632501</v>
      </c>
      <c r="O240" s="13">
        <v>0.96460176991150404</v>
      </c>
      <c r="P240" s="13">
        <v>1.00899849695435</v>
      </c>
      <c r="Q240" t="s">
        <v>34</v>
      </c>
    </row>
    <row r="241" spans="2:17" x14ac:dyDescent="0.25">
      <c r="B241" s="2">
        <v>239</v>
      </c>
      <c r="C241" s="13">
        <v>2.30107550874687E-4</v>
      </c>
      <c r="D241" s="13">
        <v>5.7974123117709997E-2</v>
      </c>
      <c r="E241" s="13">
        <v>0.82409340454436997</v>
      </c>
      <c r="F241" s="13">
        <v>1.0962469300348201</v>
      </c>
      <c r="G241" s="13">
        <v>40.503582116020901</v>
      </c>
      <c r="H241" s="13">
        <v>1.78092396468299E-2</v>
      </c>
      <c r="I241" s="13">
        <v>1.5639146076429099E-2</v>
      </c>
      <c r="J241" s="13"/>
      <c r="K241" s="14">
        <v>1.71167179481292E-2</v>
      </c>
      <c r="L241" s="13">
        <v>0.87814788203004501</v>
      </c>
      <c r="M241" s="13">
        <v>-4.9357063998923797E-2</v>
      </c>
      <c r="N241" s="13">
        <v>0.210396179039708</v>
      </c>
      <c r="O241" s="13">
        <v>0.87765957446808496</v>
      </c>
      <c r="P241" s="13">
        <v>0.94054021021754997</v>
      </c>
      <c r="Q241" t="s">
        <v>34</v>
      </c>
    </row>
    <row r="242" spans="2:17" x14ac:dyDescent="0.25">
      <c r="B242" s="2">
        <v>240</v>
      </c>
      <c r="C242" s="13">
        <v>6.37328186362013E-4</v>
      </c>
      <c r="D242" s="13">
        <v>8.70096027293603E-2</v>
      </c>
      <c r="E242" s="13">
        <v>0.78851629845287496</v>
      </c>
      <c r="F242" s="13">
        <v>1.10344166068877</v>
      </c>
      <c r="G242" s="13">
        <v>144.818756613278</v>
      </c>
      <c r="H242" s="13">
        <v>2.9795184431085101E-2</v>
      </c>
      <c r="I242" s="13">
        <v>2.7295154091838001E-2</v>
      </c>
      <c r="J242" s="13"/>
      <c r="K242" s="14">
        <v>2.84863379508573E-2</v>
      </c>
      <c r="L242" s="13">
        <v>0.91609280536492299</v>
      </c>
      <c r="M242" s="13">
        <v>2.20919712095496E-3</v>
      </c>
      <c r="N242" s="13">
        <v>0.27605238187167702</v>
      </c>
      <c r="O242" s="13">
        <v>0.97649572649572602</v>
      </c>
      <c r="P242" s="13">
        <v>1</v>
      </c>
      <c r="Q242" t="s">
        <v>34</v>
      </c>
    </row>
    <row r="243" spans="2:17" x14ac:dyDescent="0.25">
      <c r="B243" s="2">
        <v>241</v>
      </c>
      <c r="C243" s="13">
        <v>1.81296858264905E-5</v>
      </c>
      <c r="D243" s="13">
        <v>1.2149388467265499E-2</v>
      </c>
      <c r="E243" s="13">
        <v>0.94792191541987803</v>
      </c>
      <c r="F243" s="13">
        <v>1.12070078299329</v>
      </c>
      <c r="G243" s="13">
        <v>9.9631833395242693E-16</v>
      </c>
      <c r="H243" s="13">
        <v>4.7237124678326404E-3</v>
      </c>
      <c r="I243" s="13">
        <v>2.3618562339163202E-3</v>
      </c>
      <c r="J243" s="13"/>
      <c r="K243" s="14">
        <v>4.8045221331483399E-3</v>
      </c>
      <c r="L243" s="13">
        <v>0.5</v>
      </c>
      <c r="M243" s="13">
        <v>-0.51667805329387795</v>
      </c>
      <c r="N243" s="13">
        <v>-0.38461538461538403</v>
      </c>
      <c r="O243" s="13">
        <v>1</v>
      </c>
      <c r="P243" s="13">
        <v>1</v>
      </c>
      <c r="Q243" t="s">
        <v>34</v>
      </c>
    </row>
    <row r="244" spans="2:17" x14ac:dyDescent="0.25">
      <c r="B244" s="2">
        <v>242</v>
      </c>
      <c r="C244" s="13">
        <v>1.8129685826490501E-4</v>
      </c>
      <c r="D244" s="13">
        <v>4.42127677707966E-2</v>
      </c>
      <c r="E244" s="13">
        <v>1.35714984419563</v>
      </c>
      <c r="F244" s="13">
        <v>0.63231433413158999</v>
      </c>
      <c r="G244" s="13">
        <v>10.9032555627007</v>
      </c>
      <c r="H244" s="13">
        <v>1.50321896342767E-2</v>
      </c>
      <c r="I244" s="13">
        <v>1.38725796710653E-2</v>
      </c>
      <c r="J244" s="13"/>
      <c r="K244" s="14">
        <v>1.51932330094395E-2</v>
      </c>
      <c r="L244" s="13">
        <v>0.92285821351220698</v>
      </c>
      <c r="M244" s="13">
        <v>-9.6602099941955302E-2</v>
      </c>
      <c r="N244" s="13">
        <v>0.150241930984606</v>
      </c>
      <c r="O244" s="13">
        <v>0.97014925373134298</v>
      </c>
      <c r="P244" s="13">
        <v>1.01944496380779</v>
      </c>
      <c r="Q244" t="s">
        <v>34</v>
      </c>
    </row>
    <row r="245" spans="2:17" x14ac:dyDescent="0.25">
      <c r="B245" s="2">
        <v>243</v>
      </c>
      <c r="C245" s="13">
        <v>2.9286415565869301E-5</v>
      </c>
      <c r="D245" s="13">
        <v>2.5558827235325401E-2</v>
      </c>
      <c r="E245" s="13">
        <v>1.2337324741878599</v>
      </c>
      <c r="F245" s="13">
        <v>0.66098233746315305</v>
      </c>
      <c r="G245" s="13">
        <v>51.710917533943103</v>
      </c>
      <c r="H245" s="13">
        <v>9.2201129699970904E-3</v>
      </c>
      <c r="I245" s="13">
        <v>4.6345196435377701E-3</v>
      </c>
      <c r="J245" s="13"/>
      <c r="K245" s="14">
        <v>6.1064410602258501E-3</v>
      </c>
      <c r="L245" s="13">
        <v>0.50265323848187404</v>
      </c>
      <c r="M245" s="13">
        <v>0.145947259501441</v>
      </c>
      <c r="N245" s="13">
        <v>0.459065366978122</v>
      </c>
      <c r="O245" s="13">
        <v>0.67741935483870896</v>
      </c>
      <c r="P245" s="13">
        <v>0.90066072171140699</v>
      </c>
      <c r="Q245" t="s">
        <v>34</v>
      </c>
    </row>
    <row r="246" spans="2:17" x14ac:dyDescent="0.25">
      <c r="B246" s="2">
        <v>244</v>
      </c>
      <c r="C246" s="13">
        <v>7.2658202427704297E-4</v>
      </c>
      <c r="D246" s="13">
        <v>9.4334899838851793E-2</v>
      </c>
      <c r="E246" s="13">
        <v>1.2970315189800199</v>
      </c>
      <c r="F246" s="13">
        <v>0.67611541219269</v>
      </c>
      <c r="G246" s="13">
        <v>179.83103198921</v>
      </c>
      <c r="H246" s="13">
        <v>3.3069326098185303E-2</v>
      </c>
      <c r="I246" s="13">
        <v>2.71890894509218E-2</v>
      </c>
      <c r="J246" s="13"/>
      <c r="K246" s="14">
        <v>3.0415669741159002E-2</v>
      </c>
      <c r="L246" s="13">
        <v>0.82218456373121696</v>
      </c>
      <c r="M246" s="13">
        <v>-2.8091812998668399E-2</v>
      </c>
      <c r="N246" s="13">
        <v>0.23747193754195201</v>
      </c>
      <c r="O246" s="13">
        <v>0.97565543071160998</v>
      </c>
      <c r="P246" s="13">
        <v>0.99866052427330299</v>
      </c>
      <c r="Q246" t="s">
        <v>34</v>
      </c>
    </row>
    <row r="247" spans="2:17" x14ac:dyDescent="0.25">
      <c r="B247" s="2">
        <v>245</v>
      </c>
      <c r="C247" s="13">
        <v>4.3232327740092798E-5</v>
      </c>
      <c r="D247" s="13">
        <v>2.1437388107141499E-2</v>
      </c>
      <c r="E247" s="13">
        <v>1.4765410907515499</v>
      </c>
      <c r="F247" s="13">
        <v>0.68109076784177303</v>
      </c>
      <c r="G247" s="13">
        <v>76.944598733828897</v>
      </c>
      <c r="H247" s="13">
        <v>8.8531157491388793E-3</v>
      </c>
      <c r="I247" s="13">
        <v>5.4019049467007203E-3</v>
      </c>
      <c r="J247" s="13"/>
      <c r="K247" s="14">
        <v>7.4192391314498703E-3</v>
      </c>
      <c r="L247" s="13">
        <v>0.61016992206683296</v>
      </c>
      <c r="M247" s="13">
        <v>-0.13119093819310801</v>
      </c>
      <c r="N247" s="13">
        <v>0.10620205431679</v>
      </c>
      <c r="O247" s="13">
        <v>0.96875</v>
      </c>
      <c r="P247" s="13">
        <v>1.0050129455186401</v>
      </c>
      <c r="Q247" t="s">
        <v>34</v>
      </c>
    </row>
    <row r="248" spans="2:17" x14ac:dyDescent="0.25">
      <c r="B248" s="2">
        <v>246</v>
      </c>
      <c r="C248" s="13">
        <v>4.5603132809710799E-4</v>
      </c>
      <c r="D248" s="13">
        <v>7.2975452987429495E-2</v>
      </c>
      <c r="E248" s="13">
        <v>1.2668641835796199</v>
      </c>
      <c r="F248" s="13">
        <v>0.68988299151563504</v>
      </c>
      <c r="G248" s="13">
        <v>29.638605220788001</v>
      </c>
      <c r="H248" s="13">
        <v>2.4315535081148601E-2</v>
      </c>
      <c r="I248" s="13">
        <v>2.2846701141311199E-2</v>
      </c>
      <c r="J248" s="13"/>
      <c r="K248" s="14">
        <v>2.4096413022923799E-2</v>
      </c>
      <c r="L248" s="13">
        <v>0.93959277741840996</v>
      </c>
      <c r="M248" s="13">
        <v>-4.3241047793426302E-2</v>
      </c>
      <c r="N248" s="13">
        <v>0.21818333272878901</v>
      </c>
      <c r="O248" s="13">
        <v>0.97032640949554805</v>
      </c>
      <c r="P248" s="13">
        <v>1.00883566631604</v>
      </c>
      <c r="Q248" t="s">
        <v>34</v>
      </c>
    </row>
    <row r="249" spans="2:17" x14ac:dyDescent="0.25">
      <c r="B249" s="2">
        <v>247</v>
      </c>
      <c r="C249" s="13">
        <v>3.4864780435558698E-5</v>
      </c>
      <c r="D249" s="13">
        <v>1.7569848524103499E-2</v>
      </c>
      <c r="E249" s="13">
        <v>1.44257455055141</v>
      </c>
      <c r="F249" s="13">
        <v>0.69533047526496505</v>
      </c>
      <c r="G249" s="13">
        <v>155.02756685395099</v>
      </c>
      <c r="H249" s="13">
        <v>6.8483220897425298E-3</v>
      </c>
      <c r="I249" s="13">
        <v>5.2792309590568402E-3</v>
      </c>
      <c r="J249" s="13"/>
      <c r="K249" s="14">
        <v>6.6626734250646103E-3</v>
      </c>
      <c r="L249" s="13">
        <v>0.77087947819570402</v>
      </c>
      <c r="M249" s="13">
        <v>-0.185562453580152</v>
      </c>
      <c r="N249" s="13">
        <v>3.6974090818828999E-2</v>
      </c>
      <c r="O249" s="13">
        <v>1</v>
      </c>
      <c r="P249" s="13">
        <v>1</v>
      </c>
      <c r="Q249" t="s">
        <v>34</v>
      </c>
    </row>
    <row r="250" spans="2:17" x14ac:dyDescent="0.25">
      <c r="B250" s="2">
        <v>248</v>
      </c>
      <c r="C250" s="13">
        <v>2.2327405390931798E-3</v>
      </c>
      <c r="D250" s="13">
        <v>0.17522139028178399</v>
      </c>
      <c r="E250" s="13">
        <v>1.3185951256806601</v>
      </c>
      <c r="F250" s="13">
        <v>0.72735804242545599</v>
      </c>
      <c r="G250" s="13">
        <v>171.89408185338399</v>
      </c>
      <c r="H250" s="13">
        <v>6.2626403058769597E-2</v>
      </c>
      <c r="I250" s="13">
        <v>5.02725719642695E-2</v>
      </c>
      <c r="J250" s="13"/>
      <c r="K250" s="14">
        <v>5.3318041482285701E-2</v>
      </c>
      <c r="L250" s="13">
        <v>0.80273765550758103</v>
      </c>
      <c r="M250" s="13">
        <v>0.107490977520001</v>
      </c>
      <c r="N250" s="13">
        <v>0.41010130801586703</v>
      </c>
      <c r="O250" s="13">
        <v>0.965039180229053</v>
      </c>
      <c r="P250" s="13">
        <v>0.99186526122823104</v>
      </c>
      <c r="Q250" t="s">
        <v>34</v>
      </c>
    </row>
    <row r="251" spans="2:17" x14ac:dyDescent="0.25">
      <c r="B251" s="2">
        <v>249</v>
      </c>
      <c r="C251" s="13">
        <v>9.7203007854337702E-4</v>
      </c>
      <c r="D251" s="13">
        <v>0.11312582803589</v>
      </c>
      <c r="E251" s="13">
        <v>1.46391373525168</v>
      </c>
      <c r="F251" s="13">
        <v>0.71956305245288799</v>
      </c>
      <c r="G251" s="13">
        <v>9.4875090177508294</v>
      </c>
      <c r="H251" s="13">
        <v>3.9410847621185401E-2</v>
      </c>
      <c r="I251" s="13">
        <v>3.3006164742008702E-2</v>
      </c>
      <c r="J251" s="13"/>
      <c r="K251" s="14">
        <v>3.5179925165830697E-2</v>
      </c>
      <c r="L251" s="13">
        <v>0.83748933946465498</v>
      </c>
      <c r="M251" s="13">
        <v>5.1044286896847299E-2</v>
      </c>
      <c r="N251" s="13">
        <v>0.33823114934503501</v>
      </c>
      <c r="O251" s="13">
        <v>0.95873452544704196</v>
      </c>
      <c r="P251" s="13">
        <v>0.97850596070735096</v>
      </c>
      <c r="Q251" t="s">
        <v>34</v>
      </c>
    </row>
    <row r="252" spans="2:17" x14ac:dyDescent="0.25">
      <c r="B252" s="2">
        <v>250</v>
      </c>
      <c r="C252" s="13">
        <v>9.6645171367368699E-4</v>
      </c>
      <c r="D252" s="13">
        <v>0.17042446027069999</v>
      </c>
      <c r="E252" s="13">
        <v>1.5027772390599199</v>
      </c>
      <c r="F252" s="13">
        <v>0.74904558968631596</v>
      </c>
      <c r="G252" s="13">
        <v>86.505941265733995</v>
      </c>
      <c r="H252" s="13">
        <v>6.6152986791639903E-2</v>
      </c>
      <c r="I252" s="13">
        <v>2.1792966184420101E-2</v>
      </c>
      <c r="J252" s="13"/>
      <c r="K252" s="14">
        <v>3.5078833217859498E-2</v>
      </c>
      <c r="L252" s="13">
        <v>0.329432838052509</v>
      </c>
      <c r="M252" s="13">
        <v>0.171589641141836</v>
      </c>
      <c r="N252" s="13">
        <v>0.49171426130386398</v>
      </c>
      <c r="O252" s="13">
        <v>0.81914893617021201</v>
      </c>
      <c r="P252" s="13">
        <v>0.90549773410757095</v>
      </c>
      <c r="Q252" t="s">
        <v>34</v>
      </c>
    </row>
    <row r="253" spans="2:17" x14ac:dyDescent="0.25">
      <c r="B253" s="2">
        <v>251</v>
      </c>
      <c r="C253" s="13">
        <v>3.06810067832916E-5</v>
      </c>
      <c r="D253" s="13">
        <v>2.0568225013060298E-2</v>
      </c>
      <c r="E253" s="13">
        <v>1.27470454515479</v>
      </c>
      <c r="F253" s="13">
        <v>0.72868632671395595</v>
      </c>
      <c r="G253" s="13">
        <v>87.573451806503797</v>
      </c>
      <c r="H253" s="13">
        <v>7.1292140499531198E-3</v>
      </c>
      <c r="I253" s="13">
        <v>5.7993483321380698E-3</v>
      </c>
      <c r="J253" s="13"/>
      <c r="K253" s="14">
        <v>6.2501416870959598E-3</v>
      </c>
      <c r="L253" s="13">
        <v>0.81346250673679898</v>
      </c>
      <c r="M253" s="13">
        <v>5.8378780316318803E-2</v>
      </c>
      <c r="N253" s="13">
        <v>0.347569716407306</v>
      </c>
      <c r="O253" s="13">
        <v>0.81481481481481399</v>
      </c>
      <c r="P253" s="13">
        <v>0.99477521961302096</v>
      </c>
      <c r="Q253" t="s">
        <v>34</v>
      </c>
    </row>
    <row r="254" spans="2:17" x14ac:dyDescent="0.25">
      <c r="B254" s="2">
        <v>252</v>
      </c>
      <c r="C254" s="13">
        <v>1.2015797929310901E-2</v>
      </c>
      <c r="D254" s="13">
        <v>0.39471459474021198</v>
      </c>
      <c r="E254" s="13">
        <v>1.4215577557064001</v>
      </c>
      <c r="F254" s="13">
        <v>0.79202224672094701</v>
      </c>
      <c r="G254" s="13">
        <v>13.654985911070201</v>
      </c>
      <c r="H254" s="13">
        <v>0.13577396513058501</v>
      </c>
      <c r="I254" s="13">
        <v>0.113445358067051</v>
      </c>
      <c r="J254" s="13"/>
      <c r="K254" s="14">
        <v>0.12368908231992599</v>
      </c>
      <c r="L254" s="13">
        <v>0.83554573925819497</v>
      </c>
      <c r="M254" s="13">
        <v>6.7937171991292299E-3</v>
      </c>
      <c r="N254" s="13">
        <v>0.28188957412884103</v>
      </c>
      <c r="O254" s="13">
        <v>0.98637664567830496</v>
      </c>
      <c r="P254" s="13">
        <v>0.98940883972941596</v>
      </c>
      <c r="Q254" t="s">
        <v>34</v>
      </c>
    </row>
    <row r="255" spans="2:17" x14ac:dyDescent="0.25">
      <c r="B255" s="2">
        <v>253</v>
      </c>
      <c r="C255" s="13">
        <v>5.5504730453409404E-4</v>
      </c>
      <c r="D255" s="13">
        <v>8.3356992063608706E-2</v>
      </c>
      <c r="E255" s="13">
        <v>1.2321523958458001</v>
      </c>
      <c r="F255" s="13">
        <v>0.77942777533822305</v>
      </c>
      <c r="G255" s="13">
        <v>11.880278842499401</v>
      </c>
      <c r="H255" s="13">
        <v>2.68826028749642E-2</v>
      </c>
      <c r="I255" s="13">
        <v>2.4328223264936302E-2</v>
      </c>
      <c r="J255" s="13"/>
      <c r="K255" s="14">
        <v>2.6583983473728499E-2</v>
      </c>
      <c r="L255" s="13">
        <v>0.90498019771713401</v>
      </c>
      <c r="M255" s="13">
        <v>-7.45742221997793E-2</v>
      </c>
      <c r="N255" s="13">
        <v>0.178288696012536</v>
      </c>
      <c r="O255" s="13">
        <v>0.97073170731707303</v>
      </c>
      <c r="P255" s="13">
        <v>0.98359448049188203</v>
      </c>
      <c r="Q255" t="s">
        <v>34</v>
      </c>
    </row>
    <row r="256" spans="2:17" x14ac:dyDescent="0.25">
      <c r="B256" s="2">
        <v>254</v>
      </c>
      <c r="C256" s="13">
        <v>1.3945912174223401E-5</v>
      </c>
      <c r="D256" s="13">
        <v>1.2256852925908701E-2</v>
      </c>
      <c r="E256" s="13">
        <v>1.3255918112855301</v>
      </c>
      <c r="F256" s="13">
        <v>0.77764116501694902</v>
      </c>
      <c r="G256" s="13">
        <v>82.981878266036702</v>
      </c>
      <c r="H256" s="13">
        <v>1.1809281169581601E-3</v>
      </c>
      <c r="I256" s="13">
        <v>1.1809281169581601E-3</v>
      </c>
      <c r="J256" s="13"/>
      <c r="K256" s="14">
        <v>4.2138446658158699E-3</v>
      </c>
      <c r="L256" s="13">
        <v>1</v>
      </c>
      <c r="M256" s="13">
        <v>-0.92146018366025495</v>
      </c>
      <c r="N256" s="13">
        <v>-0.9</v>
      </c>
      <c r="O256" s="13">
        <v>1</v>
      </c>
      <c r="P256" s="13">
        <v>1</v>
      </c>
      <c r="Q256" t="s">
        <v>34</v>
      </c>
    </row>
    <row r="257" spans="2:17" x14ac:dyDescent="0.25">
      <c r="B257" s="2">
        <v>255</v>
      </c>
      <c r="C257" s="13">
        <v>7.5865762227775703E-4</v>
      </c>
      <c r="D257" s="13">
        <v>0.109853476223799</v>
      </c>
      <c r="E257" s="13">
        <v>1.3213283134515099</v>
      </c>
      <c r="F257" s="13">
        <v>0.81063551510821197</v>
      </c>
      <c r="G257" s="13">
        <v>73.079950620219705</v>
      </c>
      <c r="H257" s="13">
        <v>3.66437860886819E-2</v>
      </c>
      <c r="I257" s="13">
        <v>3.2369521826822803E-2</v>
      </c>
      <c r="J257" s="13"/>
      <c r="K257" s="14">
        <v>3.1079782586092699E-2</v>
      </c>
      <c r="L257" s="13">
        <v>0.88335636903034698</v>
      </c>
      <c r="M257" s="13">
        <v>0.22794998731199101</v>
      </c>
      <c r="N257" s="13">
        <v>0.56347448280266799</v>
      </c>
      <c r="O257" s="13">
        <v>0.88743882544861297</v>
      </c>
      <c r="P257" s="13">
        <v>0.95038861356868698</v>
      </c>
      <c r="Q257" t="s">
        <v>34</v>
      </c>
    </row>
    <row r="258" spans="2:17" x14ac:dyDescent="0.25">
      <c r="B258" s="2">
        <v>256</v>
      </c>
      <c r="C258" s="13">
        <v>1.81798911103177E-2</v>
      </c>
      <c r="D258" s="13">
        <v>0.57533636930084597</v>
      </c>
      <c r="E258" s="13">
        <v>1.36914092582007</v>
      </c>
      <c r="F258" s="13">
        <v>0.96542690582950796</v>
      </c>
      <c r="G258" s="13">
        <v>119.91659242036</v>
      </c>
      <c r="H258" s="13">
        <v>0.19308273469250301</v>
      </c>
      <c r="I258" s="13">
        <v>0.134316229691506</v>
      </c>
      <c r="J258" s="13"/>
      <c r="K258" s="14">
        <v>0.152142552498095</v>
      </c>
      <c r="L258" s="13">
        <v>0.69564080861716204</v>
      </c>
      <c r="M258" s="13">
        <v>0.120393388687675</v>
      </c>
      <c r="N258" s="13">
        <v>0.426529168136982</v>
      </c>
      <c r="O258" s="13">
        <v>0.91211866778617401</v>
      </c>
      <c r="P258" s="13">
        <v>0.90932285145425795</v>
      </c>
      <c r="Q258" t="s">
        <v>34</v>
      </c>
    </row>
    <row r="259" spans="2:17" x14ac:dyDescent="0.25">
      <c r="B259" s="2">
        <v>257</v>
      </c>
      <c r="C259" s="13">
        <v>4.3650705105319502E-4</v>
      </c>
      <c r="D259" s="13">
        <v>0.127121007149961</v>
      </c>
      <c r="E259" s="13">
        <v>1.2679283344166901</v>
      </c>
      <c r="F259" s="13">
        <v>0.99816783696299405</v>
      </c>
      <c r="G259" s="13">
        <v>80.127274889014203</v>
      </c>
      <c r="H259" s="13">
        <v>3.6523051400523497E-2</v>
      </c>
      <c r="I259" s="13">
        <v>2.0739434708743301E-2</v>
      </c>
      <c r="J259" s="13"/>
      <c r="K259" s="14">
        <v>2.3574945152781499E-2</v>
      </c>
      <c r="L259" s="13">
        <v>0.56784507081043201</v>
      </c>
      <c r="M259" s="13">
        <v>0.362895592829106</v>
      </c>
      <c r="N259" s="13">
        <v>0.73529256413529098</v>
      </c>
      <c r="O259" s="13">
        <v>0.71624713958810005</v>
      </c>
      <c r="P259" s="13">
        <v>0.74884109805378796</v>
      </c>
      <c r="Q259" t="s">
        <v>34</v>
      </c>
    </row>
    <row r="260" spans="2:17" x14ac:dyDescent="0.25">
      <c r="B260" s="2">
        <v>258</v>
      </c>
      <c r="C260" s="13">
        <v>5.3691761870760396E-4</v>
      </c>
      <c r="D260" s="13">
        <v>8.0163762435353905E-2</v>
      </c>
      <c r="E260" s="13">
        <v>1.2865767069124201</v>
      </c>
      <c r="F260" s="13">
        <v>1.01388046695935</v>
      </c>
      <c r="G260" s="13">
        <v>48.655934434763601</v>
      </c>
      <c r="H260" s="13">
        <v>2.70929442233484E-2</v>
      </c>
      <c r="I260" s="13">
        <v>2.4220191286446601E-2</v>
      </c>
      <c r="J260" s="13"/>
      <c r="K260" s="14">
        <v>2.61462185488371E-2</v>
      </c>
      <c r="L260" s="13">
        <v>0.89396674967403</v>
      </c>
      <c r="M260" s="13">
        <v>-4.0122088946557798E-2</v>
      </c>
      <c r="N260" s="13">
        <v>0.222154514471023</v>
      </c>
      <c r="O260" s="13">
        <v>0.974683544303797</v>
      </c>
      <c r="P260" s="13">
        <v>0.99597831531186398</v>
      </c>
      <c r="Q260" t="s">
        <v>34</v>
      </c>
    </row>
    <row r="261" spans="2:17" x14ac:dyDescent="0.25">
      <c r="B261" s="2">
        <v>259</v>
      </c>
      <c r="C261" s="13">
        <v>9.1764102106390503E-4</v>
      </c>
      <c r="D261" s="13">
        <v>0.13165340926284599</v>
      </c>
      <c r="E261" s="13">
        <v>1.4668297339565499</v>
      </c>
      <c r="F261" s="13">
        <v>1.05898828790573</v>
      </c>
      <c r="G261" s="13">
        <v>99.462767613262798</v>
      </c>
      <c r="H261" s="13">
        <v>3.8440396564408903E-2</v>
      </c>
      <c r="I261" s="13">
        <v>3.63048313867173E-2</v>
      </c>
      <c r="J261" s="13"/>
      <c r="K261" s="14">
        <v>3.4181527699763702E-2</v>
      </c>
      <c r="L261" s="13">
        <v>0.94444476726161397</v>
      </c>
      <c r="M261" s="13">
        <v>0.19445376940111</v>
      </c>
      <c r="N261" s="13">
        <v>0.52082577355946902</v>
      </c>
      <c r="O261" s="13">
        <v>0.92415730337078605</v>
      </c>
      <c r="P261" s="13">
        <v>0.84458617008871295</v>
      </c>
      <c r="Q261" t="s">
        <v>34</v>
      </c>
    </row>
    <row r="262" spans="2:17" x14ac:dyDescent="0.25">
      <c r="B262" s="2">
        <v>260</v>
      </c>
      <c r="C262" s="13">
        <v>3.8072340235630102E-4</v>
      </c>
      <c r="D262" s="13">
        <v>6.6930281956720697E-2</v>
      </c>
      <c r="E262" s="13">
        <v>1.2699216486438001</v>
      </c>
      <c r="F262" s="13">
        <v>1.05970779233721</v>
      </c>
      <c r="G262" s="13">
        <v>107.623227817687</v>
      </c>
      <c r="H262" s="13">
        <v>2.2099658189259401E-2</v>
      </c>
      <c r="I262" s="13">
        <v>2.0921248823469001E-2</v>
      </c>
      <c r="J262" s="13"/>
      <c r="K262" s="14">
        <v>2.2017086353242999E-2</v>
      </c>
      <c r="L262" s="13">
        <v>0.94667748452493805</v>
      </c>
      <c r="M262" s="13">
        <v>-4.6208451677583202E-2</v>
      </c>
      <c r="N262" s="13">
        <v>0.214405116758279</v>
      </c>
      <c r="O262" s="13">
        <v>0.95789473684210502</v>
      </c>
      <c r="P262" s="13">
        <v>1.0112393252876</v>
      </c>
      <c r="Q262" t="s">
        <v>34</v>
      </c>
    </row>
    <row r="263" spans="2:17" x14ac:dyDescent="0.25">
      <c r="B263" s="2">
        <v>261</v>
      </c>
      <c r="C263" s="13">
        <v>4.2311897536594003E-3</v>
      </c>
      <c r="D263" s="13">
        <v>0.230256183316385</v>
      </c>
      <c r="E263" s="13">
        <v>1.3260149058350099</v>
      </c>
      <c r="F263" s="13">
        <v>1.0918085241951101</v>
      </c>
      <c r="G263" s="13">
        <v>33.201559231032199</v>
      </c>
      <c r="H263" s="13">
        <v>7.6639358114466802E-2</v>
      </c>
      <c r="I263" s="13">
        <v>7.1160902045256894E-2</v>
      </c>
      <c r="J263" s="13"/>
      <c r="K263" s="14">
        <v>7.3398352267863495E-2</v>
      </c>
      <c r="L263" s="13">
        <v>0.92851641501188598</v>
      </c>
      <c r="M263" s="13">
        <v>1.23266787912141E-2</v>
      </c>
      <c r="N263" s="13">
        <v>0.28893435962738401</v>
      </c>
      <c r="O263" s="13">
        <v>0.984106389879987</v>
      </c>
      <c r="P263" s="13">
        <v>0.99843060021848495</v>
      </c>
      <c r="Q263" t="s">
        <v>34</v>
      </c>
    </row>
    <row r="264" spans="2:17" ht="15.75" thickBot="1" x14ac:dyDescent="0.3">
      <c r="B264" s="8">
        <v>262</v>
      </c>
      <c r="C264" s="16">
        <v>8.9253837915030296E-5</v>
      </c>
      <c r="D264" s="16">
        <v>4.2035136323125701E-2</v>
      </c>
      <c r="E264" s="16">
        <v>1.2537950721748401</v>
      </c>
      <c r="F264" s="16">
        <v>1.0924876721990899</v>
      </c>
      <c r="G264" s="16">
        <v>149.45190894539601</v>
      </c>
      <c r="H264" s="16">
        <v>1.7422783837351501E-2</v>
      </c>
      <c r="I264" s="16">
        <v>7.9027725019165402E-3</v>
      </c>
      <c r="J264" s="16"/>
      <c r="K264" s="17">
        <v>1.06602774801033E-2</v>
      </c>
      <c r="L264" s="16">
        <v>0.45358839182601401</v>
      </c>
      <c r="M264" s="16">
        <v>0.21160207924228999</v>
      </c>
      <c r="N264" s="16">
        <v>0.54265967977463003</v>
      </c>
      <c r="O264" s="16">
        <v>0.82051282051282004</v>
      </c>
      <c r="P264" s="16">
        <v>0.94934681837336699</v>
      </c>
      <c r="Q264" s="7" t="s">
        <v>34</v>
      </c>
    </row>
    <row r="266" spans="2:17" ht="15.75" thickBot="1" x14ac:dyDescent="0.3"/>
    <row r="267" spans="2:17" ht="60.75" thickBot="1" x14ac:dyDescent="0.3">
      <c r="B267" s="18" t="s">
        <v>23</v>
      </c>
      <c r="C267" s="18" t="s">
        <v>24</v>
      </c>
      <c r="D267" s="18" t="s">
        <v>44</v>
      </c>
      <c r="E267" s="18" t="s">
        <v>25</v>
      </c>
      <c r="F267" s="18" t="s">
        <v>26</v>
      </c>
      <c r="G267" s="18" t="s">
        <v>27</v>
      </c>
      <c r="H267" s="18" t="s">
        <v>28</v>
      </c>
      <c r="I267" s="18" t="s">
        <v>29</v>
      </c>
    </row>
    <row r="268" spans="2:17" x14ac:dyDescent="0.25">
      <c r="B268" s="29">
        <v>1.7175538312829499</v>
      </c>
      <c r="C268" s="30">
        <f>SUM(C3:C264)</f>
        <v>0.52284619332381277</v>
      </c>
      <c r="D268" s="72">
        <f>(C268/B268)</f>
        <v>0.30441327881599251</v>
      </c>
      <c r="E268" s="31">
        <f>AVERAGE(K3:K264)</f>
        <v>3.3612590489763401E-2</v>
      </c>
      <c r="F268" s="27">
        <f>262/B268</f>
        <v>152.54252602044826</v>
      </c>
      <c r="G268" s="27">
        <f>F268/E268</f>
        <v>4538.2555702424834</v>
      </c>
      <c r="H268" s="27">
        <f>G268/10^-9</f>
        <v>4538255570242.4834</v>
      </c>
      <c r="I268" s="28">
        <f>LOG10(H268)</f>
        <v>12.656888949376315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93"/>
  <sheetViews>
    <sheetView topLeftCell="A571" workbookViewId="0">
      <selection activeCell="F593" sqref="F593"/>
    </sheetView>
  </sheetViews>
  <sheetFormatPr defaultRowHeight="15" x14ac:dyDescent="0.25"/>
  <cols>
    <col min="3" max="3" width="12" style="2" bestFit="1" customWidth="1"/>
    <col min="4" max="9" width="12" bestFit="1" customWidth="1"/>
    <col min="10" max="10" width="5.85546875" customWidth="1"/>
    <col min="11" max="11" width="12" bestFit="1" customWidth="1"/>
    <col min="12" max="12" width="12.7109375" bestFit="1" customWidth="1"/>
    <col min="13" max="13" width="15.140625" customWidth="1"/>
    <col min="14" max="14" width="12" bestFit="1" customWidth="1"/>
    <col min="15" max="15" width="12.7109375" bestFit="1" customWidth="1"/>
    <col min="16" max="16" width="13.85546875" bestFit="1" customWidth="1"/>
    <col min="17" max="18" width="12" bestFit="1" customWidth="1"/>
    <col min="19" max="19" width="5.42578125" bestFit="1" customWidth="1"/>
  </cols>
  <sheetData>
    <row r="1" spans="2:19" ht="15.75" thickBot="1" x14ac:dyDescent="0.3"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1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3">
        <v>1.4992565669915699E-4</v>
      </c>
      <c r="D3" s="3">
        <v>8.7162392167870001E-2</v>
      </c>
      <c r="E3" s="3">
        <v>0.17490330758466699</v>
      </c>
      <c r="F3" s="3">
        <v>0.51538556762440202</v>
      </c>
      <c r="G3" s="3">
        <v>26.531363478841399</v>
      </c>
      <c r="H3" s="3">
        <v>4.2921331525087703E-2</v>
      </c>
      <c r="I3" s="3">
        <v>3.58575932904738E-3</v>
      </c>
      <c r="J3" s="3"/>
      <c r="K3" s="3">
        <v>149.39695905272501</v>
      </c>
      <c r="L3" s="3">
        <v>0.247986216096972</v>
      </c>
      <c r="M3" s="3">
        <v>1.38163408643444E-2</v>
      </c>
      <c r="N3" s="3">
        <v>8.3542592963396001E-2</v>
      </c>
      <c r="O3" s="3">
        <v>-0.19375275256469399</v>
      </c>
      <c r="P3" s="3">
        <v>2.6545878268506701E-2</v>
      </c>
      <c r="Q3" s="3">
        <v>0.84269662921348298</v>
      </c>
      <c r="R3" s="3">
        <v>1.00104376949899</v>
      </c>
      <c r="S3" t="s">
        <v>16</v>
      </c>
    </row>
    <row r="4" spans="2:19" x14ac:dyDescent="0.25">
      <c r="B4" s="2">
        <v>2</v>
      </c>
      <c r="C4" s="3">
        <v>2.9985131339831401E-5</v>
      </c>
      <c r="D4" s="3">
        <v>2.7541172456419499E-2</v>
      </c>
      <c r="E4" s="3">
        <v>0.50927374943008996</v>
      </c>
      <c r="F4" s="3">
        <v>6.8682973274140594E-2</v>
      </c>
      <c r="G4" s="3">
        <v>154.32642406270801</v>
      </c>
      <c r="H4" s="3">
        <v>1.25104056295066E-2</v>
      </c>
      <c r="I4" s="3">
        <v>3.1710780996630798E-3</v>
      </c>
      <c r="J4" s="3"/>
      <c r="K4" s="3">
        <v>20.374780256073901</v>
      </c>
      <c r="L4" s="3">
        <v>0.496764977644015</v>
      </c>
      <c r="M4" s="3">
        <v>6.1788554745964902E-3</v>
      </c>
      <c r="N4" s="3">
        <v>0.25347524241611202</v>
      </c>
      <c r="O4" s="3">
        <v>3.91117492043511E-2</v>
      </c>
      <c r="P4" s="3">
        <v>0.323038170485906</v>
      </c>
      <c r="Q4" s="3">
        <v>0.75</v>
      </c>
      <c r="R4" s="3">
        <v>0.97658632205604701</v>
      </c>
      <c r="S4" t="s">
        <v>16</v>
      </c>
    </row>
    <row r="5" spans="2:19" x14ac:dyDescent="0.25">
      <c r="B5" s="2">
        <v>3</v>
      </c>
      <c r="C5" s="3">
        <v>1.4093011729720799E-4</v>
      </c>
      <c r="D5" s="3">
        <v>6.7295317278441694E-2</v>
      </c>
      <c r="E5" s="3">
        <v>0.51385842847652097</v>
      </c>
      <c r="F5" s="3">
        <v>9.1012898608077902E-2</v>
      </c>
      <c r="G5" s="3">
        <v>32.769364199246397</v>
      </c>
      <c r="H5" s="3">
        <v>2.9973709147237002E-2</v>
      </c>
      <c r="I5" s="3">
        <v>5.7587764840432796E-3</v>
      </c>
      <c r="J5" s="3"/>
      <c r="K5" s="3">
        <v>30.875326896548199</v>
      </c>
      <c r="L5" s="3">
        <v>0.39106053252050499</v>
      </c>
      <c r="M5" s="3">
        <v>1.33954394622561E-2</v>
      </c>
      <c r="N5" s="3">
        <v>0.192127589406935</v>
      </c>
      <c r="O5" s="3">
        <v>-3.8040519175271799E-2</v>
      </c>
      <c r="P5" s="3">
        <v>0.22480485141895001</v>
      </c>
      <c r="Q5" s="3">
        <v>0.81502890173410403</v>
      </c>
      <c r="R5" s="3">
        <v>0.95269788447824999</v>
      </c>
      <c r="S5" t="s">
        <v>16</v>
      </c>
    </row>
    <row r="6" spans="2:19" x14ac:dyDescent="0.25">
      <c r="B6" s="2">
        <v>4</v>
      </c>
      <c r="C6" s="3">
        <v>9.5952420287460696E-5</v>
      </c>
      <c r="D6" s="3">
        <v>3.7520698500414701E-2</v>
      </c>
      <c r="E6" s="3">
        <v>0.50211762871815901</v>
      </c>
      <c r="F6" s="3">
        <v>0.117802375366694</v>
      </c>
      <c r="G6" s="3">
        <v>2.42059465656226</v>
      </c>
      <c r="H6" s="3">
        <v>1.6066210113650101E-2</v>
      </c>
      <c r="I6" s="3">
        <v>7.0764692765626401E-3</v>
      </c>
      <c r="J6" s="3"/>
      <c r="K6" s="3">
        <v>4.5530229443080996</v>
      </c>
      <c r="L6" s="3">
        <v>0.85649329651012696</v>
      </c>
      <c r="M6" s="3">
        <v>1.1053072691475501E-2</v>
      </c>
      <c r="N6" s="3">
        <v>0.44045666193238298</v>
      </c>
      <c r="O6" s="3">
        <v>-6.9397927468288698E-2</v>
      </c>
      <c r="P6" s="3">
        <v>0.184879359159874</v>
      </c>
      <c r="Q6" s="3">
        <v>0.93203883495145601</v>
      </c>
      <c r="R6" s="3">
        <v>1.0072741806554699</v>
      </c>
      <c r="S6" t="s">
        <v>16</v>
      </c>
    </row>
    <row r="7" spans="2:19" x14ac:dyDescent="0.25">
      <c r="B7" s="2">
        <v>5</v>
      </c>
      <c r="C7" s="3">
        <v>2.46877581364612E-4</v>
      </c>
      <c r="D7" s="3">
        <v>7.5694235160189305E-2</v>
      </c>
      <c r="E7" s="3">
        <v>0.51325250991825</v>
      </c>
      <c r="F7" s="3">
        <v>0.411197640866033</v>
      </c>
      <c r="G7" s="3">
        <v>79.371230932518799</v>
      </c>
      <c r="H7" s="3">
        <v>3.2304569010920201E-2</v>
      </c>
      <c r="I7" s="3">
        <v>9.4571943890031894E-3</v>
      </c>
      <c r="J7" s="3"/>
      <c r="K7" s="3">
        <v>14.527403015832199</v>
      </c>
      <c r="L7" s="3">
        <v>0.54145941268966802</v>
      </c>
      <c r="M7" s="3">
        <v>1.7729475437868899E-2</v>
      </c>
      <c r="N7" s="3">
        <v>0.29275098472312899</v>
      </c>
      <c r="O7" s="3">
        <v>-2.8071103065588701E-2</v>
      </c>
      <c r="P7" s="3">
        <v>0.23749830624771801</v>
      </c>
      <c r="Q7" s="3">
        <v>0.85467128027681605</v>
      </c>
      <c r="R7" s="3">
        <v>0.97094290280400997</v>
      </c>
      <c r="S7" t="s">
        <v>16</v>
      </c>
    </row>
    <row r="8" spans="2:19" x14ac:dyDescent="0.25">
      <c r="B8" s="2">
        <v>6</v>
      </c>
      <c r="C8" s="3">
        <v>3.6781761110193202E-4</v>
      </c>
      <c r="D8" s="3">
        <v>0.109420874219914</v>
      </c>
      <c r="E8" s="3">
        <v>0.57170568380064701</v>
      </c>
      <c r="F8" s="3">
        <v>0.50385601893309795</v>
      </c>
      <c r="G8" s="3">
        <v>70.367258463599299</v>
      </c>
      <c r="H8" s="3">
        <v>4.5660957229977497E-2</v>
      </c>
      <c r="I8" s="3">
        <v>1.3579375803518701E-2</v>
      </c>
      <c r="J8" s="3"/>
      <c r="K8" s="3">
        <v>18.435422838746799</v>
      </c>
      <c r="L8" s="3">
        <v>0.38604863652395799</v>
      </c>
      <c r="M8" s="3">
        <v>2.1640700721210399E-2</v>
      </c>
      <c r="N8" s="3">
        <v>0.29739577589502397</v>
      </c>
      <c r="O8" s="3">
        <v>0.32398230588392601</v>
      </c>
      <c r="P8" s="3">
        <v>0.68574662838106204</v>
      </c>
      <c r="Q8" s="3">
        <v>0.737474949899799</v>
      </c>
      <c r="R8" s="3">
        <v>0.91966961479424003</v>
      </c>
      <c r="S8" t="s">
        <v>16</v>
      </c>
    </row>
    <row r="9" spans="2:19" x14ac:dyDescent="0.25">
      <c r="B9" s="2">
        <v>7</v>
      </c>
      <c r="C9" s="3">
        <v>2.1189492813480901E-4</v>
      </c>
      <c r="D9" s="3">
        <v>6.6310561402531595E-2</v>
      </c>
      <c r="E9" s="3">
        <v>0.96482685411342095</v>
      </c>
      <c r="F9" s="3">
        <v>0.50846828872898198</v>
      </c>
      <c r="G9" s="3">
        <v>106.940054977808</v>
      </c>
      <c r="H9" s="3">
        <v>2.5365819918328598E-2</v>
      </c>
      <c r="I9" s="3">
        <v>1.2768017244837299E-2</v>
      </c>
      <c r="J9" s="3"/>
      <c r="K9" s="3">
        <v>5.8581920233239098</v>
      </c>
      <c r="L9" s="3">
        <v>0.60557092601016804</v>
      </c>
      <c r="M9" s="3">
        <v>1.6425376763717001E-2</v>
      </c>
      <c r="N9" s="3">
        <v>0.50335519553268904</v>
      </c>
      <c r="O9" s="3">
        <v>0.20044339159941599</v>
      </c>
      <c r="P9" s="3">
        <v>0.52845199740037496</v>
      </c>
      <c r="Q9" s="3">
        <v>0.80303030303030298</v>
      </c>
      <c r="R9" s="3">
        <v>0.94700499042622099</v>
      </c>
      <c r="S9" t="s">
        <v>16</v>
      </c>
    </row>
    <row r="10" spans="2:19" x14ac:dyDescent="0.25">
      <c r="B10" s="2">
        <v>8</v>
      </c>
      <c r="C10" s="3">
        <v>6.5967288947629197E-5</v>
      </c>
      <c r="D10" s="3">
        <v>3.6916848196810903E-2</v>
      </c>
      <c r="E10" s="3">
        <v>0.727743832431197</v>
      </c>
      <c r="F10" s="3">
        <v>0.50722274272960999</v>
      </c>
      <c r="G10" s="3">
        <v>97.325507392751007</v>
      </c>
      <c r="H10" s="3">
        <v>1.7239487006461801E-2</v>
      </c>
      <c r="I10" s="3">
        <v>3.9663678315420298E-3</v>
      </c>
      <c r="J10" s="3"/>
      <c r="K10" s="3">
        <v>19.131994117899801</v>
      </c>
      <c r="L10" s="3">
        <v>0.60826001575026101</v>
      </c>
      <c r="M10" s="3">
        <v>9.1647237245370602E-3</v>
      </c>
      <c r="N10" s="3">
        <v>0.23007458574929299</v>
      </c>
      <c r="O10" s="3">
        <v>-0.18589847048000899</v>
      </c>
      <c r="P10" s="3">
        <v>3.6546260814232602E-2</v>
      </c>
      <c r="Q10" s="3">
        <v>0.91666666666666596</v>
      </c>
      <c r="R10" s="3">
        <v>1</v>
      </c>
      <c r="S10" t="s">
        <v>16</v>
      </c>
    </row>
    <row r="11" spans="2:19" x14ac:dyDescent="0.25">
      <c r="B11" s="2">
        <v>9</v>
      </c>
      <c r="C11" s="3">
        <v>5.0974723277713502E-5</v>
      </c>
      <c r="D11" s="3">
        <v>3.1386219257181498E-2</v>
      </c>
      <c r="E11" s="3">
        <v>0.66999076991853601</v>
      </c>
      <c r="F11" s="3">
        <v>0.51595052560874999</v>
      </c>
      <c r="G11" s="3">
        <v>47.743765725343401</v>
      </c>
      <c r="H11" s="3">
        <v>1.4122422100665499E-2</v>
      </c>
      <c r="I11" s="3">
        <v>4.0336841103776498E-3</v>
      </c>
      <c r="J11" s="3"/>
      <c r="K11" s="3">
        <v>13.746413831403901</v>
      </c>
      <c r="L11" s="3">
        <v>0.65025953965426198</v>
      </c>
      <c r="M11" s="3">
        <v>8.0562418942777998E-3</v>
      </c>
      <c r="N11" s="3">
        <v>0.285622684382698</v>
      </c>
      <c r="O11" s="3">
        <v>-0.122300043750896</v>
      </c>
      <c r="P11" s="3">
        <v>0.11752229270868</v>
      </c>
      <c r="Q11" s="3">
        <v>0.86440677966101698</v>
      </c>
      <c r="R11" s="3">
        <v>0.996846531184302</v>
      </c>
      <c r="S11" t="s">
        <v>16</v>
      </c>
    </row>
    <row r="12" spans="2:19" x14ac:dyDescent="0.25">
      <c r="B12" s="2">
        <v>10</v>
      </c>
      <c r="C12" s="3">
        <v>2.4987609449859499E-5</v>
      </c>
      <c r="D12" s="3">
        <v>2.1422689247718799E-2</v>
      </c>
      <c r="E12" s="3">
        <v>1.0277052286300601</v>
      </c>
      <c r="F12" s="3">
        <v>9.2297119252818902E-2</v>
      </c>
      <c r="G12" s="3">
        <v>10.842278069636301</v>
      </c>
      <c r="H12" s="3">
        <v>1.0195171916965401E-2</v>
      </c>
      <c r="I12" s="3">
        <v>2.3399295264349999E-3</v>
      </c>
      <c r="J12" s="3"/>
      <c r="K12" s="3">
        <v>17.6855699579787</v>
      </c>
      <c r="L12" s="3">
        <v>0.68420555725828403</v>
      </c>
      <c r="M12" s="3">
        <v>5.6404975383346498E-3</v>
      </c>
      <c r="N12" s="3">
        <v>0.22951349378829</v>
      </c>
      <c r="O12" s="3">
        <v>-0.25017053365223901</v>
      </c>
      <c r="P12" s="3">
        <v>-4.5287471638366897E-2</v>
      </c>
      <c r="Q12" s="3">
        <v>0.86206896551724099</v>
      </c>
      <c r="R12" s="3">
        <v>1</v>
      </c>
      <c r="S12" t="s">
        <v>16</v>
      </c>
    </row>
    <row r="13" spans="2:19" x14ac:dyDescent="0.25">
      <c r="B13" s="2">
        <v>11</v>
      </c>
      <c r="C13" s="3">
        <v>7.8960845861556202E-5</v>
      </c>
      <c r="D13" s="3">
        <v>5.09313739516421E-2</v>
      </c>
      <c r="E13" s="3">
        <v>1.0344524167403299</v>
      </c>
      <c r="F13" s="3">
        <v>0.14255959573511501</v>
      </c>
      <c r="G13" s="3">
        <v>20.0853354462193</v>
      </c>
      <c r="H13" s="3">
        <v>2.3746894956633801E-2</v>
      </c>
      <c r="I13" s="3">
        <v>3.5035166590298501E-3</v>
      </c>
      <c r="J13" s="3"/>
      <c r="K13" s="3">
        <v>45.169335898294598</v>
      </c>
      <c r="L13" s="3">
        <v>0.382517115233724</v>
      </c>
      <c r="M13" s="3">
        <v>1.0026767746221601E-2</v>
      </c>
      <c r="N13" s="3">
        <v>0.14753577953782601</v>
      </c>
      <c r="O13" s="3">
        <v>-0.172459785906735</v>
      </c>
      <c r="P13" s="3">
        <v>5.3656925442147098E-2</v>
      </c>
      <c r="Q13" s="3">
        <v>0.83157894736842097</v>
      </c>
      <c r="R13" s="3">
        <v>0.97418734296482401</v>
      </c>
      <c r="S13" t="s">
        <v>16</v>
      </c>
    </row>
    <row r="14" spans="2:19" x14ac:dyDescent="0.25">
      <c r="B14" s="2">
        <v>12</v>
      </c>
      <c r="C14" s="3">
        <v>6.7966297703618003E-5</v>
      </c>
      <c r="D14" s="3">
        <v>3.0145526828750501E-2</v>
      </c>
      <c r="E14" s="3">
        <v>1.02323163176649</v>
      </c>
      <c r="F14" s="3">
        <v>0.29108960267460998</v>
      </c>
      <c r="G14" s="3">
        <v>13.023227858002301</v>
      </c>
      <c r="H14" s="3">
        <v>1.3338355780204999E-2</v>
      </c>
      <c r="I14" s="3">
        <v>5.6189337344418897E-3</v>
      </c>
      <c r="J14" s="3"/>
      <c r="K14" s="3">
        <v>5.5338337783856604</v>
      </c>
      <c r="L14" s="3">
        <v>0.93984821583134104</v>
      </c>
      <c r="M14" s="3">
        <v>9.3025468526360608E-3</v>
      </c>
      <c r="N14" s="3">
        <v>0.42126134787773001</v>
      </c>
      <c r="O14" s="3">
        <v>-0.13393103610566601</v>
      </c>
      <c r="P14" s="3">
        <v>0.102713253298075</v>
      </c>
      <c r="Q14" s="3">
        <v>0.94444444444444398</v>
      </c>
      <c r="R14" s="3">
        <v>1.0120717673199999</v>
      </c>
      <c r="S14" t="s">
        <v>16</v>
      </c>
    </row>
    <row r="15" spans="2:19" x14ac:dyDescent="0.25">
      <c r="B15" s="2">
        <v>13</v>
      </c>
      <c r="C15" s="3">
        <v>4.5777300512142701E-4</v>
      </c>
      <c r="D15" s="3">
        <v>0.177597972901963</v>
      </c>
      <c r="E15" s="3">
        <v>0.99622349257040099</v>
      </c>
      <c r="F15" s="3">
        <v>0.30779678154552098</v>
      </c>
      <c r="G15" s="3">
        <v>170.192292014358</v>
      </c>
      <c r="H15" s="3">
        <v>8.2521200060190994E-2</v>
      </c>
      <c r="I15" s="3">
        <v>9.6314578782985896E-3</v>
      </c>
      <c r="J15" s="3"/>
      <c r="K15" s="3">
        <v>175.599466066144</v>
      </c>
      <c r="L15" s="3">
        <v>0.18238286510069199</v>
      </c>
      <c r="M15" s="3">
        <v>2.4142383739656902E-2</v>
      </c>
      <c r="N15" s="3">
        <v>0.116714951688455</v>
      </c>
      <c r="O15" s="3">
        <v>0.36363226116639202</v>
      </c>
      <c r="P15" s="3">
        <v>0.73623051939367801</v>
      </c>
      <c r="Q15" s="3">
        <v>0.68460388639760805</v>
      </c>
      <c r="R15" s="3">
        <v>0.95986872473851903</v>
      </c>
      <c r="S15" t="s">
        <v>16</v>
      </c>
    </row>
    <row r="16" spans="2:19" x14ac:dyDescent="0.25">
      <c r="B16" s="2">
        <v>14</v>
      </c>
      <c r="C16" s="3">
        <v>1.3993061291921299E-5</v>
      </c>
      <c r="D16" s="3">
        <v>1.26418660415066E-2</v>
      </c>
      <c r="E16" s="3">
        <v>1.0232847860101999</v>
      </c>
      <c r="F16" s="3">
        <v>0.34153071807239699</v>
      </c>
      <c r="G16" s="3">
        <v>14.598743023032201</v>
      </c>
      <c r="H16" s="3">
        <v>5.3413456211911098E-3</v>
      </c>
      <c r="I16" s="3">
        <v>2.4389210406731299E-3</v>
      </c>
      <c r="J16" s="3"/>
      <c r="K16" s="3">
        <v>5.1765079291478298</v>
      </c>
      <c r="L16" s="3">
        <v>1.1002724339209</v>
      </c>
      <c r="M16" s="3">
        <v>4.2209618558780096E-3</v>
      </c>
      <c r="N16" s="3">
        <v>0.45661172551669699</v>
      </c>
      <c r="O16" s="3">
        <v>-0.26881787462319501</v>
      </c>
      <c r="P16" s="3">
        <v>-6.9030003566748599E-2</v>
      </c>
      <c r="Q16" s="3">
        <v>0.82352941176470495</v>
      </c>
      <c r="R16" s="3">
        <v>1.0143930407275601</v>
      </c>
      <c r="S16" t="s">
        <v>16</v>
      </c>
    </row>
    <row r="17" spans="2:19" x14ac:dyDescent="0.25">
      <c r="B17" s="2">
        <v>15</v>
      </c>
      <c r="C17" s="3">
        <v>3.09846357178258E-5</v>
      </c>
      <c r="D17" s="3">
        <v>2.6706379404251999E-2</v>
      </c>
      <c r="E17" s="3">
        <v>1.0225529575072401</v>
      </c>
      <c r="F17" s="3">
        <v>0.35320276250100302</v>
      </c>
      <c r="G17" s="3">
        <v>55.301685212807101</v>
      </c>
      <c r="H17" s="3">
        <v>1.2772484241906801E-2</v>
      </c>
      <c r="I17" s="3">
        <v>2.33988575874461E-3</v>
      </c>
      <c r="J17" s="3"/>
      <c r="K17" s="3">
        <v>28.758515123306701</v>
      </c>
      <c r="L17" s="3">
        <v>0.54591651102314698</v>
      </c>
      <c r="M17" s="3">
        <v>6.2809922365140202E-3</v>
      </c>
      <c r="N17" s="3">
        <v>0.18319738857593401</v>
      </c>
      <c r="O17" s="3">
        <v>-0.24244613808634599</v>
      </c>
      <c r="P17" s="3">
        <v>-3.5452465744695898E-2</v>
      </c>
      <c r="Q17" s="3">
        <v>0.88571428571428501</v>
      </c>
      <c r="R17" s="3">
        <v>0.99659341893460096</v>
      </c>
      <c r="S17" t="s">
        <v>16</v>
      </c>
    </row>
    <row r="18" spans="2:19" x14ac:dyDescent="0.25">
      <c r="B18" s="2">
        <v>16</v>
      </c>
      <c r="C18" s="3">
        <v>8.3358665124731496E-4</v>
      </c>
      <c r="D18" s="3">
        <v>0.13343192180543101</v>
      </c>
      <c r="E18" s="3">
        <v>1.0365781673880201</v>
      </c>
      <c r="F18" s="3">
        <v>0.40263785026936499</v>
      </c>
      <c r="G18" s="3">
        <v>120.109651866997</v>
      </c>
      <c r="H18" s="3">
        <v>5.8651910851380197E-2</v>
      </c>
      <c r="I18" s="3">
        <v>1.62426713628222E-2</v>
      </c>
      <c r="J18" s="3"/>
      <c r="K18" s="3">
        <v>12.041508694509099</v>
      </c>
      <c r="L18" s="3">
        <v>0.58835728207374804</v>
      </c>
      <c r="M18" s="3">
        <v>3.2578451288105097E-2</v>
      </c>
      <c r="N18" s="3">
        <v>0.27693337057645101</v>
      </c>
      <c r="O18" s="3">
        <v>-0.102408454816393</v>
      </c>
      <c r="P18" s="3">
        <v>0.14284905034770601</v>
      </c>
      <c r="Q18" s="3">
        <v>0.94880546075085304</v>
      </c>
      <c r="R18" s="3">
        <v>0.99219270969917195</v>
      </c>
      <c r="S18" t="s">
        <v>16</v>
      </c>
    </row>
    <row r="19" spans="2:19" x14ac:dyDescent="0.25">
      <c r="B19" s="2">
        <v>17</v>
      </c>
      <c r="C19" s="3">
        <v>1.41729720799603E-3</v>
      </c>
      <c r="D19" s="3">
        <v>0.192224346977664</v>
      </c>
      <c r="E19" s="3">
        <v>1.18331540943723</v>
      </c>
      <c r="F19" s="3">
        <v>0.51740351369688498</v>
      </c>
      <c r="G19" s="3">
        <v>76.1991046958114</v>
      </c>
      <c r="H19" s="3">
        <v>8.6529164791619595E-2</v>
      </c>
      <c r="I19" s="3">
        <v>2.2484297298605901E-2</v>
      </c>
      <c r="J19" s="3"/>
      <c r="K19" s="3">
        <v>14.865093956709099</v>
      </c>
      <c r="L19" s="3">
        <v>0.48200773454977203</v>
      </c>
      <c r="M19" s="3">
        <v>4.2480099480383601E-2</v>
      </c>
      <c r="N19" s="3">
        <v>0.25984646162658298</v>
      </c>
      <c r="O19" s="3">
        <v>7.8129130654827295E-2</v>
      </c>
      <c r="P19" s="3">
        <v>0.37271664348066902</v>
      </c>
      <c r="Q19" s="3">
        <v>0.94031830238726799</v>
      </c>
      <c r="R19" s="3">
        <v>0.99303070649912595</v>
      </c>
      <c r="S19" t="s">
        <v>16</v>
      </c>
    </row>
    <row r="20" spans="2:19" x14ac:dyDescent="0.25">
      <c r="B20" s="2">
        <v>18</v>
      </c>
      <c r="C20" s="3">
        <v>2.3488352882868E-4</v>
      </c>
      <c r="D20" s="3">
        <v>6.8699969060831395E-2</v>
      </c>
      <c r="E20" s="3">
        <v>1.1325788046076499</v>
      </c>
      <c r="F20" s="3">
        <v>0.50662759690901404</v>
      </c>
      <c r="G20" s="3">
        <v>25.868763419594899</v>
      </c>
      <c r="H20" s="3">
        <v>2.9986272503419901E-2</v>
      </c>
      <c r="I20" s="3">
        <v>8.4236923605341494E-3</v>
      </c>
      <c r="J20" s="3"/>
      <c r="K20" s="3">
        <v>12.999336781304301</v>
      </c>
      <c r="L20" s="3">
        <v>0.625387712544339</v>
      </c>
      <c r="M20" s="3">
        <v>1.7293437984149201E-2</v>
      </c>
      <c r="N20" s="3">
        <v>0.28091828884611802</v>
      </c>
      <c r="O20" s="3">
        <v>-0.15537817490421399</v>
      </c>
      <c r="P20" s="3">
        <v>7.5405908058339799E-2</v>
      </c>
      <c r="Q20" s="3">
        <v>0.91796875</v>
      </c>
      <c r="R20" s="3">
        <v>0.98616062982959096</v>
      </c>
      <c r="S20" t="s">
        <v>16</v>
      </c>
    </row>
    <row r="21" spans="2:19" x14ac:dyDescent="0.25">
      <c r="B21" s="2">
        <v>19</v>
      </c>
      <c r="C21" s="3">
        <v>1.3293408227325201E-4</v>
      </c>
      <c r="D21" s="3">
        <v>5.5843156305293601E-2</v>
      </c>
      <c r="E21" s="3">
        <v>0.50759386284897301</v>
      </c>
      <c r="F21" s="3">
        <v>0.53940415879438597</v>
      </c>
      <c r="G21" s="3">
        <v>29.261188109700001</v>
      </c>
      <c r="H21" s="3">
        <v>2.6029442382910401E-2</v>
      </c>
      <c r="I21" s="3">
        <v>5.6537324085407202E-3</v>
      </c>
      <c r="J21" s="3"/>
      <c r="K21" s="3">
        <v>23.1865089805578</v>
      </c>
      <c r="L21" s="3">
        <v>0.53568106040536201</v>
      </c>
      <c r="M21" s="3">
        <v>1.30098781851861E-2</v>
      </c>
      <c r="N21" s="3">
        <v>0.217205283362222</v>
      </c>
      <c r="O21" s="3">
        <v>-0.13053189825391301</v>
      </c>
      <c r="P21" s="3">
        <v>0.107041170028933</v>
      </c>
      <c r="Q21" s="3">
        <v>0.89261744966442902</v>
      </c>
      <c r="R21" s="3">
        <v>1.00488748053064</v>
      </c>
      <c r="S21" t="s">
        <v>16</v>
      </c>
    </row>
    <row r="22" spans="2:19" x14ac:dyDescent="0.25">
      <c r="B22" s="2">
        <v>20</v>
      </c>
      <c r="C22" s="3">
        <v>5.7871303485874698E-4</v>
      </c>
      <c r="D22" s="3">
        <v>0.180989132222864</v>
      </c>
      <c r="E22" s="3">
        <v>0.50276137423115097</v>
      </c>
      <c r="F22" s="3">
        <v>0.64791709951325704</v>
      </c>
      <c r="G22" s="3">
        <v>112.26217298514599</v>
      </c>
      <c r="H22" s="3">
        <v>8.5759745449431102E-2</v>
      </c>
      <c r="I22" s="3">
        <v>7.4505945598246004E-3</v>
      </c>
      <c r="J22" s="3"/>
      <c r="K22" s="3">
        <v>146.97883745976199</v>
      </c>
      <c r="L22" s="3">
        <v>0.22200774877754101</v>
      </c>
      <c r="M22" s="3">
        <v>2.7144802836562499E-2</v>
      </c>
      <c r="N22" s="3">
        <v>8.6877526522252793E-2</v>
      </c>
      <c r="O22" s="3">
        <v>-0.13283641698758</v>
      </c>
      <c r="P22" s="3">
        <v>0.10410696564564501</v>
      </c>
      <c r="Q22" s="3">
        <v>0.84279475982532703</v>
      </c>
      <c r="R22" s="3">
        <v>0.98090413955389599</v>
      </c>
      <c r="S22" t="s">
        <v>16</v>
      </c>
    </row>
    <row r="23" spans="2:19" x14ac:dyDescent="0.25">
      <c r="B23" s="2">
        <v>21</v>
      </c>
      <c r="C23" s="3">
        <v>1.02948950933421E-4</v>
      </c>
      <c r="D23" s="3">
        <v>5.1998109504531598E-2</v>
      </c>
      <c r="E23" s="3">
        <v>0.50828983492975899</v>
      </c>
      <c r="F23" s="3">
        <v>0.63491191026415905</v>
      </c>
      <c r="G23" s="3">
        <v>117.338414990263</v>
      </c>
      <c r="H23" s="3">
        <v>2.4588411611801302E-2</v>
      </c>
      <c r="I23" s="3">
        <v>4.6516611639362999E-3</v>
      </c>
      <c r="J23" s="3"/>
      <c r="K23" s="3">
        <v>26.382656723062102</v>
      </c>
      <c r="L23" s="3">
        <v>0.47847216835180001</v>
      </c>
      <c r="M23" s="3">
        <v>1.14489595779455E-2</v>
      </c>
      <c r="N23" s="3">
        <v>0.18918103525254601</v>
      </c>
      <c r="O23" s="3">
        <v>-0.12741749172202901</v>
      </c>
      <c r="P23" s="3">
        <v>0.111006555583709</v>
      </c>
      <c r="Q23" s="3">
        <v>0.88034188034187999</v>
      </c>
      <c r="R23" s="3">
        <v>0.99459729672569197</v>
      </c>
      <c r="S23" t="s">
        <v>16</v>
      </c>
    </row>
    <row r="24" spans="2:19" x14ac:dyDescent="0.25">
      <c r="B24" s="2">
        <v>22</v>
      </c>
      <c r="C24" s="3">
        <v>1.5992070047910099E-4</v>
      </c>
      <c r="D24" s="3">
        <v>0.110959492791514</v>
      </c>
      <c r="E24" s="3">
        <v>0.50758041921199604</v>
      </c>
      <c r="F24" s="3">
        <v>0.69496521592944505</v>
      </c>
      <c r="G24" s="3">
        <v>128.39777634133401</v>
      </c>
      <c r="H24" s="3">
        <v>4.0921951865185699E-2</v>
      </c>
      <c r="I24" s="3">
        <v>8.7227641344157798E-3</v>
      </c>
      <c r="J24" s="3"/>
      <c r="K24" s="3">
        <v>32.559520837949101</v>
      </c>
      <c r="L24" s="3">
        <v>0.16322460327226301</v>
      </c>
      <c r="M24" s="3">
        <v>1.42694554861683E-2</v>
      </c>
      <c r="N24" s="3">
        <v>0.21315611149615399</v>
      </c>
      <c r="O24" s="3">
        <v>0.75305550698024504</v>
      </c>
      <c r="P24" s="3">
        <v>1.2320595956029901</v>
      </c>
      <c r="Q24" s="3">
        <v>0.60150375939849599</v>
      </c>
      <c r="R24" s="3">
        <v>0.77363114599007099</v>
      </c>
      <c r="S24" t="s">
        <v>16</v>
      </c>
    </row>
    <row r="25" spans="2:19" x14ac:dyDescent="0.25">
      <c r="B25" s="2">
        <v>23</v>
      </c>
      <c r="C25" s="3">
        <v>4.3978192631752798E-5</v>
      </c>
      <c r="D25" s="3">
        <v>3.1957077739561898E-2</v>
      </c>
      <c r="E25" s="3">
        <v>0.50782865312856995</v>
      </c>
      <c r="F25" s="3">
        <v>0.73568125865757705</v>
      </c>
      <c r="G25" s="3">
        <v>38.477477508018602</v>
      </c>
      <c r="H25" s="3">
        <v>1.4990380024081099E-2</v>
      </c>
      <c r="I25" s="3">
        <v>2.8094230421735898E-3</v>
      </c>
      <c r="J25" s="3"/>
      <c r="K25" s="3">
        <v>29.358764920143301</v>
      </c>
      <c r="L25" s="3">
        <v>0.54114434322148297</v>
      </c>
      <c r="M25" s="3">
        <v>7.4829655862317197E-3</v>
      </c>
      <c r="N25" s="3">
        <v>0.18741506470552599</v>
      </c>
      <c r="O25" s="3">
        <v>-0.24788839977958499</v>
      </c>
      <c r="P25" s="3">
        <v>-4.2381768545325001E-2</v>
      </c>
      <c r="Q25" s="3">
        <v>0.87999999999999901</v>
      </c>
      <c r="R25" s="3">
        <v>1</v>
      </c>
      <c r="S25" t="s">
        <v>16</v>
      </c>
    </row>
    <row r="26" spans="2:19" x14ac:dyDescent="0.25">
      <c r="B26" s="2">
        <v>24</v>
      </c>
      <c r="C26" s="3">
        <v>1.423294234264E-3</v>
      </c>
      <c r="D26" s="3">
        <v>0.22919118278238901</v>
      </c>
      <c r="E26" s="3">
        <v>0.49699460955957497</v>
      </c>
      <c r="F26" s="3">
        <v>0.81635868532361799</v>
      </c>
      <c r="G26" s="3">
        <v>100.820885831952</v>
      </c>
      <c r="H26" s="3">
        <v>8.7784848213161307E-2</v>
      </c>
      <c r="I26" s="3">
        <v>2.5675543183328601E-2</v>
      </c>
      <c r="J26" s="3"/>
      <c r="K26" s="3">
        <v>19.379742944671499</v>
      </c>
      <c r="L26" s="3">
        <v>0.34049343465717902</v>
      </c>
      <c r="M26" s="3">
        <v>4.25698778816486E-2</v>
      </c>
      <c r="N26" s="3">
        <v>0.29248262890405202</v>
      </c>
      <c r="O26" s="3">
        <v>0.24375372377729301</v>
      </c>
      <c r="P26" s="3">
        <v>0.58359642502486497</v>
      </c>
      <c r="Q26" s="3">
        <v>0.77056277056277001</v>
      </c>
      <c r="R26" s="3">
        <v>0.86901085287548796</v>
      </c>
      <c r="S26" t="s">
        <v>16</v>
      </c>
    </row>
    <row r="27" spans="2:19" x14ac:dyDescent="0.25">
      <c r="B27" s="2">
        <v>25</v>
      </c>
      <c r="C27" s="3">
        <v>3.09846357178258E-5</v>
      </c>
      <c r="D27" s="3">
        <v>2.1612642157792801E-2</v>
      </c>
      <c r="E27" s="3">
        <v>1.0243912114756999</v>
      </c>
      <c r="F27" s="3">
        <v>0.52651463665005305</v>
      </c>
      <c r="G27" s="3">
        <v>14.1916770707649</v>
      </c>
      <c r="H27" s="3">
        <v>9.45848365242212E-3</v>
      </c>
      <c r="I27" s="3">
        <v>4.12206857994841E-3</v>
      </c>
      <c r="J27" s="3"/>
      <c r="K27" s="3">
        <v>5.9212912858760696</v>
      </c>
      <c r="L27" s="3">
        <v>0.83356703798156595</v>
      </c>
      <c r="M27" s="3">
        <v>6.2809922365140202E-3</v>
      </c>
      <c r="N27" s="3">
        <v>0.43580649197325</v>
      </c>
      <c r="O27" s="3">
        <v>-1.17195203556377E-2</v>
      </c>
      <c r="P27" s="3">
        <v>0.25831778797303601</v>
      </c>
      <c r="Q27" s="3">
        <v>0.86111111111111105</v>
      </c>
      <c r="R27" s="3">
        <v>0.97858266259598403</v>
      </c>
      <c r="S27" t="s">
        <v>16</v>
      </c>
    </row>
    <row r="28" spans="2:19" x14ac:dyDescent="0.25">
      <c r="B28" s="2">
        <v>26</v>
      </c>
      <c r="C28" s="3">
        <v>1.4192962167520199E-4</v>
      </c>
      <c r="D28" s="3">
        <v>5.36187077531107E-2</v>
      </c>
      <c r="E28" s="3">
        <v>1.03275102001597</v>
      </c>
      <c r="F28" s="3">
        <v>0.56132563433592397</v>
      </c>
      <c r="G28" s="3">
        <v>6.8839903616451297</v>
      </c>
      <c r="H28" s="3">
        <v>2.43003945295052E-2</v>
      </c>
      <c r="I28" s="3">
        <v>8.4535844290074703E-3</v>
      </c>
      <c r="J28" s="3"/>
      <c r="K28" s="3">
        <v>8.7609555646878299</v>
      </c>
      <c r="L28" s="3">
        <v>0.62036919327117301</v>
      </c>
      <c r="M28" s="3">
        <v>1.3442857095356199E-2</v>
      </c>
      <c r="N28" s="3">
        <v>0.34787848480168598</v>
      </c>
      <c r="O28" s="3">
        <v>0.13676594698147901</v>
      </c>
      <c r="P28" s="3">
        <v>0.44737535680513402</v>
      </c>
      <c r="Q28" s="3">
        <v>0.881987577639751</v>
      </c>
      <c r="R28" s="3">
        <v>1.0067869928400901</v>
      </c>
      <c r="S28" t="s">
        <v>16</v>
      </c>
    </row>
    <row r="29" spans="2:19" x14ac:dyDescent="0.25">
      <c r="B29" s="2">
        <v>27</v>
      </c>
      <c r="C29" s="3">
        <v>2.4387906823062901E-4</v>
      </c>
      <c r="D29" s="3">
        <v>8.6866465529017806E-2</v>
      </c>
      <c r="E29" s="3">
        <v>1.48080445201962E-2</v>
      </c>
      <c r="F29" s="3">
        <v>1.32812263705149E-2</v>
      </c>
      <c r="G29" s="3">
        <v>130.444516073578</v>
      </c>
      <c r="H29" s="3">
        <v>3.75174504590935E-2</v>
      </c>
      <c r="I29" s="3">
        <v>1.03149567581755E-2</v>
      </c>
      <c r="J29" s="3"/>
      <c r="K29" s="3">
        <v>20.251499910337301</v>
      </c>
      <c r="L29" s="3">
        <v>0.40614404417566902</v>
      </c>
      <c r="M29" s="3">
        <v>1.7621477628292099E-2</v>
      </c>
      <c r="N29" s="3">
        <v>0.27493757256832402</v>
      </c>
      <c r="O29" s="3">
        <v>0.24628131455052199</v>
      </c>
      <c r="P29" s="3">
        <v>0.58681465355024698</v>
      </c>
      <c r="Q29" s="3">
        <v>0.81063122923588005</v>
      </c>
      <c r="R29" s="3">
        <v>0.92109382193168199</v>
      </c>
      <c r="S29" t="s">
        <v>16</v>
      </c>
    </row>
    <row r="30" spans="2:19" x14ac:dyDescent="0.25">
      <c r="B30" s="2">
        <v>28</v>
      </c>
      <c r="C30" s="3">
        <v>4.5977201387741597E-5</v>
      </c>
      <c r="D30" s="3">
        <v>2.3200248585148499E-2</v>
      </c>
      <c r="E30" s="3">
        <v>2.1972813739686101E-2</v>
      </c>
      <c r="F30" s="3">
        <v>2.9557889897104902E-3</v>
      </c>
      <c r="G30" s="3">
        <v>131.45224546902699</v>
      </c>
      <c r="H30" s="3">
        <v>9.1287524577959092E-3</v>
      </c>
      <c r="I30" s="3">
        <v>6.3939359409164401E-3</v>
      </c>
      <c r="J30" s="3"/>
      <c r="K30" s="3">
        <v>1.8239555347765899</v>
      </c>
      <c r="L30" s="3">
        <v>1.07341366537824</v>
      </c>
      <c r="M30" s="3">
        <v>7.6511431147982699E-3</v>
      </c>
      <c r="N30" s="3">
        <v>0.700417277221276</v>
      </c>
      <c r="O30" s="3">
        <v>-2.9267604021721801E-3</v>
      </c>
      <c r="P30" s="3">
        <v>0.26951307765315202</v>
      </c>
      <c r="Q30" s="3">
        <v>0.95833333333333304</v>
      </c>
      <c r="R30" s="3">
        <v>0.99607860036197504</v>
      </c>
      <c r="S30" t="s">
        <v>16</v>
      </c>
    </row>
    <row r="31" spans="2:19" x14ac:dyDescent="0.25">
      <c r="B31" s="2">
        <v>29</v>
      </c>
      <c r="C31" s="3">
        <v>9.9950437799438307E-6</v>
      </c>
      <c r="D31" s="3">
        <v>8.2349585277888705E-3</v>
      </c>
      <c r="E31" s="3">
        <v>0.15146245198009101</v>
      </c>
      <c r="F31" s="3">
        <v>7.9980172662754605E-4</v>
      </c>
      <c r="G31" s="3">
        <v>180</v>
      </c>
      <c r="H31" s="3">
        <v>2.9992564748533E-3</v>
      </c>
      <c r="I31" s="3">
        <v>1.9995043165688601E-3</v>
      </c>
      <c r="J31" s="3"/>
      <c r="K31" s="3">
        <v>1.87499999999999</v>
      </c>
      <c r="L31" s="3">
        <v>1.85213113331903</v>
      </c>
      <c r="M31" s="3">
        <v>3.5673638715420799E-3</v>
      </c>
      <c r="N31" s="3">
        <v>0.66666666666666596</v>
      </c>
      <c r="O31" s="3">
        <v>-0.52876110196153103</v>
      </c>
      <c r="P31" s="3">
        <v>-0.4</v>
      </c>
      <c r="Q31" s="3">
        <v>1</v>
      </c>
      <c r="R31" s="3">
        <v>1</v>
      </c>
      <c r="S31" t="s">
        <v>16</v>
      </c>
    </row>
    <row r="32" spans="2:19" x14ac:dyDescent="0.25">
      <c r="B32" s="2">
        <v>30</v>
      </c>
      <c r="C32" s="3">
        <v>1.27936560383281E-4</v>
      </c>
      <c r="D32" s="3">
        <v>5.5330283448093598E-2</v>
      </c>
      <c r="E32" s="3">
        <v>0.22919714955717499</v>
      </c>
      <c r="F32" s="3">
        <v>8.03768997096929E-3</v>
      </c>
      <c r="G32" s="3">
        <v>124.784824548223</v>
      </c>
      <c r="H32" s="3">
        <v>1.6948159547980499E-2</v>
      </c>
      <c r="I32" s="3">
        <v>1.10627411997954E-2</v>
      </c>
      <c r="J32" s="3"/>
      <c r="K32" s="3">
        <v>2.8779838427122302</v>
      </c>
      <c r="L32" s="3">
        <v>0.52514440687383002</v>
      </c>
      <c r="M32" s="3">
        <v>1.2762988987591799E-2</v>
      </c>
      <c r="N32" s="3">
        <v>0.65273997264875205</v>
      </c>
      <c r="O32" s="3">
        <v>0.151013738528086</v>
      </c>
      <c r="P32" s="3">
        <v>0.46551620842741798</v>
      </c>
      <c r="Q32" s="3">
        <v>0.79999999999999905</v>
      </c>
      <c r="R32" s="3">
        <v>0.80857906909511401</v>
      </c>
      <c r="S32" t="s">
        <v>16</v>
      </c>
    </row>
    <row r="33" spans="2:19" x14ac:dyDescent="0.25">
      <c r="B33" s="2">
        <v>31</v>
      </c>
      <c r="C33" s="3">
        <v>1.99900875598876E-5</v>
      </c>
      <c r="D33" s="3">
        <v>1.54281753066453E-2</v>
      </c>
      <c r="E33" s="3">
        <v>0.35836116113705502</v>
      </c>
      <c r="F33" s="3">
        <v>8.9977694245599001E-4</v>
      </c>
      <c r="G33" s="3">
        <v>175.291694513236</v>
      </c>
      <c r="H33" s="3">
        <v>7.0567120881017504E-3</v>
      </c>
      <c r="I33" s="3">
        <v>2.3210075259857102E-3</v>
      </c>
      <c r="J33" s="3"/>
      <c r="K33" s="3">
        <v>7.3745278656176296</v>
      </c>
      <c r="L33" s="3">
        <v>1.05534736569342</v>
      </c>
      <c r="M33" s="3">
        <v>5.0450143690545998E-3</v>
      </c>
      <c r="N33" s="3">
        <v>0.32890778269091298</v>
      </c>
      <c r="O33" s="3">
        <v>-0.35649173035086501</v>
      </c>
      <c r="P33" s="3">
        <v>-0.18065982371862299</v>
      </c>
      <c r="Q33" s="3">
        <v>1</v>
      </c>
      <c r="R33" s="3">
        <v>1</v>
      </c>
      <c r="S33" t="s">
        <v>16</v>
      </c>
    </row>
    <row r="34" spans="2:19" x14ac:dyDescent="0.25">
      <c r="B34" s="2">
        <v>32</v>
      </c>
      <c r="C34" s="3">
        <v>5.0974723277713502E-5</v>
      </c>
      <c r="D34" s="3">
        <v>3.4246510182033202E-2</v>
      </c>
      <c r="E34" s="3">
        <v>0.37098646265750701</v>
      </c>
      <c r="F34" s="3">
        <v>1.3526058612083501E-3</v>
      </c>
      <c r="G34" s="3">
        <v>1.5744857849837699</v>
      </c>
      <c r="H34" s="3">
        <v>1.49906205223405E-2</v>
      </c>
      <c r="I34" s="3">
        <v>4.2447260403184897E-3</v>
      </c>
      <c r="J34" s="3"/>
      <c r="K34" s="3">
        <v>12.4181435614805</v>
      </c>
      <c r="L34" s="3">
        <v>0.546175350946974</v>
      </c>
      <c r="M34" s="3">
        <v>8.0562418942777998E-3</v>
      </c>
      <c r="N34" s="3">
        <v>0.283158794793888</v>
      </c>
      <c r="O34" s="3">
        <v>-1.9597792269696001E-2</v>
      </c>
      <c r="P34" s="3">
        <v>0.24828686062788</v>
      </c>
      <c r="Q34" s="3">
        <v>0.87931034482758597</v>
      </c>
      <c r="R34" s="3">
        <v>0.94736534812436102</v>
      </c>
      <c r="S34" t="s">
        <v>16</v>
      </c>
    </row>
    <row r="35" spans="2:19" x14ac:dyDescent="0.25">
      <c r="B35" s="2">
        <v>33</v>
      </c>
      <c r="C35" s="3">
        <v>1.2094002973732001E-4</v>
      </c>
      <c r="D35" s="3">
        <v>4.2300513569172603E-2</v>
      </c>
      <c r="E35" s="3">
        <v>0.48955632339265198</v>
      </c>
      <c r="F35" s="3">
        <v>4.2881931417324002E-3</v>
      </c>
      <c r="G35" s="3">
        <v>152.46220124106</v>
      </c>
      <c r="H35" s="3">
        <v>1.8305800048194001E-2</v>
      </c>
      <c r="I35" s="3">
        <v>9.7893007587459297E-3</v>
      </c>
      <c r="J35" s="3"/>
      <c r="K35" s="3">
        <v>3.6425761540170498</v>
      </c>
      <c r="L35" s="3">
        <v>0.84935384028406602</v>
      </c>
      <c r="M35" s="3">
        <v>1.24090945843362E-2</v>
      </c>
      <c r="N35" s="3">
        <v>0.53476497792904099</v>
      </c>
      <c r="O35" s="3">
        <v>0.163751345886919</v>
      </c>
      <c r="P35" s="3">
        <v>0.48173423382199299</v>
      </c>
      <c r="Q35" s="3">
        <v>1</v>
      </c>
      <c r="R35" s="3">
        <v>1</v>
      </c>
      <c r="S35" t="s">
        <v>16</v>
      </c>
    </row>
    <row r="36" spans="2:19" x14ac:dyDescent="0.25">
      <c r="B36" s="2">
        <v>34</v>
      </c>
      <c r="C36" s="3">
        <v>9.2953907153477597E-5</v>
      </c>
      <c r="D36" s="3">
        <v>3.9447220909428898E-2</v>
      </c>
      <c r="E36" s="3">
        <v>0.30283890377452399</v>
      </c>
      <c r="F36" s="3">
        <v>7.9012670574092302E-3</v>
      </c>
      <c r="G36" s="3">
        <v>154.789516633376</v>
      </c>
      <c r="H36" s="3">
        <v>1.74532732830565E-2</v>
      </c>
      <c r="I36" s="3">
        <v>5.8001423103304301E-3</v>
      </c>
      <c r="J36" s="3"/>
      <c r="K36" s="3">
        <v>10.008718211001501</v>
      </c>
      <c r="L36" s="3">
        <v>0.75066244479121802</v>
      </c>
      <c r="M36" s="3">
        <v>1.0878997675587899E-2</v>
      </c>
      <c r="N36" s="3">
        <v>0.33232404124223303</v>
      </c>
      <c r="O36" s="3">
        <v>-0.14466199295753701</v>
      </c>
      <c r="P36" s="3">
        <v>8.9050174681425703E-2</v>
      </c>
      <c r="Q36" s="3">
        <v>0.88571428571428501</v>
      </c>
      <c r="R36" s="3">
        <v>1.0046126162658</v>
      </c>
      <c r="S36" t="s">
        <v>16</v>
      </c>
    </row>
    <row r="37" spans="2:19" x14ac:dyDescent="0.25">
      <c r="B37" s="2">
        <v>35</v>
      </c>
      <c r="C37" s="3">
        <v>3.89806707417809E-5</v>
      </c>
      <c r="D37" s="3">
        <v>2.05958942128176E-2</v>
      </c>
      <c r="E37" s="3">
        <v>0.21658733295756799</v>
      </c>
      <c r="F37" s="3">
        <v>8.3312679857036106E-3</v>
      </c>
      <c r="G37" s="3">
        <v>53.864534206055602</v>
      </c>
      <c r="H37" s="3">
        <v>8.5997251684193695E-3</v>
      </c>
      <c r="I37" s="3">
        <v>4.9983501297652397E-3</v>
      </c>
      <c r="J37" s="3"/>
      <c r="K37" s="3">
        <v>3.0770260619451801</v>
      </c>
      <c r="L37" s="3">
        <v>1.15477631261464</v>
      </c>
      <c r="M37" s="3">
        <v>7.0449791673741899E-3</v>
      </c>
      <c r="N37" s="3">
        <v>0.58122207766831901</v>
      </c>
      <c r="O37" s="3">
        <v>-0.13393234248555799</v>
      </c>
      <c r="P37" s="3">
        <v>0.10271158996353701</v>
      </c>
      <c r="Q37" s="3">
        <v>0.95121951219512202</v>
      </c>
      <c r="R37" s="3">
        <v>1.0132517838939801</v>
      </c>
      <c r="S37" t="s">
        <v>16</v>
      </c>
    </row>
    <row r="38" spans="2:19" x14ac:dyDescent="0.25">
      <c r="B38" s="2">
        <v>36</v>
      </c>
      <c r="C38" s="3">
        <v>1.5992070047910101E-5</v>
      </c>
      <c r="D38" s="3">
        <v>1.7296712090478901E-2</v>
      </c>
      <c r="E38" s="3">
        <v>0.37396979170826999</v>
      </c>
      <c r="F38" s="3">
        <v>6.6858425585271403E-3</v>
      </c>
      <c r="G38" s="3">
        <v>11.993780027514299</v>
      </c>
      <c r="H38" s="3">
        <v>8.2389298742566695E-3</v>
      </c>
      <c r="I38" s="3">
        <v>2.1636094685620702E-3</v>
      </c>
      <c r="J38" s="3"/>
      <c r="K38" s="3">
        <v>16.319808579654499</v>
      </c>
      <c r="L38" s="3">
        <v>0.67171869321140998</v>
      </c>
      <c r="M38" s="3">
        <v>4.51239803066772E-3</v>
      </c>
      <c r="N38" s="3">
        <v>0.26260806944388199</v>
      </c>
      <c r="O38" s="3">
        <v>-0.12454288288634199</v>
      </c>
      <c r="P38" s="3">
        <v>0.11466662122895099</v>
      </c>
      <c r="Q38" s="3">
        <v>0.84210526315789402</v>
      </c>
      <c r="R38" s="3">
        <v>1</v>
      </c>
      <c r="S38" t="s">
        <v>16</v>
      </c>
    </row>
    <row r="39" spans="2:19" x14ac:dyDescent="0.25">
      <c r="B39" s="2">
        <v>37</v>
      </c>
      <c r="C39" s="3">
        <v>1.6891623988104999E-4</v>
      </c>
      <c r="D39" s="3">
        <v>6.3136348299978495E-2</v>
      </c>
      <c r="E39" s="3">
        <v>0.25213867745798302</v>
      </c>
      <c r="F39" s="3">
        <v>1.940347384126E-2</v>
      </c>
      <c r="G39" s="3">
        <v>128.03005909967499</v>
      </c>
      <c r="H39" s="3">
        <v>2.7795509400035799E-2</v>
      </c>
      <c r="I39" s="3">
        <v>7.4614245255235504E-3</v>
      </c>
      <c r="J39" s="3"/>
      <c r="K39" s="3">
        <v>17.6265213101297</v>
      </c>
      <c r="L39" s="3">
        <v>0.53250335766267698</v>
      </c>
      <c r="M39" s="3">
        <v>1.4665293599670001E-2</v>
      </c>
      <c r="N39" s="3">
        <v>0.26843992740474598</v>
      </c>
      <c r="O39" s="3">
        <v>-3.5694011133453503E-2</v>
      </c>
      <c r="P39" s="3">
        <v>0.22779251824983199</v>
      </c>
      <c r="Q39" s="3">
        <v>0.87113402061855605</v>
      </c>
      <c r="R39" s="3">
        <v>0.96595515581454205</v>
      </c>
      <c r="S39" t="s">
        <v>16</v>
      </c>
    </row>
    <row r="40" spans="2:19" x14ac:dyDescent="0.25">
      <c r="B40" s="2">
        <v>38</v>
      </c>
      <c r="C40" s="3">
        <v>1.6491822236907301E-4</v>
      </c>
      <c r="D40" s="3">
        <v>6.9178850344649601E-2</v>
      </c>
      <c r="E40" s="3">
        <v>0.18807458783726499</v>
      </c>
      <c r="F40" s="3">
        <v>1.2881655081895101E-2</v>
      </c>
      <c r="G40" s="3">
        <v>176.06335675465101</v>
      </c>
      <c r="H40" s="3">
        <v>3.1125101866251201E-2</v>
      </c>
      <c r="I40" s="3">
        <v>6.3640263005573803E-3</v>
      </c>
      <c r="J40" s="3"/>
      <c r="K40" s="3">
        <v>29.1680924412764</v>
      </c>
      <c r="L40" s="3">
        <v>0.43304380314452101</v>
      </c>
      <c r="M40" s="3">
        <v>1.44907005478593E-2</v>
      </c>
      <c r="N40" s="3">
        <v>0.20446603927288201</v>
      </c>
      <c r="O40" s="3">
        <v>-5.66692669849315E-2</v>
      </c>
      <c r="P40" s="3">
        <v>0.20108599303879299</v>
      </c>
      <c r="Q40" s="3">
        <v>0.84615384615384603</v>
      </c>
      <c r="R40" s="3">
        <v>0.96462223249898804</v>
      </c>
      <c r="S40" t="s">
        <v>16</v>
      </c>
    </row>
    <row r="41" spans="2:19" x14ac:dyDescent="0.25">
      <c r="B41" s="2">
        <v>39</v>
      </c>
      <c r="C41" s="3">
        <v>3.6981661985792101E-5</v>
      </c>
      <c r="D41" s="3">
        <v>2.3729117476881001E-2</v>
      </c>
      <c r="E41" s="3">
        <v>0.340077855788321</v>
      </c>
      <c r="F41" s="3">
        <v>1.2213188528231399E-2</v>
      </c>
      <c r="G41" s="3">
        <v>178.00419296500601</v>
      </c>
      <c r="H41" s="3">
        <v>1.00610923269909E-2</v>
      </c>
      <c r="I41" s="3">
        <v>3.1715257044626498E-3</v>
      </c>
      <c r="J41" s="3"/>
      <c r="K41" s="3">
        <v>9.5661766877353394</v>
      </c>
      <c r="L41" s="3">
        <v>0.82534042252541795</v>
      </c>
      <c r="M41" s="3">
        <v>6.8619614156842697E-3</v>
      </c>
      <c r="N41" s="3">
        <v>0.31522677671433202</v>
      </c>
      <c r="O41" s="3">
        <v>-0.32233223696938501</v>
      </c>
      <c r="P41" s="3">
        <v>-0.137166605917203</v>
      </c>
      <c r="Q41" s="3">
        <v>0.94871794871794801</v>
      </c>
      <c r="R41" s="3">
        <v>1</v>
      </c>
      <c r="S41" t="s">
        <v>16</v>
      </c>
    </row>
    <row r="42" spans="2:19" x14ac:dyDescent="0.25">
      <c r="B42" s="2">
        <v>40</v>
      </c>
      <c r="C42" s="3">
        <v>1.8990583181893201E-5</v>
      </c>
      <c r="D42" s="3">
        <v>1.54531691106024E-2</v>
      </c>
      <c r="E42" s="3">
        <v>4.4988847122799498E-2</v>
      </c>
      <c r="F42" s="3">
        <v>1.5996034532550898E-2</v>
      </c>
      <c r="G42" s="3">
        <v>57.638861117776401</v>
      </c>
      <c r="H42" s="3">
        <v>7.2073762281396102E-3</v>
      </c>
      <c r="I42" s="3">
        <v>2.3076845452350901E-3</v>
      </c>
      <c r="J42" s="3"/>
      <c r="K42" s="3">
        <v>9.6661540815309994</v>
      </c>
      <c r="L42" s="3">
        <v>0.99933949402553901</v>
      </c>
      <c r="M42" s="3">
        <v>4.9172717521781296E-3</v>
      </c>
      <c r="N42" s="3">
        <v>0.32018372181339</v>
      </c>
      <c r="O42" s="3">
        <v>-0.31213182903050002</v>
      </c>
      <c r="P42" s="3">
        <v>-0.124179043156985</v>
      </c>
      <c r="Q42" s="3">
        <v>0.90476190476190399</v>
      </c>
      <c r="R42" s="3">
        <v>1</v>
      </c>
      <c r="S42" t="s">
        <v>16</v>
      </c>
    </row>
    <row r="43" spans="2:19" x14ac:dyDescent="0.25">
      <c r="B43" s="2">
        <v>41</v>
      </c>
      <c r="C43" s="3">
        <v>1.6991574425904499E-4</v>
      </c>
      <c r="D43" s="3">
        <v>6.3565241975882494E-2</v>
      </c>
      <c r="E43" s="3">
        <v>5.6313420677652298E-2</v>
      </c>
      <c r="F43" s="3">
        <v>3.1039924152450001E-2</v>
      </c>
      <c r="G43" s="3">
        <v>107.723456517388</v>
      </c>
      <c r="H43" s="3">
        <v>2.8755599055841199E-2</v>
      </c>
      <c r="I43" s="3">
        <v>7.0489696845718597E-3</v>
      </c>
      <c r="J43" s="3"/>
      <c r="K43" s="3">
        <v>18.753786700174899</v>
      </c>
      <c r="L43" s="3">
        <v>0.52845021264597203</v>
      </c>
      <c r="M43" s="3">
        <v>1.4708618047380301E-2</v>
      </c>
      <c r="N43" s="3">
        <v>0.245133814492381</v>
      </c>
      <c r="O43" s="3">
        <v>-6.3076091193753694E-2</v>
      </c>
      <c r="P43" s="3">
        <v>0.19292857109995401</v>
      </c>
      <c r="Q43" s="3">
        <v>0.89473684210526305</v>
      </c>
      <c r="R43" s="3">
        <v>0.97892452147654097</v>
      </c>
      <c r="S43" t="s">
        <v>16</v>
      </c>
    </row>
    <row r="44" spans="2:19" x14ac:dyDescent="0.25">
      <c r="B44" s="2">
        <v>42</v>
      </c>
      <c r="C44" s="3">
        <v>1.8990583181893199E-4</v>
      </c>
      <c r="D44" s="3">
        <v>8.5847718079725993E-2</v>
      </c>
      <c r="E44" s="3">
        <v>0.18161287233256401</v>
      </c>
      <c r="F44" s="3">
        <v>2.4183478523553899E-2</v>
      </c>
      <c r="G44" s="3">
        <v>171.10013919498601</v>
      </c>
      <c r="H44" s="3">
        <v>3.8306532801923497E-2</v>
      </c>
      <c r="I44" s="3">
        <v>7.7226304941286697E-3</v>
      </c>
      <c r="J44" s="3"/>
      <c r="K44" s="3">
        <v>29.3301985428796</v>
      </c>
      <c r="L44" s="3">
        <v>0.32381029656868898</v>
      </c>
      <c r="M44" s="3">
        <v>1.55497786108899E-2</v>
      </c>
      <c r="N44" s="3">
        <v>0.20160087403527399</v>
      </c>
      <c r="O44" s="3">
        <v>0.22345973282774201</v>
      </c>
      <c r="P44" s="3">
        <v>0.55775731322739897</v>
      </c>
      <c r="Q44" s="3">
        <v>0.75098814229249</v>
      </c>
      <c r="R44" s="3">
        <v>0.95203158299269797</v>
      </c>
      <c r="S44" t="s">
        <v>16</v>
      </c>
    </row>
    <row r="45" spans="2:19" x14ac:dyDescent="0.25">
      <c r="B45" s="2">
        <v>43</v>
      </c>
      <c r="C45" s="3">
        <v>1.03948455311415E-4</v>
      </c>
      <c r="D45" s="3">
        <v>4.3804140815232401E-2</v>
      </c>
      <c r="E45" s="3">
        <v>6.6454679521348897E-2</v>
      </c>
      <c r="F45" s="3">
        <v>3.3924282371016898E-2</v>
      </c>
      <c r="G45" s="3">
        <v>107.23899335388199</v>
      </c>
      <c r="H45" s="3">
        <v>1.6758866254507801E-2</v>
      </c>
      <c r="I45" s="3">
        <v>7.5067490603381703E-3</v>
      </c>
      <c r="J45" s="3"/>
      <c r="K45" s="3">
        <v>5.10456171079064</v>
      </c>
      <c r="L45" s="3">
        <v>0.68076555158687202</v>
      </c>
      <c r="M45" s="3">
        <v>1.15044028057361E-2</v>
      </c>
      <c r="N45" s="3">
        <v>0.44792702240934601</v>
      </c>
      <c r="O45" s="3">
        <v>-4.94644268989081E-2</v>
      </c>
      <c r="P45" s="3">
        <v>0.21025948034981101</v>
      </c>
      <c r="Q45" s="3">
        <v>0.873949579831932</v>
      </c>
      <c r="R45" s="3">
        <v>0.91450416524021405</v>
      </c>
      <c r="S45" t="s">
        <v>16</v>
      </c>
    </row>
    <row r="46" spans="2:19" x14ac:dyDescent="0.25">
      <c r="B46" s="2">
        <v>44</v>
      </c>
      <c r="C46" s="3">
        <v>1.48926152321163E-4</v>
      </c>
      <c r="D46" s="3">
        <v>7.00636310047313E-2</v>
      </c>
      <c r="E46" s="3">
        <v>0.36601664586856197</v>
      </c>
      <c r="F46" s="3">
        <v>3.1468708874859003E-2</v>
      </c>
      <c r="G46" s="3">
        <v>168.357527613614</v>
      </c>
      <c r="H46" s="3">
        <v>3.2746139781330903E-2</v>
      </c>
      <c r="I46" s="3">
        <v>5.56035145368432E-3</v>
      </c>
      <c r="J46" s="3"/>
      <c r="K46" s="3">
        <v>45.370396784595897</v>
      </c>
      <c r="L46" s="3">
        <v>0.38123744644855101</v>
      </c>
      <c r="M46" s="3">
        <v>1.37702093804181E-2</v>
      </c>
      <c r="N46" s="3">
        <v>0.16980173818394201</v>
      </c>
      <c r="O46" s="3">
        <v>-3.9756742248962001E-2</v>
      </c>
      <c r="P46" s="3">
        <v>0.222619688333941</v>
      </c>
      <c r="Q46" s="3">
        <v>0.84659090909090895</v>
      </c>
      <c r="R46" s="3">
        <v>0.98253449579771901</v>
      </c>
      <c r="S46" t="s">
        <v>16</v>
      </c>
    </row>
    <row r="47" spans="2:19" x14ac:dyDescent="0.25">
      <c r="B47" s="2">
        <v>45</v>
      </c>
      <c r="C47" s="3">
        <v>1.8890632744093799E-4</v>
      </c>
      <c r="D47" s="3">
        <v>6.09358937995945E-2</v>
      </c>
      <c r="E47" s="3">
        <v>0.156474437006411</v>
      </c>
      <c r="F47" s="3">
        <v>3.3991573381670699E-2</v>
      </c>
      <c r="G47" s="3">
        <v>162.056778266934</v>
      </c>
      <c r="H47" s="3">
        <v>2.65501444022079E-2</v>
      </c>
      <c r="I47" s="3">
        <v>7.7175415805195201E-3</v>
      </c>
      <c r="J47" s="3"/>
      <c r="K47" s="3">
        <v>11.890089622422799</v>
      </c>
      <c r="L47" s="3">
        <v>0.63930779175355501</v>
      </c>
      <c r="M47" s="3">
        <v>1.5508804155978301E-2</v>
      </c>
      <c r="N47" s="3">
        <v>0.29067795126107598</v>
      </c>
      <c r="O47" s="3">
        <v>-0.14809877648063099</v>
      </c>
      <c r="P47" s="3">
        <v>8.4674325993129199E-2</v>
      </c>
      <c r="Q47" s="3">
        <v>0.90865384615384603</v>
      </c>
      <c r="R47" s="3">
        <v>0.97991829502387096</v>
      </c>
      <c r="S47" t="s">
        <v>16</v>
      </c>
    </row>
    <row r="48" spans="2:19" x14ac:dyDescent="0.25">
      <c r="B48" s="2">
        <v>46</v>
      </c>
      <c r="C48" s="3">
        <v>9.5952420287460696E-5</v>
      </c>
      <c r="D48" s="3">
        <v>4.8203050311683898E-2</v>
      </c>
      <c r="E48" s="3">
        <v>0.22795390617383199</v>
      </c>
      <c r="F48" s="3">
        <v>3.8323832734236597E-2</v>
      </c>
      <c r="G48" s="3">
        <v>20.7150422929701</v>
      </c>
      <c r="H48" s="3">
        <v>2.02426974821464E-2</v>
      </c>
      <c r="I48" s="3">
        <v>7.2531011621055101E-3</v>
      </c>
      <c r="J48" s="3"/>
      <c r="K48" s="3">
        <v>9.8822188546568199</v>
      </c>
      <c r="L48" s="3">
        <v>0.51893953085151501</v>
      </c>
      <c r="M48" s="3">
        <v>1.1053072691475501E-2</v>
      </c>
      <c r="N48" s="3">
        <v>0.35830704719578699</v>
      </c>
      <c r="O48" s="3">
        <v>0.20178303006181</v>
      </c>
      <c r="P48" s="3">
        <v>0.53015767806634395</v>
      </c>
      <c r="Q48" s="3">
        <v>0.75590551181102295</v>
      </c>
      <c r="R48" s="3">
        <v>0.93584983926164</v>
      </c>
      <c r="S48" t="s">
        <v>16</v>
      </c>
    </row>
    <row r="49" spans="2:19" x14ac:dyDescent="0.25">
      <c r="B49" s="2">
        <v>47</v>
      </c>
      <c r="C49" s="3">
        <v>1.0594746406740401E-4</v>
      </c>
      <c r="D49" s="3">
        <v>6.5739702920151202E-2</v>
      </c>
      <c r="E49" s="3">
        <v>0.26380588881622202</v>
      </c>
      <c r="F49" s="3">
        <v>3.7287785943143102E-2</v>
      </c>
      <c r="G49" s="3">
        <v>168.937326370855</v>
      </c>
      <c r="H49" s="3">
        <v>2.9796910218255399E-2</v>
      </c>
      <c r="I49" s="3">
        <v>6.2487188253469899E-3</v>
      </c>
      <c r="J49" s="3"/>
      <c r="K49" s="3">
        <v>31.903927277607401</v>
      </c>
      <c r="L49" s="3">
        <v>0.30806684134079598</v>
      </c>
      <c r="M49" s="3">
        <v>1.1614495293168201E-2</v>
      </c>
      <c r="N49" s="3">
        <v>0.20971029477810199</v>
      </c>
      <c r="O49" s="3">
        <v>0.38026199756857998</v>
      </c>
      <c r="P49" s="3">
        <v>0.75740415739946498</v>
      </c>
      <c r="Q49" s="3">
        <v>0.66666666666666596</v>
      </c>
      <c r="R49" s="3">
        <v>0.94616460855283102</v>
      </c>
      <c r="S49" t="s">
        <v>16</v>
      </c>
    </row>
    <row r="50" spans="2:19" x14ac:dyDescent="0.25">
      <c r="B50" s="2">
        <v>48</v>
      </c>
      <c r="C50" s="3">
        <v>1.0094994217743201E-4</v>
      </c>
      <c r="D50" s="3">
        <v>7.7788715931795094E-2</v>
      </c>
      <c r="E50" s="3">
        <v>0.38999242855691402</v>
      </c>
      <c r="F50" s="3">
        <v>4.91165367268055E-2</v>
      </c>
      <c r="G50" s="3">
        <v>141.56340574375699</v>
      </c>
      <c r="H50" s="3">
        <v>3.7787438060398998E-2</v>
      </c>
      <c r="I50" s="3">
        <v>2.7343756207484E-3</v>
      </c>
      <c r="J50" s="3"/>
      <c r="K50" s="3">
        <v>204.56973958010499</v>
      </c>
      <c r="L50" s="3">
        <v>0.20964414284931199</v>
      </c>
      <c r="M50" s="3">
        <v>1.1337259740300301E-2</v>
      </c>
      <c r="N50" s="3">
        <v>7.2362027200092202E-2</v>
      </c>
      <c r="O50" s="3">
        <v>-0.19612332326698401</v>
      </c>
      <c r="P50" s="3">
        <v>2.3527573906760701E-2</v>
      </c>
      <c r="Q50" s="3">
        <v>0.79527559055118102</v>
      </c>
      <c r="R50" s="3">
        <v>0.99883045445198404</v>
      </c>
      <c r="S50" t="s">
        <v>16</v>
      </c>
    </row>
    <row r="51" spans="2:19" x14ac:dyDescent="0.25">
      <c r="B51" s="2">
        <v>49</v>
      </c>
      <c r="C51" s="3">
        <v>1.3993061291921299E-5</v>
      </c>
      <c r="D51" s="3">
        <v>1.2178980792220901E-2</v>
      </c>
      <c r="E51" s="3">
        <v>0.20830550326540601</v>
      </c>
      <c r="F51" s="3">
        <v>4.6559886228674997E-2</v>
      </c>
      <c r="G51" s="3">
        <v>62.655606719816497</v>
      </c>
      <c r="H51" s="3">
        <v>5.3586554239878998E-3</v>
      </c>
      <c r="I51" s="3">
        <v>2.2353069860333E-3</v>
      </c>
      <c r="J51" s="3"/>
      <c r="K51" s="3">
        <v>5.7995104279055001</v>
      </c>
      <c r="L51" s="3">
        <v>1.1854976826255601</v>
      </c>
      <c r="M51" s="3">
        <v>4.2209618558780096E-3</v>
      </c>
      <c r="N51" s="3">
        <v>0.417139526461619</v>
      </c>
      <c r="O51" s="3">
        <v>-0.32768910063011603</v>
      </c>
      <c r="P51" s="3">
        <v>-0.14398717656580101</v>
      </c>
      <c r="Q51" s="3">
        <v>0.875</v>
      </c>
      <c r="R51" s="3">
        <v>1.00747003776063</v>
      </c>
      <c r="S51" t="s">
        <v>16</v>
      </c>
    </row>
    <row r="52" spans="2:19" x14ac:dyDescent="0.25">
      <c r="B52" s="2">
        <v>50</v>
      </c>
      <c r="C52" s="3">
        <v>4.8975714521724697E-5</v>
      </c>
      <c r="D52" s="3">
        <v>3.2708891362591801E-2</v>
      </c>
      <c r="E52" s="3">
        <v>0.200786958973002</v>
      </c>
      <c r="F52" s="3">
        <v>5.2476786757297202E-2</v>
      </c>
      <c r="G52" s="3">
        <v>119.4457616773</v>
      </c>
      <c r="H52" s="3">
        <v>1.4758216271874101E-2</v>
      </c>
      <c r="I52" s="3">
        <v>3.66504223219417E-3</v>
      </c>
      <c r="J52" s="3"/>
      <c r="K52" s="3">
        <v>19.164934137801598</v>
      </c>
      <c r="L52" s="3">
        <v>0.57525313751849305</v>
      </c>
      <c r="M52" s="3">
        <v>7.8966965536685103E-3</v>
      </c>
      <c r="N52" s="3">
        <v>0.24833910580230001</v>
      </c>
      <c r="O52" s="3">
        <v>-0.13259493391104299</v>
      </c>
      <c r="P52" s="3">
        <v>0.10441443144807599</v>
      </c>
      <c r="Q52" s="3">
        <v>0.859649122807017</v>
      </c>
      <c r="R52" s="3">
        <v>0.96839563529663497</v>
      </c>
      <c r="S52" t="s">
        <v>16</v>
      </c>
    </row>
    <row r="53" spans="2:19" x14ac:dyDescent="0.25">
      <c r="B53" s="2">
        <v>51</v>
      </c>
      <c r="C53" s="3">
        <v>5.2973732033702301E-5</v>
      </c>
      <c r="D53" s="3">
        <v>3.54862028583059E-2</v>
      </c>
      <c r="E53" s="3">
        <v>0.223114500531854</v>
      </c>
      <c r="F53" s="3">
        <v>4.8063556590730798E-2</v>
      </c>
      <c r="G53" s="3">
        <v>179.18795074164399</v>
      </c>
      <c r="H53" s="3">
        <v>1.60227658738929E-2</v>
      </c>
      <c r="I53" s="3">
        <v>3.0556310314530499E-3</v>
      </c>
      <c r="J53" s="3"/>
      <c r="K53" s="3">
        <v>30.485828852929899</v>
      </c>
      <c r="L53" s="3">
        <v>0.52862947257136395</v>
      </c>
      <c r="M53" s="3">
        <v>8.2126883818585007E-3</v>
      </c>
      <c r="N53" s="3">
        <v>0.19070559075145699</v>
      </c>
      <c r="O53" s="3">
        <v>-0.27411518783849498</v>
      </c>
      <c r="P53" s="3">
        <v>-7.5774752233317297E-2</v>
      </c>
      <c r="Q53" s="3">
        <v>0.89830508474576198</v>
      </c>
      <c r="R53" s="3">
        <v>1</v>
      </c>
      <c r="S53" t="s">
        <v>16</v>
      </c>
    </row>
    <row r="54" spans="2:19" x14ac:dyDescent="0.25">
      <c r="B54" s="2">
        <v>52</v>
      </c>
      <c r="C54" s="3">
        <v>1.99900875598876E-5</v>
      </c>
      <c r="D54" s="3">
        <v>1.42294724688623E-2</v>
      </c>
      <c r="E54" s="3">
        <v>0.38620425874527597</v>
      </c>
      <c r="F54" s="3">
        <v>5.5936133256014001E-2</v>
      </c>
      <c r="G54" s="3">
        <v>36.422154965077901</v>
      </c>
      <c r="H54" s="3">
        <v>6.3966559321971201E-3</v>
      </c>
      <c r="I54" s="3">
        <v>3.0069774641224801E-3</v>
      </c>
      <c r="J54" s="3"/>
      <c r="K54" s="3">
        <v>4.5110944721656798</v>
      </c>
      <c r="L54" s="3">
        <v>1.2406433755948201</v>
      </c>
      <c r="M54" s="3">
        <v>5.0450143690545998E-3</v>
      </c>
      <c r="N54" s="3">
        <v>0.47008585360783101</v>
      </c>
      <c r="O54" s="3">
        <v>-0.244284465883332</v>
      </c>
      <c r="P54" s="3">
        <v>-3.7793097392003497E-2</v>
      </c>
      <c r="Q54" s="3">
        <v>0.952380952380952</v>
      </c>
      <c r="R54" s="3">
        <v>1.0127871847115799</v>
      </c>
      <c r="S54" t="s">
        <v>16</v>
      </c>
    </row>
    <row r="55" spans="2:19" x14ac:dyDescent="0.25">
      <c r="B55" s="2">
        <v>53</v>
      </c>
      <c r="C55" s="3">
        <v>4.2978688253758402E-5</v>
      </c>
      <c r="D55" s="3">
        <v>2.37791050847952E-2</v>
      </c>
      <c r="E55" s="3">
        <v>0.26728257701483299</v>
      </c>
      <c r="F55" s="3">
        <v>6.0915131504772402E-2</v>
      </c>
      <c r="G55" s="3">
        <v>102.33302525437701</v>
      </c>
      <c r="H55" s="3">
        <v>1.01938861576212E-2</v>
      </c>
      <c r="I55" s="3">
        <v>4.8834024968318597E-3</v>
      </c>
      <c r="J55" s="3"/>
      <c r="K55" s="3">
        <v>4.5225365440072798</v>
      </c>
      <c r="L55" s="3">
        <v>0.95515094146014601</v>
      </c>
      <c r="M55" s="3">
        <v>7.39744317082124E-3</v>
      </c>
      <c r="N55" s="3">
        <v>0.47905209272725402</v>
      </c>
      <c r="O55" s="3">
        <v>-9.02982604753641E-2</v>
      </c>
      <c r="P55" s="3">
        <v>0.158268228677133</v>
      </c>
      <c r="Q55" s="3">
        <v>0.89583333333333304</v>
      </c>
      <c r="R55" s="3">
        <v>1</v>
      </c>
      <c r="S55" t="s">
        <v>16</v>
      </c>
    </row>
    <row r="56" spans="2:19" x14ac:dyDescent="0.25">
      <c r="B56" s="2">
        <v>54</v>
      </c>
      <c r="C56" s="3">
        <v>7.2963819593589894E-5</v>
      </c>
      <c r="D56" s="3">
        <v>2.9930580114719298E-2</v>
      </c>
      <c r="E56" s="3">
        <v>0.487399720016228</v>
      </c>
      <c r="F56" s="3">
        <v>6.4846937938038196E-2</v>
      </c>
      <c r="G56" s="3">
        <v>171.00925862312701</v>
      </c>
      <c r="H56" s="3">
        <v>1.23183341009969E-2</v>
      </c>
      <c r="I56" s="3">
        <v>6.8622296246766802E-3</v>
      </c>
      <c r="J56" s="3"/>
      <c r="K56" s="3">
        <v>3.0022602815180801</v>
      </c>
      <c r="L56" s="3">
        <v>1.02349837162547</v>
      </c>
      <c r="M56" s="3">
        <v>9.63848641859711E-3</v>
      </c>
      <c r="N56" s="3">
        <v>0.55707448494365097</v>
      </c>
      <c r="O56" s="3">
        <v>-9.0087678905896001E-2</v>
      </c>
      <c r="P56" s="3">
        <v>0.15853634945877201</v>
      </c>
      <c r="Q56" s="3">
        <v>0.97333333333333305</v>
      </c>
      <c r="R56" s="3">
        <v>1.0060792304095101</v>
      </c>
      <c r="S56" t="s">
        <v>16</v>
      </c>
    </row>
    <row r="57" spans="2:19" x14ac:dyDescent="0.25">
      <c r="B57" s="2">
        <v>55</v>
      </c>
      <c r="C57" s="3">
        <v>5.0974723277713502E-5</v>
      </c>
      <c r="D57" s="3">
        <v>3.3551682432025498E-2</v>
      </c>
      <c r="E57" s="3">
        <v>0.363615740863097</v>
      </c>
      <c r="F57" s="3">
        <v>8.4371240965807795E-2</v>
      </c>
      <c r="G57" s="3">
        <v>93.827116551820097</v>
      </c>
      <c r="H57" s="3">
        <v>1.5096299694148101E-2</v>
      </c>
      <c r="I57" s="3">
        <v>3.2594864379570801E-3</v>
      </c>
      <c r="J57" s="3"/>
      <c r="K57" s="3">
        <v>23.017972426840899</v>
      </c>
      <c r="L57" s="3">
        <v>0.56903127386837205</v>
      </c>
      <c r="M57" s="3">
        <v>8.0562418942777998E-3</v>
      </c>
      <c r="N57" s="3">
        <v>0.215912939196654</v>
      </c>
      <c r="O57" s="3">
        <v>-0.24185078117485501</v>
      </c>
      <c r="P57" s="3">
        <v>-3.4694433781753499E-2</v>
      </c>
      <c r="Q57" s="3">
        <v>0.91071428571428503</v>
      </c>
      <c r="R57" s="3">
        <v>0.98003575685339595</v>
      </c>
      <c r="S57" t="s">
        <v>16</v>
      </c>
    </row>
    <row r="58" spans="2:19" x14ac:dyDescent="0.25">
      <c r="B58" s="2">
        <v>56</v>
      </c>
      <c r="C58" s="3">
        <v>9.0954898397488805E-5</v>
      </c>
      <c r="D58" s="3">
        <v>5.3386765252388703E-2</v>
      </c>
      <c r="E58" s="3">
        <v>0.40639375919889498</v>
      </c>
      <c r="F58" s="3">
        <v>9.3097799882442697E-2</v>
      </c>
      <c r="G58" s="3">
        <v>10.1442927723333</v>
      </c>
      <c r="H58" s="3">
        <v>2.1547010842684899E-2</v>
      </c>
      <c r="I58" s="3">
        <v>7.24103164643975E-3</v>
      </c>
      <c r="J58" s="3"/>
      <c r="K58" s="3">
        <v>17.226847772631899</v>
      </c>
      <c r="L58" s="3">
        <v>0.40102250203631801</v>
      </c>
      <c r="M58" s="3">
        <v>1.07613834346264E-2</v>
      </c>
      <c r="N58" s="3">
        <v>0.33605736309814099</v>
      </c>
      <c r="O58" s="3">
        <v>0.347259529172746</v>
      </c>
      <c r="P58" s="3">
        <v>0.71538410956401699</v>
      </c>
      <c r="Q58" s="3">
        <v>0.689393939393939</v>
      </c>
      <c r="R58" s="3">
        <v>0.90243445692883895</v>
      </c>
      <c r="S58" t="s">
        <v>16</v>
      </c>
    </row>
    <row r="59" spans="2:19" x14ac:dyDescent="0.25">
      <c r="B59" s="2">
        <v>57</v>
      </c>
      <c r="C59" s="3">
        <v>5.6971749545679803E-5</v>
      </c>
      <c r="D59" s="3">
        <v>2.79960596884389E-2</v>
      </c>
      <c r="E59" s="3">
        <v>0.44988847122799502</v>
      </c>
      <c r="F59" s="3">
        <v>9.1293157611762696E-2</v>
      </c>
      <c r="G59" s="3">
        <v>23.876404838880699</v>
      </c>
      <c r="H59" s="3">
        <v>1.20794586409634E-2</v>
      </c>
      <c r="I59" s="3">
        <v>5.2754352866343796E-3</v>
      </c>
      <c r="J59" s="3"/>
      <c r="K59" s="3">
        <v>5.5295844022449696</v>
      </c>
      <c r="L59" s="3">
        <v>0.91343068933901395</v>
      </c>
      <c r="M59" s="3">
        <v>8.5169645093957601E-3</v>
      </c>
      <c r="N59" s="3">
        <v>0.436727790825367</v>
      </c>
      <c r="O59" s="3">
        <v>-0.12151146884776901</v>
      </c>
      <c r="P59" s="3">
        <v>0.118526337459328</v>
      </c>
      <c r="Q59" s="3">
        <v>0.91935483870967705</v>
      </c>
      <c r="R59" s="3">
        <v>1.0064993036460299</v>
      </c>
      <c r="S59" t="s">
        <v>16</v>
      </c>
    </row>
    <row r="60" spans="2:19" x14ac:dyDescent="0.25">
      <c r="B60" s="2">
        <v>58</v>
      </c>
      <c r="C60" s="3">
        <v>4.0979679497769698E-5</v>
      </c>
      <c r="D60" s="3">
        <v>2.8367967491320801E-2</v>
      </c>
      <c r="E60" s="3">
        <v>0.49058569932986601</v>
      </c>
      <c r="F60" s="3">
        <v>9.1099367398796094E-2</v>
      </c>
      <c r="G60" s="3">
        <v>163.55076438401099</v>
      </c>
      <c r="H60" s="3">
        <v>1.33141194986999E-2</v>
      </c>
      <c r="I60" s="3">
        <v>3.2691421328392301E-3</v>
      </c>
      <c r="J60" s="3"/>
      <c r="K60" s="3">
        <v>17.0635407369418</v>
      </c>
      <c r="L60" s="3">
        <v>0.63991454311316798</v>
      </c>
      <c r="M60" s="3">
        <v>7.2233612997781799E-3</v>
      </c>
      <c r="N60" s="3">
        <v>0.24553949160201299</v>
      </c>
      <c r="O60" s="3">
        <v>-0.16580500980669899</v>
      </c>
      <c r="P60" s="3">
        <v>6.2130049534071301E-2</v>
      </c>
      <c r="Q60" s="3">
        <v>0.83673469387755095</v>
      </c>
      <c r="R60" s="3">
        <v>1.00641409691629</v>
      </c>
      <c r="S60" t="s">
        <v>16</v>
      </c>
    </row>
    <row r="61" spans="2:19" x14ac:dyDescent="0.25">
      <c r="B61" s="2">
        <v>59</v>
      </c>
      <c r="C61" s="3">
        <v>1.7391376177102201E-4</v>
      </c>
      <c r="D61" s="3">
        <v>8.8469068238747797E-2</v>
      </c>
      <c r="E61" s="3">
        <v>1.14157746445966E-2</v>
      </c>
      <c r="F61" s="3">
        <v>0.10831617133506</v>
      </c>
      <c r="G61" s="3">
        <v>63.263240415500597</v>
      </c>
      <c r="H61" s="3">
        <v>4.1588409167264001E-2</v>
      </c>
      <c r="I61" s="3">
        <v>4.90738896501093E-3</v>
      </c>
      <c r="J61" s="3"/>
      <c r="K61" s="3">
        <v>91.757903846268306</v>
      </c>
      <c r="L61" s="3">
        <v>0.27922924784994702</v>
      </c>
      <c r="M61" s="3">
        <v>1.4880654517208399E-2</v>
      </c>
      <c r="N61" s="3">
        <v>0.117998958442337</v>
      </c>
      <c r="O61" s="3">
        <v>-7.83230584677162E-2</v>
      </c>
      <c r="P61" s="3">
        <v>0.173515529429462</v>
      </c>
      <c r="Q61" s="3">
        <v>0.83253588516746402</v>
      </c>
      <c r="R61" s="3">
        <v>0.974765795391621</v>
      </c>
      <c r="S61" t="s">
        <v>16</v>
      </c>
    </row>
    <row r="62" spans="2:19" x14ac:dyDescent="0.25">
      <c r="B62" s="2">
        <v>60</v>
      </c>
      <c r="C62" s="3">
        <v>1.5992070047910101E-5</v>
      </c>
      <c r="D62" s="3">
        <v>1.2914798380718301E-2</v>
      </c>
      <c r="E62" s="3">
        <v>4.1927106138053401E-2</v>
      </c>
      <c r="F62" s="3">
        <v>9.8100680531660003E-2</v>
      </c>
      <c r="G62" s="3">
        <v>93.480186878747105</v>
      </c>
      <c r="H62" s="3">
        <v>5.9874507895557897E-3</v>
      </c>
      <c r="I62" s="3">
        <v>2.1778819254205102E-3</v>
      </c>
      <c r="J62" s="3"/>
      <c r="K62" s="3">
        <v>4.9815966072868303</v>
      </c>
      <c r="L62" s="3">
        <v>1.20486748987669</v>
      </c>
      <c r="M62" s="3">
        <v>4.51239803066772E-3</v>
      </c>
      <c r="N62" s="3">
        <v>0.36374109816810402</v>
      </c>
      <c r="O62" s="3">
        <v>-0.35958501465040299</v>
      </c>
      <c r="P62" s="3">
        <v>-0.18459831561190301</v>
      </c>
      <c r="Q62" s="3">
        <v>1</v>
      </c>
      <c r="R62" s="3">
        <v>1</v>
      </c>
      <c r="S62" t="s">
        <v>16</v>
      </c>
    </row>
    <row r="63" spans="2:19" x14ac:dyDescent="0.25">
      <c r="B63" s="2">
        <v>61</v>
      </c>
      <c r="C63" s="3">
        <v>3.82810176771848E-4</v>
      </c>
      <c r="D63" s="3">
        <v>8.2656509190482105E-2</v>
      </c>
      <c r="E63" s="3">
        <v>0.353486837582355</v>
      </c>
      <c r="F63" s="3">
        <v>0.10630875210778699</v>
      </c>
      <c r="G63" s="3">
        <v>19.518953491212301</v>
      </c>
      <c r="H63" s="3">
        <v>2.7899901602785201E-2</v>
      </c>
      <c r="I63" s="3">
        <v>2.0421332422936801E-2</v>
      </c>
      <c r="J63" s="3"/>
      <c r="K63" s="3">
        <v>1.7075024073182701</v>
      </c>
      <c r="L63" s="3">
        <v>0.70410790302958104</v>
      </c>
      <c r="M63" s="3">
        <v>2.2077342575431799E-2</v>
      </c>
      <c r="N63" s="3">
        <v>0.73194998009950696</v>
      </c>
      <c r="O63" s="3">
        <v>0.168942511689957</v>
      </c>
      <c r="P63" s="3">
        <v>0.48834383140569798</v>
      </c>
      <c r="Q63" s="3">
        <v>0.85874439461883401</v>
      </c>
      <c r="R63" s="3">
        <v>0.929678145070575</v>
      </c>
      <c r="S63" t="s">
        <v>16</v>
      </c>
    </row>
    <row r="64" spans="2:19" x14ac:dyDescent="0.25">
      <c r="B64" s="2">
        <v>62</v>
      </c>
      <c r="C64" s="3">
        <v>4.4977697009747201E-5</v>
      </c>
      <c r="D64" s="3">
        <v>2.92277543474454E-2</v>
      </c>
      <c r="E64" s="3">
        <v>3.4924675396069499E-2</v>
      </c>
      <c r="F64" s="3">
        <v>0.10417417489323701</v>
      </c>
      <c r="G64" s="3">
        <v>62.540210969165003</v>
      </c>
      <c r="H64" s="3">
        <v>1.38724589705836E-2</v>
      </c>
      <c r="I64" s="3">
        <v>3.1921732420399701E-3</v>
      </c>
      <c r="J64" s="3"/>
      <c r="K64" s="3">
        <v>17.969339485778601</v>
      </c>
      <c r="L64" s="3">
        <v>0.66163151193606096</v>
      </c>
      <c r="M64" s="3">
        <v>7.5675215535818997E-3</v>
      </c>
      <c r="N64" s="3">
        <v>0.23010868143916899</v>
      </c>
      <c r="O64" s="3">
        <v>-0.2267274943972</v>
      </c>
      <c r="P64" s="3">
        <v>-1.54388670100727E-2</v>
      </c>
      <c r="Q64" s="3">
        <v>0.86538461538461497</v>
      </c>
      <c r="R64" s="3">
        <v>1.0062254147426</v>
      </c>
      <c r="S64" t="s">
        <v>16</v>
      </c>
    </row>
    <row r="65" spans="2:19" x14ac:dyDescent="0.25">
      <c r="B65" s="2">
        <v>63</v>
      </c>
      <c r="C65" s="3">
        <v>7.6961837105567397E-5</v>
      </c>
      <c r="D65" s="3">
        <v>4.3871124209837499E-2</v>
      </c>
      <c r="E65" s="3">
        <v>0.48168578337914503</v>
      </c>
      <c r="F65" s="3">
        <v>0.104818171088704</v>
      </c>
      <c r="G65" s="3">
        <v>31.1916753011227</v>
      </c>
      <c r="H65" s="3">
        <v>2.0571838734162799E-2</v>
      </c>
      <c r="I65" s="3">
        <v>3.9154950552143901E-3</v>
      </c>
      <c r="J65" s="3"/>
      <c r="K65" s="3">
        <v>29.108174231579198</v>
      </c>
      <c r="L65" s="3">
        <v>0.50249039301159903</v>
      </c>
      <c r="M65" s="3">
        <v>9.8990330052118897E-3</v>
      </c>
      <c r="N65" s="3">
        <v>0.19033277024051701</v>
      </c>
      <c r="O65" s="3">
        <v>-0.177995402713615</v>
      </c>
      <c r="P65" s="3">
        <v>4.6608759219127403E-2</v>
      </c>
      <c r="Q65" s="3">
        <v>0.875</v>
      </c>
      <c r="R65" s="3">
        <v>1.0020737432204501</v>
      </c>
      <c r="S65" t="s">
        <v>16</v>
      </c>
    </row>
    <row r="66" spans="2:19" x14ac:dyDescent="0.25">
      <c r="B66" s="2">
        <v>64</v>
      </c>
      <c r="C66" s="3">
        <v>3.8580868990583099E-4</v>
      </c>
      <c r="D66" s="3">
        <v>0.14623774720089699</v>
      </c>
      <c r="E66" s="3">
        <v>0.16964904294322899</v>
      </c>
      <c r="F66" s="3">
        <v>0.11474642310948301</v>
      </c>
      <c r="G66" s="3">
        <v>17.4680857176422</v>
      </c>
      <c r="H66" s="3">
        <v>6.5074824011887702E-2</v>
      </c>
      <c r="I66" s="3">
        <v>8.1560509559493403E-3</v>
      </c>
      <c r="J66" s="3"/>
      <c r="K66" s="3">
        <v>87.890692489021205</v>
      </c>
      <c r="L66" s="3">
        <v>0.22670593677884801</v>
      </c>
      <c r="M66" s="3">
        <v>2.2163638706010499E-2</v>
      </c>
      <c r="N66" s="3">
        <v>0.125333430858905</v>
      </c>
      <c r="O66" s="3">
        <v>8.0465262495925199E-2</v>
      </c>
      <c r="P66" s="3">
        <v>0.37569109892246899</v>
      </c>
      <c r="Q66" s="3">
        <v>0.74088291746641</v>
      </c>
      <c r="R66" s="3">
        <v>0.93509441185719899</v>
      </c>
      <c r="S66" t="s">
        <v>16</v>
      </c>
    </row>
    <row r="67" spans="2:19" x14ac:dyDescent="0.25">
      <c r="B67" s="2">
        <v>65</v>
      </c>
      <c r="C67" s="3">
        <v>4.7976210143730301E-5</v>
      </c>
      <c r="D67" s="3">
        <v>2.4168008674367799E-2</v>
      </c>
      <c r="E67" s="3">
        <v>0.43016419427184099</v>
      </c>
      <c r="F67" s="3">
        <v>0.11257625865682</v>
      </c>
      <c r="G67" s="3">
        <v>138.472402002808</v>
      </c>
      <c r="H67" s="3">
        <v>9.9645058455446606E-3</v>
      </c>
      <c r="I67" s="3">
        <v>5.1535219457006301E-3</v>
      </c>
      <c r="J67" s="3"/>
      <c r="K67" s="3">
        <v>3.5208708671127198</v>
      </c>
      <c r="L67" s="3">
        <v>1.0321767347530499</v>
      </c>
      <c r="M67" s="3">
        <v>7.8157026530902302E-3</v>
      </c>
      <c r="N67" s="3">
        <v>0.51718790932365899</v>
      </c>
      <c r="O67" s="3">
        <v>-0.15933331052218</v>
      </c>
      <c r="P67" s="3">
        <v>7.0370072984755005E-2</v>
      </c>
      <c r="Q67" s="3">
        <v>0.94117647058823495</v>
      </c>
      <c r="R67" s="3">
        <v>1.0075287498965799</v>
      </c>
      <c r="S67" t="s">
        <v>16</v>
      </c>
    </row>
    <row r="68" spans="2:19" x14ac:dyDescent="0.25">
      <c r="B68" s="2">
        <v>66</v>
      </c>
      <c r="C68" s="3">
        <v>4.9975218899719095E-4</v>
      </c>
      <c r="D68" s="3">
        <v>0.15327500264306099</v>
      </c>
      <c r="E68" s="3">
        <v>0.12457887260183299</v>
      </c>
      <c r="F68" s="3">
        <v>0.136598250683647</v>
      </c>
      <c r="G68" s="3">
        <v>116.940965751862</v>
      </c>
      <c r="H68" s="3">
        <v>5.8545733428296297E-2</v>
      </c>
      <c r="I68" s="3">
        <v>1.1177328358781999E-2</v>
      </c>
      <c r="J68" s="3"/>
      <c r="K68" s="3">
        <v>32.595130173378699</v>
      </c>
      <c r="L68" s="3">
        <v>0.26731412305541702</v>
      </c>
      <c r="M68" s="3">
        <v>2.5225071845272999E-2</v>
      </c>
      <c r="N68" s="3">
        <v>0.19091618986157999</v>
      </c>
      <c r="O68" s="3">
        <v>2.8415081222538899E-2</v>
      </c>
      <c r="P68" s="3">
        <v>0.30941874981456002</v>
      </c>
      <c r="Q68" s="3">
        <v>0.79239302694136204</v>
      </c>
      <c r="R68" s="3">
        <v>0.81691702595344096</v>
      </c>
      <c r="S68" t="s">
        <v>16</v>
      </c>
    </row>
    <row r="69" spans="2:19" x14ac:dyDescent="0.25">
      <c r="B69" s="2">
        <v>67</v>
      </c>
      <c r="C69" s="3">
        <v>7.0964810837601197E-5</v>
      </c>
      <c r="D69" s="3">
        <v>3.3485698789578799E-2</v>
      </c>
      <c r="E69" s="3">
        <v>0.44943787870595098</v>
      </c>
      <c r="F69" s="3">
        <v>0.12174446704967901</v>
      </c>
      <c r="G69" s="3">
        <v>95.974799444741805</v>
      </c>
      <c r="H69" s="3">
        <v>1.4232693599043901E-2</v>
      </c>
      <c r="I69" s="3">
        <v>5.3878673215296199E-3</v>
      </c>
      <c r="J69" s="3"/>
      <c r="K69" s="3">
        <v>7.8332617415391796</v>
      </c>
      <c r="L69" s="3">
        <v>0.79530585693292699</v>
      </c>
      <c r="M69" s="3">
        <v>9.5055354106480597E-3</v>
      </c>
      <c r="N69" s="3">
        <v>0.37855570233673302</v>
      </c>
      <c r="O69" s="3">
        <v>-0.151306600865141</v>
      </c>
      <c r="P69" s="3">
        <v>8.0589997134204602E-2</v>
      </c>
      <c r="Q69" s="3">
        <v>0.91025641025641002</v>
      </c>
      <c r="R69" s="3">
        <v>0.98543022630918897</v>
      </c>
      <c r="S69" t="s">
        <v>16</v>
      </c>
    </row>
    <row r="70" spans="2:19" x14ac:dyDescent="0.25">
      <c r="B70" s="2">
        <v>68</v>
      </c>
      <c r="C70" s="3">
        <v>2.0289938873285901E-4</v>
      </c>
      <c r="D70" s="3">
        <v>0.10772629431162201</v>
      </c>
      <c r="E70" s="3">
        <v>0.39015327977050002</v>
      </c>
      <c r="F70" s="3">
        <v>0.12805325519386099</v>
      </c>
      <c r="G70" s="3">
        <v>22.176436356724501</v>
      </c>
      <c r="H70" s="3">
        <v>2.6953813406330102E-2</v>
      </c>
      <c r="I70" s="3">
        <v>1.7761194956911999E-2</v>
      </c>
      <c r="J70" s="3"/>
      <c r="K70" s="3">
        <v>2.1041674282979899</v>
      </c>
      <c r="L70" s="3">
        <v>0.21970865282538099</v>
      </c>
      <c r="M70" s="3">
        <v>1.6072943891436601E-2</v>
      </c>
      <c r="N70" s="3">
        <v>0.65894924362505003</v>
      </c>
      <c r="O70" s="3">
        <v>0.85311145910429798</v>
      </c>
      <c r="P70" s="3">
        <v>1.35945479053346</v>
      </c>
      <c r="Q70" s="3">
        <v>0.60597014925373105</v>
      </c>
      <c r="R70" s="3">
        <v>0.635425463792191</v>
      </c>
      <c r="S70" t="s">
        <v>16</v>
      </c>
    </row>
    <row r="71" spans="2:19" x14ac:dyDescent="0.25">
      <c r="B71" s="2">
        <v>69</v>
      </c>
      <c r="C71" s="3">
        <v>3.1984140095820203E-5</v>
      </c>
      <c r="D71" s="3">
        <v>2.8070041348152001E-2</v>
      </c>
      <c r="E71" s="3">
        <v>0.485348430592146</v>
      </c>
      <c r="F71" s="3">
        <v>0.123406907038234</v>
      </c>
      <c r="G71" s="3">
        <v>167.93584264301401</v>
      </c>
      <c r="H71" s="3">
        <v>1.01946281850455E-2</v>
      </c>
      <c r="I71" s="3">
        <v>3.9106872361249498E-3</v>
      </c>
      <c r="J71" s="3"/>
      <c r="K71" s="3">
        <v>6.1527744379367402</v>
      </c>
      <c r="L71" s="3">
        <v>0.51010365851959805</v>
      </c>
      <c r="M71" s="3">
        <v>6.3814944937959301E-3</v>
      </c>
      <c r="N71" s="3">
        <v>0.38360273323763999</v>
      </c>
      <c r="O71" s="3">
        <v>-2.1006795653120001E-2</v>
      </c>
      <c r="P71" s="3">
        <v>0.24649286180143901</v>
      </c>
      <c r="Q71" s="3">
        <v>0.84210526315789402</v>
      </c>
      <c r="R71" s="3">
        <v>0.80678135128396899</v>
      </c>
      <c r="S71" t="s">
        <v>16</v>
      </c>
    </row>
    <row r="72" spans="2:19" x14ac:dyDescent="0.25">
      <c r="B72" s="2">
        <v>70</v>
      </c>
      <c r="C72" s="3">
        <v>7.2963819593589894E-5</v>
      </c>
      <c r="D72" s="3">
        <v>3.9919103928139098E-2</v>
      </c>
      <c r="E72" s="3">
        <v>8.6211504608226103E-2</v>
      </c>
      <c r="F72" s="3">
        <v>0.132295970534625</v>
      </c>
      <c r="G72" s="3">
        <v>55.518755512710896</v>
      </c>
      <c r="H72" s="3">
        <v>1.8279681182459599E-2</v>
      </c>
      <c r="I72" s="3">
        <v>5.0441912347597602E-3</v>
      </c>
      <c r="J72" s="3"/>
      <c r="K72" s="3">
        <v>16.4152443519516</v>
      </c>
      <c r="L72" s="3">
        <v>0.57538145061864998</v>
      </c>
      <c r="M72" s="3">
        <v>9.63848641859711E-3</v>
      </c>
      <c r="N72" s="3">
        <v>0.27594525223995298</v>
      </c>
      <c r="O72" s="3">
        <v>-7.4726555963457097E-3</v>
      </c>
      <c r="P72" s="3">
        <v>0.26372506412570801</v>
      </c>
      <c r="Q72" s="3">
        <v>0.85882352941176399</v>
      </c>
      <c r="R72" s="3">
        <v>0.99752059906333701</v>
      </c>
      <c r="S72" t="s">
        <v>16</v>
      </c>
    </row>
    <row r="73" spans="2:19" x14ac:dyDescent="0.25">
      <c r="B73" s="2">
        <v>71</v>
      </c>
      <c r="C73" s="3">
        <v>1.7091524863703899E-4</v>
      </c>
      <c r="D73" s="3">
        <v>6.1159838283050202E-2</v>
      </c>
      <c r="E73" s="3">
        <v>1.42537763853651E-2</v>
      </c>
      <c r="F73" s="3">
        <v>0.136089070107524</v>
      </c>
      <c r="G73" s="3">
        <v>35.315306772323503</v>
      </c>
      <c r="H73" s="3">
        <v>2.4066588339582699E-2</v>
      </c>
      <c r="I73" s="3">
        <v>1.04695389618602E-2</v>
      </c>
      <c r="J73" s="3"/>
      <c r="K73" s="3">
        <v>7.2949846849223601</v>
      </c>
      <c r="L73" s="3">
        <v>0.57419316482684502</v>
      </c>
      <c r="M73" s="3">
        <v>1.4751815256534399E-2</v>
      </c>
      <c r="N73" s="3">
        <v>0.43502381036039001</v>
      </c>
      <c r="O73" s="3">
        <v>0.15784695295481699</v>
      </c>
      <c r="P73" s="3">
        <v>0.47421652725318703</v>
      </c>
      <c r="Q73" s="3">
        <v>0.82608695652173902</v>
      </c>
      <c r="R73" s="3">
        <v>0.91686146301593796</v>
      </c>
      <c r="S73" t="s">
        <v>16</v>
      </c>
    </row>
    <row r="74" spans="2:19" x14ac:dyDescent="0.25">
      <c r="B74" s="2">
        <v>72</v>
      </c>
      <c r="C74" s="3">
        <v>2.89856269618371E-5</v>
      </c>
      <c r="D74" s="3">
        <v>2.2555408443055099E-2</v>
      </c>
      <c r="E74" s="3">
        <v>0.47557175943219798</v>
      </c>
      <c r="F74" s="3">
        <v>0.13155359434528899</v>
      </c>
      <c r="G74" s="3">
        <v>163.703837581691</v>
      </c>
      <c r="H74" s="3">
        <v>1.04374606710524E-2</v>
      </c>
      <c r="I74" s="3">
        <v>3.0413039161752602E-3</v>
      </c>
      <c r="J74" s="3"/>
      <c r="K74" s="3">
        <v>11.4810852455988</v>
      </c>
      <c r="L74" s="3">
        <v>0.71596397550950996</v>
      </c>
      <c r="M74" s="3">
        <v>6.0750017676337101E-3</v>
      </c>
      <c r="N74" s="3">
        <v>0.29138350907611898</v>
      </c>
      <c r="O74" s="3">
        <v>-0.139874435371488</v>
      </c>
      <c r="P74" s="3">
        <v>9.5145882322680606E-2</v>
      </c>
      <c r="Q74" s="3">
        <v>0.87878787878787801</v>
      </c>
      <c r="R74" s="3">
        <v>0.99193298169407296</v>
      </c>
      <c r="S74" t="s">
        <v>16</v>
      </c>
    </row>
    <row r="75" spans="2:19" x14ac:dyDescent="0.25">
      <c r="B75" s="2">
        <v>73</v>
      </c>
      <c r="C75" s="3">
        <v>5.6971749545679803E-5</v>
      </c>
      <c r="D75" s="3">
        <v>2.8251996240959799E-2</v>
      </c>
      <c r="E75" s="3">
        <v>9.6800564238101502E-2</v>
      </c>
      <c r="F75" s="3">
        <v>0.13873753635140099</v>
      </c>
      <c r="G75" s="3">
        <v>87.253582725437496</v>
      </c>
      <c r="H75" s="3">
        <v>1.2079053520132801E-2</v>
      </c>
      <c r="I75" s="3">
        <v>4.9930191379041504E-3</v>
      </c>
      <c r="J75" s="3"/>
      <c r="K75" s="3">
        <v>5.93507178894105</v>
      </c>
      <c r="L75" s="3">
        <v>0.89695600311686297</v>
      </c>
      <c r="M75" s="3">
        <v>8.5169645093957601E-3</v>
      </c>
      <c r="N75" s="3">
        <v>0.41336178613514701</v>
      </c>
      <c r="O75" s="3">
        <v>-0.168568525229014</v>
      </c>
      <c r="P75" s="3">
        <v>5.8611432415894997E-2</v>
      </c>
      <c r="Q75" s="3">
        <v>0.91935483870967705</v>
      </c>
      <c r="R75" s="3">
        <v>1.0032202130294701</v>
      </c>
      <c r="S75" t="s">
        <v>16</v>
      </c>
    </row>
    <row r="76" spans="2:19" x14ac:dyDescent="0.25">
      <c r="B76" s="2">
        <v>74</v>
      </c>
      <c r="C76" s="3">
        <v>2.24888485048736E-4</v>
      </c>
      <c r="D76" s="3">
        <v>6.7286319509017201E-2</v>
      </c>
      <c r="E76" s="3">
        <v>0.34176349003782203</v>
      </c>
      <c r="F76" s="3">
        <v>0.15200249667273599</v>
      </c>
      <c r="G76" s="3">
        <v>81.277782009293503</v>
      </c>
      <c r="H76" s="3">
        <v>2.13584199740561E-2</v>
      </c>
      <c r="I76" s="3">
        <v>1.45926952436584E-2</v>
      </c>
      <c r="J76" s="3"/>
      <c r="K76" s="3">
        <v>2.6045609700305299</v>
      </c>
      <c r="L76" s="3">
        <v>0.62419967164513701</v>
      </c>
      <c r="M76" s="3">
        <v>1.6921492615003898E-2</v>
      </c>
      <c r="N76" s="3">
        <v>0.68322915559222297</v>
      </c>
      <c r="O76" s="3">
        <v>8.8497151982793107E-2</v>
      </c>
      <c r="P76" s="3">
        <v>0.385917618236092</v>
      </c>
      <c r="Q76" s="3">
        <v>0.907258064516129</v>
      </c>
      <c r="R76" s="3">
        <v>0.82231104111258002</v>
      </c>
      <c r="S76" t="s">
        <v>16</v>
      </c>
    </row>
    <row r="77" spans="2:19" x14ac:dyDescent="0.25">
      <c r="B77" s="2">
        <v>75</v>
      </c>
      <c r="C77" s="3">
        <v>4.1979183875764E-5</v>
      </c>
      <c r="D77" s="3">
        <v>3.3362729274109798E-2</v>
      </c>
      <c r="E77" s="3">
        <v>0.37076174552962898</v>
      </c>
      <c r="F77" s="3">
        <v>0.149036224181328</v>
      </c>
      <c r="G77" s="3">
        <v>136.24663992018</v>
      </c>
      <c r="H77" s="3">
        <v>1.55488124714103E-2</v>
      </c>
      <c r="I77" s="3">
        <v>2.8885775421526399E-3</v>
      </c>
      <c r="J77" s="3"/>
      <c r="K77" s="3">
        <v>23.3085472018304</v>
      </c>
      <c r="L77" s="3">
        <v>0.47393710619249002</v>
      </c>
      <c r="M77" s="3">
        <v>7.3109203911909401E-3</v>
      </c>
      <c r="N77" s="3">
        <v>0.185774800967204</v>
      </c>
      <c r="O77" s="3">
        <v>-0.159694615610177</v>
      </c>
      <c r="P77" s="3">
        <v>6.9910045059003403E-2</v>
      </c>
      <c r="Q77" s="3">
        <v>0.89361702127659504</v>
      </c>
      <c r="R77" s="3">
        <v>0.96059452818315205</v>
      </c>
      <c r="S77" t="s">
        <v>16</v>
      </c>
    </row>
    <row r="78" spans="2:19" x14ac:dyDescent="0.25">
      <c r="B78" s="2">
        <v>76</v>
      </c>
      <c r="C78" s="3">
        <v>3.9980175119775303E-5</v>
      </c>
      <c r="D78" s="3">
        <v>3.9654169606193702E-2</v>
      </c>
      <c r="E78" s="3">
        <v>0.104274150109066</v>
      </c>
      <c r="F78" s="3">
        <v>0.14976287331100799</v>
      </c>
      <c r="G78" s="3">
        <v>29.590461008095598</v>
      </c>
      <c r="H78" s="3">
        <v>1.9222220242079001E-2</v>
      </c>
      <c r="I78" s="3">
        <v>1.97469886710611E-3</v>
      </c>
      <c r="J78" s="3"/>
      <c r="K78" s="3">
        <v>97.379154228504305</v>
      </c>
      <c r="L78" s="3">
        <v>0.31950439496427002</v>
      </c>
      <c r="M78" s="3">
        <v>7.1347277430841597E-3</v>
      </c>
      <c r="N78" s="3">
        <v>0.10273000944934201</v>
      </c>
      <c r="O78" s="3">
        <v>-0.25432494441126202</v>
      </c>
      <c r="P78" s="3">
        <v>-5.0577031701828298E-2</v>
      </c>
      <c r="Q78" s="3">
        <v>0.75471698113207497</v>
      </c>
      <c r="R78" s="3">
        <v>1.0022942718838199</v>
      </c>
      <c r="S78" t="s">
        <v>16</v>
      </c>
    </row>
    <row r="79" spans="2:19" x14ac:dyDescent="0.25">
      <c r="B79" s="2">
        <v>77</v>
      </c>
      <c r="C79" s="3">
        <v>6.7966297703618003E-5</v>
      </c>
      <c r="D79" s="3">
        <v>3.1113286917969801E-2</v>
      </c>
      <c r="E79" s="3">
        <v>0.24298388117598199</v>
      </c>
      <c r="F79" s="3">
        <v>0.151300727366251</v>
      </c>
      <c r="G79" s="3">
        <v>50.945458341155799</v>
      </c>
      <c r="H79" s="3">
        <v>1.2949221050665399E-2</v>
      </c>
      <c r="I79" s="3">
        <v>5.4785809387437601E-3</v>
      </c>
      <c r="J79" s="3"/>
      <c r="K79" s="3">
        <v>6.0632574687343297</v>
      </c>
      <c r="L79" s="3">
        <v>0.88229067586709997</v>
      </c>
      <c r="M79" s="3">
        <v>9.3025468526360608E-3</v>
      </c>
      <c r="N79" s="3">
        <v>0.42308189174531102</v>
      </c>
      <c r="O79" s="3">
        <v>-0.18019984769536901</v>
      </c>
      <c r="P79" s="3">
        <v>4.3801972694165199E-2</v>
      </c>
      <c r="Q79" s="3">
        <v>0.931506849315068</v>
      </c>
      <c r="R79" s="3">
        <v>0.99974293885157905</v>
      </c>
      <c r="S79" t="s">
        <v>16</v>
      </c>
    </row>
    <row r="80" spans="2:19" x14ac:dyDescent="0.25">
      <c r="B80" s="2">
        <v>78</v>
      </c>
      <c r="C80" s="3">
        <v>1.3993061291921299E-4</v>
      </c>
      <c r="D80" s="3">
        <v>4.4920863976036098E-2</v>
      </c>
      <c r="E80" s="3">
        <v>0.27982990985765499</v>
      </c>
      <c r="F80" s="3">
        <v>0.17110146829804501</v>
      </c>
      <c r="G80" s="3">
        <v>92.341515751078504</v>
      </c>
      <c r="H80" s="3">
        <v>1.80213592023797E-2</v>
      </c>
      <c r="I80" s="3">
        <v>9.3987133615340904E-3</v>
      </c>
      <c r="J80" s="3"/>
      <c r="K80" s="3">
        <v>3.67439943114403</v>
      </c>
      <c r="L80" s="3">
        <v>0.87141774477662404</v>
      </c>
      <c r="M80" s="3">
        <v>1.3347853381265901E-2</v>
      </c>
      <c r="N80" s="3">
        <v>0.52153188091900304</v>
      </c>
      <c r="O80" s="3">
        <v>-4.93227681843766E-2</v>
      </c>
      <c r="P80" s="3">
        <v>0.210439845827008</v>
      </c>
      <c r="Q80" s="3">
        <v>0.952380952380952</v>
      </c>
      <c r="R80" s="3">
        <v>0.98913914359476496</v>
      </c>
      <c r="S80" t="s">
        <v>16</v>
      </c>
    </row>
    <row r="81" spans="2:19" x14ac:dyDescent="0.25">
      <c r="B81" s="2">
        <v>79</v>
      </c>
      <c r="C81" s="3">
        <v>1.09945481579382E-5</v>
      </c>
      <c r="D81" s="3">
        <v>1.55691403609634E-2</v>
      </c>
      <c r="E81" s="3">
        <v>0.139783529040132</v>
      </c>
      <c r="F81" s="3">
        <v>0.16886722819022501</v>
      </c>
      <c r="G81" s="3">
        <v>77.665285540768394</v>
      </c>
      <c r="H81" s="3">
        <v>6.2871839729170499E-3</v>
      </c>
      <c r="I81" s="3">
        <v>2.1669177831598902E-3</v>
      </c>
      <c r="J81" s="3"/>
      <c r="K81" s="3">
        <v>9.4639305012888499</v>
      </c>
      <c r="L81" s="3">
        <v>0.56997785416025504</v>
      </c>
      <c r="M81" s="3">
        <v>3.7414827931158598E-3</v>
      </c>
      <c r="N81" s="3">
        <v>0.34465633461565698</v>
      </c>
      <c r="O81" s="3">
        <v>-2.6779837311698598E-2</v>
      </c>
      <c r="P81" s="3">
        <v>0.239142396868333</v>
      </c>
      <c r="Q81" s="3">
        <v>0.6875</v>
      </c>
      <c r="R81" s="3">
        <v>0.86508700956784201</v>
      </c>
      <c r="S81" t="s">
        <v>16</v>
      </c>
    </row>
    <row r="82" spans="2:19" x14ac:dyDescent="0.25">
      <c r="B82" s="2">
        <v>80</v>
      </c>
      <c r="C82" s="3">
        <v>1.6991574425904501E-5</v>
      </c>
      <c r="D82" s="3">
        <v>1.3931546325693499E-2</v>
      </c>
      <c r="E82" s="3">
        <v>0.41230955186659701</v>
      </c>
      <c r="F82" s="3">
        <v>0.17442734714538999</v>
      </c>
      <c r="G82" s="3">
        <v>106.845033762989</v>
      </c>
      <c r="H82" s="3">
        <v>5.6534110800598603E-3</v>
      </c>
      <c r="I82" s="3">
        <v>2.4931342944942399E-3</v>
      </c>
      <c r="J82" s="3"/>
      <c r="K82" s="3">
        <v>5.46046399571153</v>
      </c>
      <c r="L82" s="3">
        <v>1.10013210622081</v>
      </c>
      <c r="M82" s="3">
        <v>4.6512734263180304E-3</v>
      </c>
      <c r="N82" s="3">
        <v>0.44099646376110302</v>
      </c>
      <c r="O82" s="3">
        <v>-0.348502883762001</v>
      </c>
      <c r="P82" s="3">
        <v>-0.170488108324859</v>
      </c>
      <c r="Q82" s="3">
        <v>0.89473684210526305</v>
      </c>
      <c r="R82" s="3">
        <v>1</v>
      </c>
      <c r="S82" t="s">
        <v>16</v>
      </c>
    </row>
    <row r="83" spans="2:19" x14ac:dyDescent="0.25">
      <c r="B83" s="2">
        <v>81</v>
      </c>
      <c r="C83" s="3">
        <v>3.09846357178258E-5</v>
      </c>
      <c r="D83" s="3">
        <v>2.1149756908507102E-2</v>
      </c>
      <c r="E83" s="3">
        <v>0.365328788678905</v>
      </c>
      <c r="F83" s="3">
        <v>0.177343132851809</v>
      </c>
      <c r="G83" s="3">
        <v>104.15522729298701</v>
      </c>
      <c r="H83" s="3">
        <v>9.4580352944688695E-3</v>
      </c>
      <c r="I83" s="3">
        <v>3.1526784314896399E-3</v>
      </c>
      <c r="J83" s="3"/>
      <c r="K83" s="3">
        <v>9.1952398259260395</v>
      </c>
      <c r="L83" s="3">
        <v>0.87045334496105498</v>
      </c>
      <c r="M83" s="3">
        <v>6.2809922365140202E-3</v>
      </c>
      <c r="N83" s="3">
        <v>0.33333333333333498</v>
      </c>
      <c r="O83" s="3">
        <v>-0.244170057369654</v>
      </c>
      <c r="P83" s="3">
        <v>-3.7647427948134103E-2</v>
      </c>
      <c r="Q83" s="3">
        <v>0.88571428571428501</v>
      </c>
      <c r="R83" s="3">
        <v>0.995698416450011</v>
      </c>
      <c r="S83" t="s">
        <v>16</v>
      </c>
    </row>
    <row r="84" spans="2:19" x14ac:dyDescent="0.25">
      <c r="B84" s="2">
        <v>82</v>
      </c>
      <c r="C84" s="3">
        <v>2.39881050718651E-5</v>
      </c>
      <c r="D84" s="3">
        <v>1.59820380023349E-2</v>
      </c>
      <c r="E84" s="3">
        <v>0.298550988267688</v>
      </c>
      <c r="F84" s="3">
        <v>0.183079613985836</v>
      </c>
      <c r="G84" s="3">
        <v>78.113825594317603</v>
      </c>
      <c r="H84" s="3">
        <v>6.48764816553899E-3</v>
      </c>
      <c r="I84" s="3">
        <v>3.3467825905712199E-3</v>
      </c>
      <c r="J84" s="3"/>
      <c r="K84" s="3">
        <v>4.0320253802464396</v>
      </c>
      <c r="L84" s="3">
        <v>1.1801616243775801</v>
      </c>
      <c r="M84" s="3">
        <v>5.5265363457377903E-3</v>
      </c>
      <c r="N84" s="3">
        <v>0.51586992777268903</v>
      </c>
      <c r="O84" s="3">
        <v>-0.28909964756592599</v>
      </c>
      <c r="P84" s="3">
        <v>-9.4853558914773303E-2</v>
      </c>
      <c r="Q84" s="3">
        <v>0.95999999999999897</v>
      </c>
      <c r="R84" s="3">
        <v>1</v>
      </c>
      <c r="S84" t="s">
        <v>16</v>
      </c>
    </row>
    <row r="85" spans="2:19" x14ac:dyDescent="0.25">
      <c r="B85" s="2">
        <v>83</v>
      </c>
      <c r="C85" s="3">
        <v>2.4587807698661797E-4</v>
      </c>
      <c r="D85" s="3">
        <v>8.2731490602353394E-2</v>
      </c>
      <c r="E85" s="3">
        <v>0.42276814526207401</v>
      </c>
      <c r="F85" s="3">
        <v>0.19130913123958301</v>
      </c>
      <c r="G85" s="3">
        <v>128.78143102549899</v>
      </c>
      <c r="H85" s="3">
        <v>2.2002067442445299E-2</v>
      </c>
      <c r="I85" s="3">
        <v>1.60871773727429E-2</v>
      </c>
      <c r="J85" s="3"/>
      <c r="K85" s="3">
        <v>2.1362189877150302</v>
      </c>
      <c r="L85" s="3">
        <v>0.451427460039594</v>
      </c>
      <c r="M85" s="3">
        <v>1.7693549412223598E-2</v>
      </c>
      <c r="N85" s="3">
        <v>0.73116662399226895</v>
      </c>
      <c r="O85" s="3">
        <v>0.13061154370570499</v>
      </c>
      <c r="P85" s="3">
        <v>0.43953932718017202</v>
      </c>
      <c r="Q85" s="3">
        <v>0.79870129870129802</v>
      </c>
      <c r="R85" s="3">
        <v>0.75975203016241299</v>
      </c>
      <c r="S85" t="s">
        <v>16</v>
      </c>
    </row>
    <row r="86" spans="2:19" x14ac:dyDescent="0.25">
      <c r="B86" s="2">
        <v>84</v>
      </c>
      <c r="C86" s="3">
        <v>4.8775813646125801E-4</v>
      </c>
      <c r="D86" s="3">
        <v>0.11715995567719401</v>
      </c>
      <c r="E86" s="3">
        <v>0.38638569524807598</v>
      </c>
      <c r="F86" s="3">
        <v>0.197852186386413</v>
      </c>
      <c r="G86" s="3">
        <v>27.0262634843046</v>
      </c>
      <c r="H86" s="3">
        <v>5.2269738895158499E-2</v>
      </c>
      <c r="I86" s="3">
        <v>1.31383115132908E-2</v>
      </c>
      <c r="J86" s="3"/>
      <c r="K86" s="3">
        <v>21.345032810338498</v>
      </c>
      <c r="L86" s="3">
        <v>0.44653549785845997</v>
      </c>
      <c r="M86" s="3">
        <v>2.49205326509849E-2</v>
      </c>
      <c r="N86" s="3">
        <v>0.25135598131919901</v>
      </c>
      <c r="O86" s="3">
        <v>0.10579658449224801</v>
      </c>
      <c r="P86" s="3">
        <v>0.40794393980860799</v>
      </c>
      <c r="Q86" s="3">
        <v>0.79738562091503196</v>
      </c>
      <c r="R86" s="3">
        <v>0.98235329254452197</v>
      </c>
      <c r="S86" t="s">
        <v>16</v>
      </c>
    </row>
    <row r="87" spans="2:19" x14ac:dyDescent="0.25">
      <c r="B87" s="2">
        <v>85</v>
      </c>
      <c r="C87" s="3">
        <v>3.2983644473814599E-5</v>
      </c>
      <c r="D87" s="3">
        <v>2.2191498657439499E-2</v>
      </c>
      <c r="E87" s="3">
        <v>0.114729134043125</v>
      </c>
      <c r="F87" s="3">
        <v>0.18646892528001999</v>
      </c>
      <c r="G87" s="3">
        <v>159.22415910897999</v>
      </c>
      <c r="H87" s="3">
        <v>9.8311917769447806E-3</v>
      </c>
      <c r="I87" s="3">
        <v>3.1588556445208298E-3</v>
      </c>
      <c r="J87" s="3"/>
      <c r="K87" s="3">
        <v>9.9537961747956292</v>
      </c>
      <c r="L87" s="3">
        <v>0.84165719389084503</v>
      </c>
      <c r="M87" s="3">
        <v>6.48043829332138E-3</v>
      </c>
      <c r="N87" s="3">
        <v>0.32130953359374897</v>
      </c>
      <c r="O87" s="3">
        <v>-0.26051871301344498</v>
      </c>
      <c r="P87" s="3">
        <v>-5.8463182817067499E-2</v>
      </c>
      <c r="Q87" s="3">
        <v>0.891891891891892</v>
      </c>
      <c r="R87" s="3">
        <v>1</v>
      </c>
      <c r="S87" t="s">
        <v>16</v>
      </c>
    </row>
    <row r="88" spans="2:19" x14ac:dyDescent="0.25">
      <c r="B88" s="2">
        <v>86</v>
      </c>
      <c r="C88" s="3">
        <v>5.1974227655707898E-5</v>
      </c>
      <c r="D88" s="3">
        <v>2.4886830476174401E-2</v>
      </c>
      <c r="E88" s="3">
        <v>9.2996176723496193E-2</v>
      </c>
      <c r="F88" s="3">
        <v>0.195163156898947</v>
      </c>
      <c r="G88" s="3">
        <v>22.3478007816373</v>
      </c>
      <c r="H88" s="3">
        <v>9.8425070708949396E-3</v>
      </c>
      <c r="I88" s="3">
        <v>5.5993227651504902E-3</v>
      </c>
      <c r="J88" s="3"/>
      <c r="K88" s="3">
        <v>2.98432308485306</v>
      </c>
      <c r="L88" s="3">
        <v>1.05452949025827</v>
      </c>
      <c r="M88" s="3">
        <v>8.1348412374375907E-3</v>
      </c>
      <c r="N88" s="3">
        <v>0.568891922029513</v>
      </c>
      <c r="O88" s="3">
        <v>-0.167195477409467</v>
      </c>
      <c r="P88" s="3">
        <v>6.0359651196554898E-2</v>
      </c>
      <c r="Q88" s="3">
        <v>0.92857142857142805</v>
      </c>
      <c r="R88" s="3">
        <v>1.0036556461655799</v>
      </c>
      <c r="S88" t="s">
        <v>16</v>
      </c>
    </row>
    <row r="89" spans="2:19" x14ac:dyDescent="0.25">
      <c r="B89" s="2">
        <v>87</v>
      </c>
      <c r="C89" s="3">
        <v>5.0974723277713502E-5</v>
      </c>
      <c r="D89" s="3">
        <v>3.2692895328059197E-2</v>
      </c>
      <c r="E89" s="3">
        <v>3.8382641684723898E-2</v>
      </c>
      <c r="F89" s="3">
        <v>0.20230278967637899</v>
      </c>
      <c r="G89" s="3">
        <v>136.173133930212</v>
      </c>
      <c r="H89" s="3">
        <v>1.55492337699725E-2</v>
      </c>
      <c r="I89" s="3">
        <v>3.0297616687685199E-3</v>
      </c>
      <c r="J89" s="3"/>
      <c r="K89" s="3">
        <v>22.107138502982899</v>
      </c>
      <c r="L89" s="3">
        <v>0.59931889878051603</v>
      </c>
      <c r="M89" s="3">
        <v>8.0562418942777998E-3</v>
      </c>
      <c r="N89" s="3">
        <v>0.194849579959326</v>
      </c>
      <c r="O89" s="3">
        <v>-0.274140668869363</v>
      </c>
      <c r="P89" s="3">
        <v>-7.5807195689458706E-2</v>
      </c>
      <c r="Q89" s="3">
        <v>0.96226415094339601</v>
      </c>
      <c r="R89" s="3">
        <v>0.99418978012904802</v>
      </c>
      <c r="S89" t="s">
        <v>16</v>
      </c>
    </row>
    <row r="90" spans="2:19" x14ac:dyDescent="0.25">
      <c r="B90" s="2">
        <v>88</v>
      </c>
      <c r="C90" s="3">
        <v>1.5492317858912901E-4</v>
      </c>
      <c r="D90" s="3">
        <v>6.8079122970536796E-2</v>
      </c>
      <c r="E90" s="3">
        <v>0.20795489893708599</v>
      </c>
      <c r="F90" s="3">
        <v>0.20620694516356899</v>
      </c>
      <c r="G90" s="3">
        <v>10.088749551469499</v>
      </c>
      <c r="H90" s="3">
        <v>3.1914141111611297E-2</v>
      </c>
      <c r="I90" s="3">
        <v>6.3889942459497704E-3</v>
      </c>
      <c r="J90" s="3"/>
      <c r="K90" s="3">
        <v>31.352219721869801</v>
      </c>
      <c r="L90" s="3">
        <v>0.42004745555549</v>
      </c>
      <c r="M90" s="3">
        <v>1.40447256069938E-2</v>
      </c>
      <c r="N90" s="3">
        <v>0.200193206629184</v>
      </c>
      <c r="O90" s="3">
        <v>3.3687204615696603E-2</v>
      </c>
      <c r="P90" s="3">
        <v>0.31613142580345199</v>
      </c>
      <c r="Q90" s="3">
        <v>0.87078651685393205</v>
      </c>
      <c r="R90" s="3">
        <v>0.99416999530075101</v>
      </c>
      <c r="S90" t="s">
        <v>16</v>
      </c>
    </row>
    <row r="91" spans="2:19" x14ac:dyDescent="0.25">
      <c r="B91" s="2">
        <v>89</v>
      </c>
      <c r="C91" s="3">
        <v>2.6786717330249402E-4</v>
      </c>
      <c r="D91" s="3">
        <v>8.7749246684782997E-2</v>
      </c>
      <c r="E91" s="3">
        <v>0.294594879447313</v>
      </c>
      <c r="F91" s="3">
        <v>0.22366470206813299</v>
      </c>
      <c r="G91" s="3">
        <v>167.87772985361701</v>
      </c>
      <c r="H91" s="3">
        <v>3.9242921645281398E-2</v>
      </c>
      <c r="I91" s="3">
        <v>8.8762813580954905E-3</v>
      </c>
      <c r="J91" s="3"/>
      <c r="K91" s="3">
        <v>25.955578138834799</v>
      </c>
      <c r="L91" s="3">
        <v>0.43716216208782299</v>
      </c>
      <c r="M91" s="3">
        <v>1.8467784864058898E-2</v>
      </c>
      <c r="N91" s="3">
        <v>0.226188086563192</v>
      </c>
      <c r="O91" s="3">
        <v>2.13222181308752E-2</v>
      </c>
      <c r="P91" s="3">
        <v>0.300387836040862</v>
      </c>
      <c r="Q91" s="3">
        <v>0.86173633440514397</v>
      </c>
      <c r="R91" s="3">
        <v>0.95816385822196304</v>
      </c>
      <c r="S91" t="s">
        <v>16</v>
      </c>
    </row>
    <row r="92" spans="2:19" x14ac:dyDescent="0.25">
      <c r="B92" s="2">
        <v>90</v>
      </c>
      <c r="C92" s="3">
        <v>1.6092020485709499E-4</v>
      </c>
      <c r="D92" s="3">
        <v>6.6541504151095304E-2</v>
      </c>
      <c r="E92" s="3">
        <v>0.40883653633098599</v>
      </c>
      <c r="F92" s="3">
        <v>0.22467722106240601</v>
      </c>
      <c r="G92" s="3">
        <v>15.354330675805</v>
      </c>
      <c r="H92" s="3">
        <v>3.07750867858309E-2</v>
      </c>
      <c r="I92" s="3">
        <v>5.3300446568621696E-3</v>
      </c>
      <c r="J92" s="3"/>
      <c r="K92" s="3">
        <v>33.548527690534797</v>
      </c>
      <c r="L92" s="3">
        <v>0.45670441849147297</v>
      </c>
      <c r="M92" s="3">
        <v>1.43139780763747E-2</v>
      </c>
      <c r="N92" s="3">
        <v>0.173193489069742</v>
      </c>
      <c r="O92" s="3">
        <v>-0.19941133188951499</v>
      </c>
      <c r="P92" s="3">
        <v>1.9341151305123299E-2</v>
      </c>
      <c r="Q92" s="3">
        <v>0.88461538461538403</v>
      </c>
      <c r="R92" s="3">
        <v>1.0013672285825801</v>
      </c>
      <c r="S92" t="s">
        <v>16</v>
      </c>
    </row>
    <row r="93" spans="2:19" x14ac:dyDescent="0.25">
      <c r="B93" s="2">
        <v>91</v>
      </c>
      <c r="C93" s="3">
        <v>2.5987113827853902E-5</v>
      </c>
      <c r="D93" s="3">
        <v>1.77845911437217E-2</v>
      </c>
      <c r="E93" s="3">
        <v>4.08360304653103E-2</v>
      </c>
      <c r="F93" s="3">
        <v>0.22717445196709299</v>
      </c>
      <c r="G93" s="3">
        <v>66.657657841051801</v>
      </c>
      <c r="H93" s="3">
        <v>8.0099875705068706E-3</v>
      </c>
      <c r="I93" s="3">
        <v>3.1499047196742402E-3</v>
      </c>
      <c r="J93" s="3"/>
      <c r="K93" s="3">
        <v>6.6941533253893004</v>
      </c>
      <c r="L93" s="3">
        <v>1.0324764196743901</v>
      </c>
      <c r="M93" s="3">
        <v>5.7522014028680898E-3</v>
      </c>
      <c r="N93" s="3">
        <v>0.39324714201459399</v>
      </c>
      <c r="O93" s="3">
        <v>-0.23746270058808699</v>
      </c>
      <c r="P93" s="3">
        <v>-2.9107356053196601E-2</v>
      </c>
      <c r="Q93" s="3">
        <v>0.96296296296296302</v>
      </c>
      <c r="R93" s="3">
        <v>1</v>
      </c>
      <c r="S93" t="s">
        <v>16</v>
      </c>
    </row>
    <row r="94" spans="2:19" x14ac:dyDescent="0.25">
      <c r="B94" s="2">
        <v>92</v>
      </c>
      <c r="C94" s="3">
        <v>1.7991078803898799E-4</v>
      </c>
      <c r="D94" s="3">
        <v>5.7884650212510401E-2</v>
      </c>
      <c r="E94" s="3">
        <v>8.0041268627983095E-2</v>
      </c>
      <c r="F94" s="3">
        <v>0.23891854911535099</v>
      </c>
      <c r="G94" s="3">
        <v>78.363505902101707</v>
      </c>
      <c r="H94" s="3">
        <v>2.4710812411712899E-2</v>
      </c>
      <c r="I94" s="3">
        <v>7.4303301786777399E-3</v>
      </c>
      <c r="J94" s="3"/>
      <c r="K94" s="3">
        <v>11.193563817363399</v>
      </c>
      <c r="L94" s="3">
        <v>0.67474588295678295</v>
      </c>
      <c r="M94" s="3">
        <v>1.5135043107163799E-2</v>
      </c>
      <c r="N94" s="3">
        <v>0.30069145663360503</v>
      </c>
      <c r="O94" s="3">
        <v>-0.19845517944681099</v>
      </c>
      <c r="P94" s="3">
        <v>2.0558562405969202E-2</v>
      </c>
      <c r="Q94" s="3">
        <v>0.91836734693877498</v>
      </c>
      <c r="R94" s="3">
        <v>1.00157170244736</v>
      </c>
      <c r="S94" t="s">
        <v>16</v>
      </c>
    </row>
    <row r="95" spans="2:19" x14ac:dyDescent="0.25">
      <c r="B95" s="2">
        <v>93</v>
      </c>
      <c r="C95" s="3">
        <v>4.8975714521724697E-5</v>
      </c>
      <c r="D95" s="3">
        <v>2.95416765251467E-2</v>
      </c>
      <c r="E95" s="3">
        <v>0.14337262074009599</v>
      </c>
      <c r="F95" s="3">
        <v>0.23910399067214799</v>
      </c>
      <c r="G95" s="3">
        <v>97.595646097028606</v>
      </c>
      <c r="H95" s="3">
        <v>1.32791838888784E-2</v>
      </c>
      <c r="I95" s="3">
        <v>3.6996230670174402E-3</v>
      </c>
      <c r="J95" s="3"/>
      <c r="K95" s="3">
        <v>13.664670797240399</v>
      </c>
      <c r="L95" s="3">
        <v>0.70521309489184303</v>
      </c>
      <c r="M95" s="3">
        <v>7.8966965536685103E-3</v>
      </c>
      <c r="N95" s="3">
        <v>0.27860319564637898</v>
      </c>
      <c r="O95" s="3">
        <v>-0.21216011376204599</v>
      </c>
      <c r="P95" s="3">
        <v>3.1088980778139598E-3</v>
      </c>
      <c r="Q95" s="3">
        <v>0.907407407407407</v>
      </c>
      <c r="R95" s="3">
        <v>1</v>
      </c>
      <c r="S95" t="s">
        <v>16</v>
      </c>
    </row>
    <row r="96" spans="2:19" x14ac:dyDescent="0.25">
      <c r="B96" s="2">
        <v>94</v>
      </c>
      <c r="C96" s="3">
        <v>4.0979679497769698E-5</v>
      </c>
      <c r="D96" s="3">
        <v>3.0426457185228399E-2</v>
      </c>
      <c r="E96" s="3">
        <v>0.378028236826428</v>
      </c>
      <c r="F96" s="3">
        <v>0.24528065756544101</v>
      </c>
      <c r="G96" s="3">
        <v>109.67668872581601</v>
      </c>
      <c r="H96" s="3">
        <v>1.42576376185258E-2</v>
      </c>
      <c r="I96" s="3">
        <v>2.6930298714074601E-3</v>
      </c>
      <c r="J96" s="3"/>
      <c r="K96" s="3">
        <v>27.6303925163818</v>
      </c>
      <c r="L96" s="3">
        <v>0.55625720358395703</v>
      </c>
      <c r="M96" s="3">
        <v>7.2233612997781799E-3</v>
      </c>
      <c r="N96" s="3">
        <v>0.188883315978535</v>
      </c>
      <c r="O96" s="3">
        <v>-0.26411480298471202</v>
      </c>
      <c r="P96" s="3">
        <v>-6.3041866774909402E-2</v>
      </c>
      <c r="Q96" s="3">
        <v>0.85416666666666596</v>
      </c>
      <c r="R96" s="3">
        <v>1.0059801537753801</v>
      </c>
      <c r="S96" t="s">
        <v>16</v>
      </c>
    </row>
    <row r="97" spans="2:19" x14ac:dyDescent="0.25">
      <c r="B97" s="2">
        <v>95</v>
      </c>
      <c r="C97" s="3">
        <v>1.3493309102924101E-4</v>
      </c>
      <c r="D97" s="3">
        <v>5.1609205914959003E-2</v>
      </c>
      <c r="E97" s="3">
        <v>0.20979984180887401</v>
      </c>
      <c r="F97" s="3">
        <v>0.25370747548641698</v>
      </c>
      <c r="G97" s="3">
        <v>100.415683513019</v>
      </c>
      <c r="H97" s="3">
        <v>2.2716583164427699E-2</v>
      </c>
      <c r="I97" s="3">
        <v>6.0804131407596797E-3</v>
      </c>
      <c r="J97" s="3"/>
      <c r="K97" s="3">
        <v>14.3829222416822</v>
      </c>
      <c r="L97" s="3">
        <v>0.63661076698122099</v>
      </c>
      <c r="M97" s="3">
        <v>1.31073318181764E-2</v>
      </c>
      <c r="N97" s="3">
        <v>0.26766407151763399</v>
      </c>
      <c r="O97" s="3">
        <v>-0.19601580723457401</v>
      </c>
      <c r="P97" s="3">
        <v>2.36644675709172E-2</v>
      </c>
      <c r="Q97" s="3">
        <v>0.90604026845637498</v>
      </c>
      <c r="R97" s="3">
        <v>1</v>
      </c>
      <c r="S97" t="s">
        <v>16</v>
      </c>
    </row>
    <row r="98" spans="2:19" x14ac:dyDescent="0.25">
      <c r="B98" s="2">
        <v>96</v>
      </c>
      <c r="C98" s="3">
        <v>2.39881050718651E-5</v>
      </c>
      <c r="D98" s="3">
        <v>1.47833351645519E-2</v>
      </c>
      <c r="E98" s="3">
        <v>0.33787457316021002</v>
      </c>
      <c r="F98" s="3">
        <v>0.24523087315918499</v>
      </c>
      <c r="G98" s="3">
        <v>117.94872149391701</v>
      </c>
      <c r="H98" s="3">
        <v>5.8214373452197604E-3</v>
      </c>
      <c r="I98" s="3">
        <v>4.0551404032698997E-3</v>
      </c>
      <c r="J98" s="3"/>
      <c r="K98" s="3">
        <v>2.0062002028536901</v>
      </c>
      <c r="L98" s="3">
        <v>1.37930706263435</v>
      </c>
      <c r="M98" s="3">
        <v>5.5265363457377903E-3</v>
      </c>
      <c r="N98" s="3">
        <v>0.696587485666191</v>
      </c>
      <c r="O98" s="3">
        <v>-0.227087978530739</v>
      </c>
      <c r="P98" s="3">
        <v>-1.58978496641442E-2</v>
      </c>
      <c r="Q98" s="3">
        <v>1</v>
      </c>
      <c r="R98" s="3">
        <v>1</v>
      </c>
      <c r="S98" t="s">
        <v>16</v>
      </c>
    </row>
    <row r="99" spans="2:19" x14ac:dyDescent="0.25">
      <c r="B99" s="2">
        <v>97</v>
      </c>
      <c r="C99" s="3">
        <v>6.7966297703618003E-5</v>
      </c>
      <c r="D99" s="3">
        <v>3.5627167912623998E-2</v>
      </c>
      <c r="E99" s="3">
        <v>0.35441214011183098</v>
      </c>
      <c r="F99" s="3">
        <v>0.246791760720036</v>
      </c>
      <c r="G99" s="3">
        <v>2.9602053826304</v>
      </c>
      <c r="H99" s="3">
        <v>1.59746901226317E-2</v>
      </c>
      <c r="I99" s="3">
        <v>5.1469793112288598E-3</v>
      </c>
      <c r="J99" s="3"/>
      <c r="K99" s="3">
        <v>10.744833644465199</v>
      </c>
      <c r="L99" s="3">
        <v>0.67288504510934599</v>
      </c>
      <c r="M99" s="3">
        <v>9.3025468526360608E-3</v>
      </c>
      <c r="N99" s="3">
        <v>0.32219587808698702</v>
      </c>
      <c r="O99" s="3">
        <v>-4.9874152458491201E-2</v>
      </c>
      <c r="P99" s="3">
        <v>0.20973780156486099</v>
      </c>
      <c r="Q99" s="3">
        <v>0.87179487179487103</v>
      </c>
      <c r="R99" s="3">
        <v>0.98956111797059099</v>
      </c>
      <c r="S99" t="s">
        <v>16</v>
      </c>
    </row>
    <row r="100" spans="2:19" x14ac:dyDescent="0.25">
      <c r="B100" s="2">
        <v>98</v>
      </c>
      <c r="C100" s="3">
        <v>3.2983644473814599E-5</v>
      </c>
      <c r="D100" s="3">
        <v>1.9099265231865802E-2</v>
      </c>
      <c r="E100" s="3">
        <v>0.32252610536654702</v>
      </c>
      <c r="F100" s="3">
        <v>0.249089765012564</v>
      </c>
      <c r="G100" s="3">
        <v>156.260399309451</v>
      </c>
      <c r="H100" s="3">
        <v>8.01602695450916E-3</v>
      </c>
      <c r="I100" s="3">
        <v>4.4655923237385898E-3</v>
      </c>
      <c r="J100" s="3"/>
      <c r="K100" s="3">
        <v>3.0796648163426101</v>
      </c>
      <c r="L100" s="3">
        <v>1.1362533718334999</v>
      </c>
      <c r="M100" s="3">
        <v>6.48043829332138E-3</v>
      </c>
      <c r="N100" s="3">
        <v>0.557082997485009</v>
      </c>
      <c r="O100" s="3">
        <v>-0.147627396859422</v>
      </c>
      <c r="P100" s="3">
        <v>8.5274505167434803E-2</v>
      </c>
      <c r="Q100" s="3">
        <v>0.91666666666666596</v>
      </c>
      <c r="R100" s="3">
        <v>1.0142902010050201</v>
      </c>
      <c r="S100" t="s">
        <v>16</v>
      </c>
    </row>
    <row r="101" spans="2:19" x14ac:dyDescent="0.25">
      <c r="B101" s="2">
        <v>99</v>
      </c>
      <c r="C101" s="3">
        <v>1.3993061291921299E-5</v>
      </c>
      <c r="D101" s="3">
        <v>1.04014214547912E-2</v>
      </c>
      <c r="E101" s="3">
        <v>0.37155074853956399</v>
      </c>
      <c r="F101" s="3">
        <v>0.25372281559889898</v>
      </c>
      <c r="G101" s="3">
        <v>114.35764455271401</v>
      </c>
      <c r="H101" s="3">
        <v>4.0553809440255504E-3</v>
      </c>
      <c r="I101" s="3">
        <v>3.14461792895839E-3</v>
      </c>
      <c r="J101" s="3"/>
      <c r="K101" s="3">
        <v>1.6556418111495701</v>
      </c>
      <c r="L101" s="3">
        <v>1.62531376193616</v>
      </c>
      <c r="M101" s="3">
        <v>4.2209618558780096E-3</v>
      </c>
      <c r="N101" s="3">
        <v>0.77541862832666397</v>
      </c>
      <c r="O101" s="3">
        <v>-0.28422473360974798</v>
      </c>
      <c r="P101" s="3">
        <v>-8.8646625688586E-2</v>
      </c>
      <c r="Q101" s="3">
        <v>1</v>
      </c>
      <c r="R101" s="3">
        <v>1</v>
      </c>
      <c r="S101" t="s">
        <v>16</v>
      </c>
    </row>
    <row r="102" spans="2:19" x14ac:dyDescent="0.25">
      <c r="B102" s="2">
        <v>100</v>
      </c>
      <c r="C102" s="3">
        <v>3.4982653229803397E-5</v>
      </c>
      <c r="D102" s="3">
        <v>2.3424193068604202E-2</v>
      </c>
      <c r="E102" s="3">
        <v>4.2960778458850997E-2</v>
      </c>
      <c r="F102" s="3">
        <v>0.259935561153952</v>
      </c>
      <c r="G102" s="3">
        <v>138.201339582923</v>
      </c>
      <c r="H102" s="3">
        <v>1.06269035070289E-2</v>
      </c>
      <c r="I102" s="3">
        <v>3.1391412140857498E-3</v>
      </c>
      <c r="J102" s="3"/>
      <c r="K102" s="3">
        <v>10.070419379281001</v>
      </c>
      <c r="L102" s="3">
        <v>0.80118596198513004</v>
      </c>
      <c r="M102" s="3">
        <v>6.6739266906329503E-3</v>
      </c>
      <c r="N102" s="3">
        <v>0.29539566365775699</v>
      </c>
      <c r="O102" s="3">
        <v>-0.25104672134797301</v>
      </c>
      <c r="P102" s="3">
        <v>-4.6403068461186803E-2</v>
      </c>
      <c r="Q102" s="3">
        <v>0.97222222222222199</v>
      </c>
      <c r="R102" s="3">
        <v>0.996116090482287</v>
      </c>
      <c r="S102" t="s">
        <v>16</v>
      </c>
    </row>
    <row r="103" spans="2:19" x14ac:dyDescent="0.25">
      <c r="B103" s="2">
        <v>101</v>
      </c>
      <c r="C103" s="3">
        <v>8.2958863373533705E-5</v>
      </c>
      <c r="D103" s="3">
        <v>4.9062837167808501E-2</v>
      </c>
      <c r="E103" s="3">
        <v>0.30953772245293198</v>
      </c>
      <c r="F103" s="3">
        <v>0.25959829536561502</v>
      </c>
      <c r="G103" s="3">
        <v>5.9230969660442696</v>
      </c>
      <c r="H103" s="3">
        <v>1.91002166947883E-2</v>
      </c>
      <c r="I103" s="3">
        <v>7.6830790097818001E-3</v>
      </c>
      <c r="J103" s="3"/>
      <c r="K103" s="3">
        <v>9.0325825375438207</v>
      </c>
      <c r="L103" s="3">
        <v>0.43307921395197202</v>
      </c>
      <c r="M103" s="3">
        <v>1.0277475635264899E-2</v>
      </c>
      <c r="N103" s="3">
        <v>0.40225088189068597</v>
      </c>
      <c r="O103" s="3">
        <v>0.38931486342176402</v>
      </c>
      <c r="P103" s="3">
        <v>0.76893062419692104</v>
      </c>
      <c r="Q103" s="3">
        <v>0.67479674796747902</v>
      </c>
      <c r="R103" s="3">
        <v>0.89012735608762095</v>
      </c>
      <c r="S103" t="s">
        <v>16</v>
      </c>
    </row>
    <row r="104" spans="2:19" x14ac:dyDescent="0.25">
      <c r="B104" s="2">
        <v>102</v>
      </c>
      <c r="C104" s="3">
        <v>3.9980175119775303E-5</v>
      </c>
      <c r="D104" s="3">
        <v>2.31342649427017E-2</v>
      </c>
      <c r="E104" s="3">
        <v>0.420095856911118</v>
      </c>
      <c r="F104" s="3">
        <v>0.26053541244892298</v>
      </c>
      <c r="G104" s="3">
        <v>11.4168270889587</v>
      </c>
      <c r="H104" s="3">
        <v>7.6513756823191198E-3</v>
      </c>
      <c r="I104" s="3">
        <v>6.6618948485646801E-3</v>
      </c>
      <c r="J104" s="3"/>
      <c r="K104" s="3">
        <v>1.5942403990952301</v>
      </c>
      <c r="L104" s="3">
        <v>0.93873529314698401</v>
      </c>
      <c r="M104" s="3">
        <v>7.1347277430841597E-3</v>
      </c>
      <c r="N104" s="3">
        <v>0.870679355603863</v>
      </c>
      <c r="O104" s="3">
        <v>1.3421306431448299E-3</v>
      </c>
      <c r="P104" s="3">
        <v>0.27494839854421499</v>
      </c>
      <c r="Q104" s="3">
        <v>0.86956521739130399</v>
      </c>
      <c r="R104" s="3">
        <v>0.95924805531547097</v>
      </c>
      <c r="S104" t="s">
        <v>16</v>
      </c>
    </row>
    <row r="105" spans="2:19" x14ac:dyDescent="0.25">
      <c r="B105" s="2">
        <v>103</v>
      </c>
      <c r="C105" s="3">
        <v>8.1959358995539397E-5</v>
      </c>
      <c r="D105" s="3">
        <v>5.99521376758426E-2</v>
      </c>
      <c r="E105" s="3">
        <v>0.50075391030558802</v>
      </c>
      <c r="F105" s="3">
        <v>0.26929909356324999</v>
      </c>
      <c r="G105" s="3">
        <v>119.65561865729001</v>
      </c>
      <c r="H105" s="3">
        <v>2.5049549066692899E-2</v>
      </c>
      <c r="I105" s="3">
        <v>6.4431769260115098E-3</v>
      </c>
      <c r="J105" s="3"/>
      <c r="K105" s="3">
        <v>32.974776783877303</v>
      </c>
      <c r="L105" s="3">
        <v>0.28654911467210198</v>
      </c>
      <c r="M105" s="3">
        <v>1.02153755160672E-2</v>
      </c>
      <c r="N105" s="3">
        <v>0.257217281990064</v>
      </c>
      <c r="O105" s="3">
        <v>0.54664733464794102</v>
      </c>
      <c r="P105" s="3">
        <v>0.969252548232997</v>
      </c>
      <c r="Q105" s="3">
        <v>0.62595419847328204</v>
      </c>
      <c r="R105" s="3">
        <v>0.90181266363166301</v>
      </c>
      <c r="S105" t="s">
        <v>16</v>
      </c>
    </row>
    <row r="106" spans="2:19" x14ac:dyDescent="0.25">
      <c r="B106" s="2">
        <v>104</v>
      </c>
      <c r="C106" s="3">
        <v>7.49628283495787E-5</v>
      </c>
      <c r="D106" s="3">
        <v>4.9963613862422797E-2</v>
      </c>
      <c r="E106" s="3">
        <v>0.15265548955564401</v>
      </c>
      <c r="F106" s="3">
        <v>0.26140186431943602</v>
      </c>
      <c r="G106" s="3">
        <v>176.45698825282699</v>
      </c>
      <c r="H106" s="3">
        <v>2.4071756690817198E-2</v>
      </c>
      <c r="I106" s="3">
        <v>3.0553064632946399E-3</v>
      </c>
      <c r="J106" s="3"/>
      <c r="K106" s="3">
        <v>63.432330740412603</v>
      </c>
      <c r="L106" s="3">
        <v>0.37735329064759798</v>
      </c>
      <c r="M106" s="3">
        <v>9.7696283163627908E-3</v>
      </c>
      <c r="N106" s="3">
        <v>0.12692494787719999</v>
      </c>
      <c r="O106" s="3">
        <v>-0.22943996422426399</v>
      </c>
      <c r="P106" s="3">
        <v>-1.88924908577922E-2</v>
      </c>
      <c r="Q106" s="3">
        <v>0.88235294117647001</v>
      </c>
      <c r="R106" s="3">
        <v>1</v>
      </c>
      <c r="S106" t="s">
        <v>16</v>
      </c>
    </row>
    <row r="107" spans="2:19" x14ac:dyDescent="0.25">
      <c r="B107" s="2">
        <v>105</v>
      </c>
      <c r="C107" s="3">
        <v>2.0989591937882E-5</v>
      </c>
      <c r="D107" s="3">
        <v>1.9397191375034501E-2</v>
      </c>
      <c r="E107" s="3">
        <v>0.32544313114439899</v>
      </c>
      <c r="F107" s="3">
        <v>0.26360131906766199</v>
      </c>
      <c r="G107" s="3">
        <v>38.739535624188797</v>
      </c>
      <c r="H107" s="3">
        <v>8.5867679515217402E-3</v>
      </c>
      <c r="I107" s="3">
        <v>2.1941446419598402E-3</v>
      </c>
      <c r="J107" s="3"/>
      <c r="K107" s="3">
        <v>16.279982061871099</v>
      </c>
      <c r="L107" s="3">
        <v>0.70102928107453999</v>
      </c>
      <c r="M107" s="3">
        <v>5.1696013853261202E-3</v>
      </c>
      <c r="N107" s="3">
        <v>0.25552625322441602</v>
      </c>
      <c r="O107" s="3">
        <v>-0.295013393489794</v>
      </c>
      <c r="P107" s="3">
        <v>-0.102383174082558</v>
      </c>
      <c r="Q107" s="3">
        <v>0.80769230769230704</v>
      </c>
      <c r="R107" s="3">
        <v>0.98551695701473996</v>
      </c>
      <c r="S107" t="s">
        <v>16</v>
      </c>
    </row>
    <row r="108" spans="2:19" x14ac:dyDescent="0.25">
      <c r="B108" s="2">
        <v>106</v>
      </c>
      <c r="C108" s="3">
        <v>2.1989096315876399E-5</v>
      </c>
      <c r="D108" s="3">
        <v>1.66768657523426E-2</v>
      </c>
      <c r="E108" s="3">
        <v>0.48774272340303698</v>
      </c>
      <c r="F108" s="3">
        <v>0.26652483674264499</v>
      </c>
      <c r="G108" s="3">
        <v>64.983910848167397</v>
      </c>
      <c r="H108" s="3">
        <v>7.6100552108043003E-3</v>
      </c>
      <c r="I108" s="3">
        <v>2.7178934549301299E-3</v>
      </c>
      <c r="J108" s="3"/>
      <c r="K108" s="3">
        <v>7.9079228205053003</v>
      </c>
      <c r="L108" s="3">
        <v>0.993546917132479</v>
      </c>
      <c r="M108" s="3">
        <v>5.2912557094100202E-3</v>
      </c>
      <c r="N108" s="3">
        <v>0.35714503766956002</v>
      </c>
      <c r="O108" s="3">
        <v>-0.26124108431509502</v>
      </c>
      <c r="P108" s="3">
        <v>-5.9382934524309698E-2</v>
      </c>
      <c r="Q108" s="3">
        <v>0.95652173913043403</v>
      </c>
      <c r="R108" s="3">
        <v>1</v>
      </c>
      <c r="S108" t="s">
        <v>16</v>
      </c>
    </row>
    <row r="109" spans="2:19" x14ac:dyDescent="0.25">
      <c r="B109" s="2">
        <v>107</v>
      </c>
      <c r="C109" s="3">
        <v>4.1979183875764E-5</v>
      </c>
      <c r="D109" s="3">
        <v>3.2056053203232002E-2</v>
      </c>
      <c r="E109" s="3">
        <v>0.45605360953741497</v>
      </c>
      <c r="F109" s="3">
        <v>0.27081381678100003</v>
      </c>
      <c r="G109" s="3">
        <v>146.116505748657</v>
      </c>
      <c r="H109" s="3">
        <v>1.24738457337708E-2</v>
      </c>
      <c r="I109" s="3">
        <v>3.60463712846308E-3</v>
      </c>
      <c r="J109" s="3"/>
      <c r="K109" s="3">
        <v>12.868472241624801</v>
      </c>
      <c r="L109" s="3">
        <v>0.51336204310896705</v>
      </c>
      <c r="M109" s="3">
        <v>7.3109203911909401E-3</v>
      </c>
      <c r="N109" s="3">
        <v>0.28897560587142102</v>
      </c>
      <c r="O109" s="3">
        <v>-0.15876407553771699</v>
      </c>
      <c r="P109" s="3">
        <v>7.1094845477220003E-2</v>
      </c>
      <c r="Q109" s="3">
        <v>0.82352941176470495</v>
      </c>
      <c r="R109" s="3">
        <v>0.87412674650698496</v>
      </c>
      <c r="S109" t="s">
        <v>16</v>
      </c>
    </row>
    <row r="110" spans="2:19" x14ac:dyDescent="0.25">
      <c r="B110" s="2">
        <v>108</v>
      </c>
      <c r="C110" s="3">
        <v>1.1994052535932501E-5</v>
      </c>
      <c r="D110" s="3">
        <v>1.08643067040769E-2</v>
      </c>
      <c r="E110" s="3">
        <v>0.40564943822390798</v>
      </c>
      <c r="F110" s="3">
        <v>0.26893333057851199</v>
      </c>
      <c r="G110" s="3">
        <v>180</v>
      </c>
      <c r="H110" s="3">
        <v>4.9987607914221601E-3</v>
      </c>
      <c r="I110" s="3">
        <v>1.9995043165688601E-3</v>
      </c>
      <c r="J110" s="3"/>
      <c r="K110" s="3">
        <v>3.7083333333333299</v>
      </c>
      <c r="L110" s="3">
        <v>1.2769437769012599</v>
      </c>
      <c r="M110" s="3">
        <v>3.9078513265451099E-3</v>
      </c>
      <c r="N110" s="3">
        <v>0.4</v>
      </c>
      <c r="O110" s="3">
        <v>-0.34550153050212601</v>
      </c>
      <c r="P110" s="3">
        <v>-0.16666666666666599</v>
      </c>
      <c r="Q110" s="3">
        <v>0.92307692307692302</v>
      </c>
      <c r="R110" s="3">
        <v>1.0083739762583901</v>
      </c>
      <c r="S110" t="s">
        <v>16</v>
      </c>
    </row>
    <row r="111" spans="2:19" x14ac:dyDescent="0.25">
      <c r="B111" s="2">
        <v>109</v>
      </c>
      <c r="C111" s="3">
        <v>1.4392863043119101E-4</v>
      </c>
      <c r="D111" s="3">
        <v>5.9836166425481598E-2</v>
      </c>
      <c r="E111" s="3">
        <v>0.220014902055789</v>
      </c>
      <c r="F111" s="3">
        <v>0.27592465296318203</v>
      </c>
      <c r="G111" s="3">
        <v>20.5142774270576</v>
      </c>
      <c r="H111" s="3">
        <v>2.78487112051281E-2</v>
      </c>
      <c r="I111" s="3">
        <v>5.1592805890927204E-3</v>
      </c>
      <c r="J111" s="3"/>
      <c r="K111" s="3">
        <v>28.5700992187186</v>
      </c>
      <c r="L111" s="3">
        <v>0.50516067395720898</v>
      </c>
      <c r="M111" s="3">
        <v>1.35371940920031E-2</v>
      </c>
      <c r="N111" s="3">
        <v>0.185261018044622</v>
      </c>
      <c r="O111" s="3">
        <v>-0.21596231479164901</v>
      </c>
      <c r="P111" s="3">
        <v>-1.73221463010876E-3</v>
      </c>
      <c r="Q111" s="3">
        <v>0.89999999999999902</v>
      </c>
      <c r="R111" s="3">
        <v>1</v>
      </c>
      <c r="S111" t="s">
        <v>16</v>
      </c>
    </row>
    <row r="112" spans="2:19" x14ac:dyDescent="0.25">
      <c r="B112" s="2">
        <v>110</v>
      </c>
      <c r="C112" s="3">
        <v>1.06946968445398E-4</v>
      </c>
      <c r="D112" s="3">
        <v>4.5887624313097203E-2</v>
      </c>
      <c r="E112" s="3">
        <v>6.5451064194228498E-2</v>
      </c>
      <c r="F112" s="3">
        <v>0.27359572615780098</v>
      </c>
      <c r="G112" s="3">
        <v>177.58297988959799</v>
      </c>
      <c r="H112" s="3">
        <v>2.1018279228307998E-2</v>
      </c>
      <c r="I112" s="3">
        <v>5.2894475999668402E-3</v>
      </c>
      <c r="J112" s="3"/>
      <c r="K112" s="3">
        <v>13.898209873325399</v>
      </c>
      <c r="L112" s="3">
        <v>0.63824466656156797</v>
      </c>
      <c r="M112" s="3">
        <v>1.16691520434959E-2</v>
      </c>
      <c r="N112" s="3">
        <v>0.251659402870757</v>
      </c>
      <c r="O112" s="3">
        <v>-0.18355134216665001</v>
      </c>
      <c r="P112" s="3">
        <v>3.9534717399369201E-2</v>
      </c>
      <c r="Q112" s="3">
        <v>0.93859649122806998</v>
      </c>
      <c r="R112" s="3">
        <v>1.0019826140003001</v>
      </c>
      <c r="S112" t="s">
        <v>16</v>
      </c>
    </row>
    <row r="113" spans="2:19" x14ac:dyDescent="0.25">
      <c r="B113" s="2">
        <v>111</v>
      </c>
      <c r="C113" s="3">
        <v>1.99900875598876E-5</v>
      </c>
      <c r="D113" s="3">
        <v>1.6494910859534799E-2</v>
      </c>
      <c r="E113" s="3">
        <v>9.03775951089128E-2</v>
      </c>
      <c r="F113" s="3">
        <v>0.27378212854619199</v>
      </c>
      <c r="G113" s="3">
        <v>61.076569049083901</v>
      </c>
      <c r="H113" s="3">
        <v>7.1843813165578304E-3</v>
      </c>
      <c r="I113" s="3">
        <v>2.4176024768943799E-3</v>
      </c>
      <c r="J113" s="3"/>
      <c r="K113" s="3">
        <v>8.1048190865095506</v>
      </c>
      <c r="L113" s="3">
        <v>0.92326126349170701</v>
      </c>
      <c r="M113" s="3">
        <v>5.0450143690545998E-3</v>
      </c>
      <c r="N113" s="3">
        <v>0.33650809587772501</v>
      </c>
      <c r="O113" s="3">
        <v>-0.31758360576701899</v>
      </c>
      <c r="P113" s="3">
        <v>-0.13112046088698801</v>
      </c>
      <c r="Q113" s="3">
        <v>0.90909090909090895</v>
      </c>
      <c r="R113" s="3">
        <v>1.0055154857870101</v>
      </c>
      <c r="S113" t="s">
        <v>16</v>
      </c>
    </row>
    <row r="114" spans="2:19" x14ac:dyDescent="0.25">
      <c r="B114" s="2">
        <v>112</v>
      </c>
      <c r="C114" s="3">
        <v>7.79613414835618E-5</v>
      </c>
      <c r="D114" s="3">
        <v>3.2658903754677497E-2</v>
      </c>
      <c r="E114" s="3">
        <v>0.130121588601327</v>
      </c>
      <c r="F114" s="3">
        <v>0.27755939727755602</v>
      </c>
      <c r="G114" s="3">
        <v>9.0873769414384409</v>
      </c>
      <c r="H114" s="3">
        <v>1.3149453407560199E-2</v>
      </c>
      <c r="I114" s="3">
        <v>7.6999341644977699E-3</v>
      </c>
      <c r="J114" s="3"/>
      <c r="K114" s="3">
        <v>3.1114084047390902</v>
      </c>
      <c r="L114" s="3">
        <v>0.91851438375077099</v>
      </c>
      <c r="M114" s="3">
        <v>9.9631050851365002E-3</v>
      </c>
      <c r="N114" s="3">
        <v>0.58557066410613701</v>
      </c>
      <c r="O114" s="3">
        <v>2.0012021957396101E-2</v>
      </c>
      <c r="P114" s="3">
        <v>0.29871964246142702</v>
      </c>
      <c r="Q114" s="3">
        <v>0.89655172413793105</v>
      </c>
      <c r="R114" s="3">
        <v>0.98836746563810496</v>
      </c>
      <c r="S114" t="s">
        <v>16</v>
      </c>
    </row>
    <row r="115" spans="2:19" x14ac:dyDescent="0.25">
      <c r="B115" s="2">
        <v>113</v>
      </c>
      <c r="C115" s="3">
        <v>4.8975714521724697E-5</v>
      </c>
      <c r="D115" s="3">
        <v>4.3210288033211502E-2</v>
      </c>
      <c r="E115" s="3">
        <v>0.474800662764021</v>
      </c>
      <c r="F115" s="3">
        <v>0.28339913221572999</v>
      </c>
      <c r="G115" s="3">
        <v>52.161359989101697</v>
      </c>
      <c r="H115" s="3">
        <v>2.0605472979434401E-2</v>
      </c>
      <c r="I115" s="3">
        <v>3.1581830405218699E-3</v>
      </c>
      <c r="J115" s="3"/>
      <c r="K115" s="3">
        <v>66.012062137782294</v>
      </c>
      <c r="L115" s="3">
        <v>0.329622100266594</v>
      </c>
      <c r="M115" s="3">
        <v>7.8966965536685103E-3</v>
      </c>
      <c r="N115" s="3">
        <v>0.15326913600449399</v>
      </c>
      <c r="O115" s="3">
        <v>4.3587780957238899E-2</v>
      </c>
      <c r="P115" s="3">
        <v>0.32873723111717301</v>
      </c>
      <c r="Q115" s="3">
        <v>0.79032258064516103</v>
      </c>
      <c r="R115" s="3">
        <v>0.97799680710765502</v>
      </c>
      <c r="S115" t="s">
        <v>16</v>
      </c>
    </row>
    <row r="116" spans="2:19" x14ac:dyDescent="0.25">
      <c r="B116" s="2">
        <v>114</v>
      </c>
      <c r="C116" s="3">
        <v>4.1979183875764E-5</v>
      </c>
      <c r="D116" s="3">
        <v>2.24644309966512E-2</v>
      </c>
      <c r="E116" s="3">
        <v>0.117447074975604</v>
      </c>
      <c r="F116" s="3">
        <v>0.281692072408047</v>
      </c>
      <c r="G116" s="3">
        <v>70.461257287374707</v>
      </c>
      <c r="H116" s="3">
        <v>9.4827217952978705E-3</v>
      </c>
      <c r="I116" s="3">
        <v>4.7718118474960299E-3</v>
      </c>
      <c r="J116" s="3"/>
      <c r="K116" s="3">
        <v>3.96120981354977</v>
      </c>
      <c r="L116" s="3">
        <v>1.0453290255634</v>
      </c>
      <c r="M116" s="3">
        <v>7.3109203911909401E-3</v>
      </c>
      <c r="N116" s="3">
        <v>0.503211203545188</v>
      </c>
      <c r="O116" s="3">
        <v>-0.15341180025468401</v>
      </c>
      <c r="P116" s="3">
        <v>7.7909574021886405E-2</v>
      </c>
      <c r="Q116" s="3">
        <v>0.93333333333333302</v>
      </c>
      <c r="R116" s="3">
        <v>1</v>
      </c>
      <c r="S116" t="s">
        <v>16</v>
      </c>
    </row>
    <row r="117" spans="2:19" x14ac:dyDescent="0.25">
      <c r="B117" s="2">
        <v>115</v>
      </c>
      <c r="C117" s="3">
        <v>9.9950437799438307E-6</v>
      </c>
      <c r="D117" s="3">
        <v>8.5328846709576394E-3</v>
      </c>
      <c r="E117" s="3">
        <v>0.365209463421303</v>
      </c>
      <c r="F117" s="3">
        <v>0.27963067867215602</v>
      </c>
      <c r="G117" s="3">
        <v>135</v>
      </c>
      <c r="H117" s="3">
        <v>2.8277261225152601E-3</v>
      </c>
      <c r="I117" s="3">
        <v>2.1207945918864401E-3</v>
      </c>
      <c r="J117" s="3"/>
      <c r="K117" s="3">
        <v>1.61290322580645</v>
      </c>
      <c r="L117" s="3">
        <v>1.7250544711629401</v>
      </c>
      <c r="M117" s="3">
        <v>3.5673638715420799E-3</v>
      </c>
      <c r="N117" s="3">
        <v>0.75</v>
      </c>
      <c r="O117" s="3">
        <v>-0.52876110196152304</v>
      </c>
      <c r="P117" s="3">
        <v>-0.39999999999998997</v>
      </c>
      <c r="Q117" s="3">
        <v>1</v>
      </c>
      <c r="R117" s="3">
        <v>1</v>
      </c>
      <c r="S117" t="s">
        <v>16</v>
      </c>
    </row>
    <row r="118" spans="2:19" x14ac:dyDescent="0.25">
      <c r="B118" s="2">
        <v>116</v>
      </c>
      <c r="C118" s="3">
        <v>1.13943499091359E-4</v>
      </c>
      <c r="D118" s="3">
        <v>4.6623441901594502E-2</v>
      </c>
      <c r="E118" s="3">
        <v>0.37664347099999801</v>
      </c>
      <c r="F118" s="3">
        <v>0.29226088093848201</v>
      </c>
      <c r="G118" s="3">
        <v>91.768406371779093</v>
      </c>
      <c r="H118" s="3">
        <v>2.1015648070954102E-2</v>
      </c>
      <c r="I118" s="3">
        <v>5.30489967800939E-3</v>
      </c>
      <c r="J118" s="3"/>
      <c r="K118" s="3">
        <v>14.289133787870099</v>
      </c>
      <c r="L118" s="3">
        <v>0.65870468623349598</v>
      </c>
      <c r="M118" s="3">
        <v>1.2044806719437799E-2</v>
      </c>
      <c r="N118" s="3">
        <v>0.252426175966532</v>
      </c>
      <c r="O118" s="3">
        <v>-0.23154172478141999</v>
      </c>
      <c r="P118" s="3">
        <v>-2.1568535512726701E-2</v>
      </c>
      <c r="Q118" s="3">
        <v>0.95</v>
      </c>
      <c r="R118" s="3">
        <v>1.00390264822558</v>
      </c>
      <c r="S118" t="s">
        <v>16</v>
      </c>
    </row>
    <row r="119" spans="2:19" x14ac:dyDescent="0.25">
      <c r="B119" s="2">
        <v>117</v>
      </c>
      <c r="C119" s="3">
        <v>6.8965802081612406E-5</v>
      </c>
      <c r="D119" s="3">
        <v>2.78221028128974E-2</v>
      </c>
      <c r="E119" s="3">
        <v>0.390033744186357</v>
      </c>
      <c r="F119" s="3">
        <v>0.29184069524876899</v>
      </c>
      <c r="G119" s="3">
        <v>161.76503665292401</v>
      </c>
      <c r="H119" s="3">
        <v>1.0433969857729901E-2</v>
      </c>
      <c r="I119" s="3">
        <v>7.5963670760186997E-3</v>
      </c>
      <c r="J119" s="3"/>
      <c r="K119" s="3">
        <v>1.8959662173495999</v>
      </c>
      <c r="L119" s="3">
        <v>1.1196022257860001</v>
      </c>
      <c r="M119" s="3">
        <v>9.37069829013225E-3</v>
      </c>
      <c r="N119" s="3">
        <v>0.72804188430647598</v>
      </c>
      <c r="O119" s="3">
        <v>-9.7366161770696402E-2</v>
      </c>
      <c r="P119" s="3">
        <v>0.14926909724963</v>
      </c>
      <c r="Q119" s="3">
        <v>0.95833333333333304</v>
      </c>
      <c r="R119" s="3">
        <v>1.00980991052499</v>
      </c>
      <c r="S119" t="s">
        <v>16</v>
      </c>
    </row>
    <row r="120" spans="2:19" x14ac:dyDescent="0.25">
      <c r="B120" s="2">
        <v>118</v>
      </c>
      <c r="C120" s="3">
        <v>2.39881050718651E-5</v>
      </c>
      <c r="D120" s="3">
        <v>1.7205734644075099E-2</v>
      </c>
      <c r="E120" s="3">
        <v>7.6980916187901302E-2</v>
      </c>
      <c r="F120" s="3">
        <v>0.301550244742542</v>
      </c>
      <c r="G120" s="3">
        <v>178.01317898014099</v>
      </c>
      <c r="H120" s="3">
        <v>7.0633800007281304E-3</v>
      </c>
      <c r="I120" s="3">
        <v>3.10143648615719E-3</v>
      </c>
      <c r="J120" s="3"/>
      <c r="K120" s="3">
        <v>5.02320664438958</v>
      </c>
      <c r="L120" s="3">
        <v>1.0182615972451601</v>
      </c>
      <c r="M120" s="3">
        <v>5.5265363457377903E-3</v>
      </c>
      <c r="N120" s="3">
        <v>0.43908673833737899</v>
      </c>
      <c r="O120" s="3">
        <v>-0.28275190734717698</v>
      </c>
      <c r="P120" s="3">
        <v>-8.6771365048555898E-2</v>
      </c>
      <c r="Q120" s="3">
        <v>0.88888888888888795</v>
      </c>
      <c r="R120" s="3">
        <v>1</v>
      </c>
      <c r="S120" t="s">
        <v>16</v>
      </c>
    </row>
    <row r="121" spans="2:19" x14ac:dyDescent="0.25">
      <c r="B121" s="2">
        <v>119</v>
      </c>
      <c r="C121" s="3">
        <v>4.4977697009747201E-5</v>
      </c>
      <c r="D121" s="3">
        <v>3.7678659341423698E-2</v>
      </c>
      <c r="E121" s="3">
        <v>0.37737311468043</v>
      </c>
      <c r="F121" s="3">
        <v>0.31347784340874102</v>
      </c>
      <c r="G121" s="3">
        <v>48.3077581837709</v>
      </c>
      <c r="H121" s="3">
        <v>1.76846341856957E-2</v>
      </c>
      <c r="I121" s="3">
        <v>2.49670005339908E-3</v>
      </c>
      <c r="J121" s="3"/>
      <c r="K121" s="3">
        <v>51.9182135511833</v>
      </c>
      <c r="L121" s="3">
        <v>0.39812201670123798</v>
      </c>
      <c r="M121" s="3">
        <v>7.5675215535818997E-3</v>
      </c>
      <c r="N121" s="3">
        <v>0.14117906127900201</v>
      </c>
      <c r="O121" s="3">
        <v>-0.22899868623151401</v>
      </c>
      <c r="P121" s="3">
        <v>-1.8330638267201101E-2</v>
      </c>
      <c r="Q121" s="3">
        <v>0.83333333333333304</v>
      </c>
      <c r="R121" s="3">
        <v>0.98991721502865604</v>
      </c>
      <c r="S121" t="s">
        <v>16</v>
      </c>
    </row>
    <row r="122" spans="2:19" x14ac:dyDescent="0.25">
      <c r="B122" s="2">
        <v>120</v>
      </c>
      <c r="C122" s="3">
        <v>4.5977201387741597E-5</v>
      </c>
      <c r="D122" s="3">
        <v>2.9781617043134902E-2</v>
      </c>
      <c r="E122" s="3">
        <v>9.2976950720452298E-2</v>
      </c>
      <c r="F122" s="3">
        <v>0.31250948443417098</v>
      </c>
      <c r="G122" s="3">
        <v>153.26305157974301</v>
      </c>
      <c r="H122" s="3">
        <v>1.38628058658952E-2</v>
      </c>
      <c r="I122" s="3">
        <v>3.1484845855521801E-3</v>
      </c>
      <c r="J122" s="3"/>
      <c r="K122" s="3">
        <v>18.123558230209898</v>
      </c>
      <c r="L122" s="3">
        <v>0.65141213823417798</v>
      </c>
      <c r="M122" s="3">
        <v>7.6511431147982699E-3</v>
      </c>
      <c r="N122" s="3">
        <v>0.22711741158389701</v>
      </c>
      <c r="O122" s="3">
        <v>-0.25441002188115902</v>
      </c>
      <c r="P122" s="3">
        <v>-5.0685355700867199E-2</v>
      </c>
      <c r="Q122" s="3">
        <v>0.85185185185185097</v>
      </c>
      <c r="R122" s="3">
        <v>1</v>
      </c>
      <c r="S122" t="s">
        <v>16</v>
      </c>
    </row>
    <row r="123" spans="2:19" x14ac:dyDescent="0.25">
      <c r="B123" s="2">
        <v>121</v>
      </c>
      <c r="C123" s="3">
        <v>3.4982653229803397E-5</v>
      </c>
      <c r="D123" s="3">
        <v>2.52097504233002E-2</v>
      </c>
      <c r="E123" s="3">
        <v>0.45980029976870002</v>
      </c>
      <c r="F123" s="3">
        <v>0.31680717678664699</v>
      </c>
      <c r="G123" s="3">
        <v>32.641661490858603</v>
      </c>
      <c r="H123" s="3">
        <v>1.0812162681772E-2</v>
      </c>
      <c r="I123" s="3">
        <v>3.60405422725728E-3</v>
      </c>
      <c r="J123" s="3"/>
      <c r="K123" s="3">
        <v>10.7640669968625</v>
      </c>
      <c r="L123" s="3">
        <v>0.69171232930502502</v>
      </c>
      <c r="M123" s="3">
        <v>6.6739266906329503E-3</v>
      </c>
      <c r="N123" s="3">
        <v>0.33333333333332699</v>
      </c>
      <c r="O123" s="3">
        <v>-0.12513503578156601</v>
      </c>
      <c r="P123" s="3">
        <v>0.113912668746222</v>
      </c>
      <c r="Q123" s="3">
        <v>0.89743589743589702</v>
      </c>
      <c r="R123" s="3">
        <v>0.95145939086294395</v>
      </c>
      <c r="S123" t="s">
        <v>16</v>
      </c>
    </row>
    <row r="124" spans="2:19" x14ac:dyDescent="0.25">
      <c r="B124" s="2">
        <v>122</v>
      </c>
      <c r="C124" s="3">
        <v>6.8965802081612406E-5</v>
      </c>
      <c r="D124" s="3">
        <v>4.1604686067006701E-2</v>
      </c>
      <c r="E124" s="3">
        <v>2.8282843666249401E-2</v>
      </c>
      <c r="F124" s="3">
        <v>0.31687796669102197</v>
      </c>
      <c r="G124" s="3">
        <v>167.72515418859999</v>
      </c>
      <c r="H124" s="3">
        <v>1.88594353065362E-2</v>
      </c>
      <c r="I124" s="3">
        <v>3.5683366745094401E-3</v>
      </c>
      <c r="J124" s="3"/>
      <c r="K124" s="3">
        <v>29.666393917961798</v>
      </c>
      <c r="L124" s="3">
        <v>0.50067874714637195</v>
      </c>
      <c r="M124" s="3">
        <v>9.37069829013225E-3</v>
      </c>
      <c r="N124" s="3">
        <v>0.189206973406714</v>
      </c>
      <c r="O124" s="3">
        <v>-0.233608643052889</v>
      </c>
      <c r="P124" s="3">
        <v>-2.4200217591696899E-2</v>
      </c>
      <c r="Q124" s="3">
        <v>0.86250000000000004</v>
      </c>
      <c r="R124" s="3">
        <v>1</v>
      </c>
      <c r="S124" t="s">
        <v>16</v>
      </c>
    </row>
    <row r="125" spans="2:19" x14ac:dyDescent="0.25">
      <c r="B125" s="2">
        <v>123</v>
      </c>
      <c r="C125" s="3">
        <v>1.48926152321163E-4</v>
      </c>
      <c r="D125" s="3">
        <v>4.7409247098006098E-2</v>
      </c>
      <c r="E125" s="3">
        <v>0.17998893722134099</v>
      </c>
      <c r="F125" s="3">
        <v>0.33075693048745702</v>
      </c>
      <c r="G125" s="3">
        <v>94.847656734071094</v>
      </c>
      <c r="H125" s="3">
        <v>2.0176976337955701E-2</v>
      </c>
      <c r="I125" s="3">
        <v>8.1560317898380797E-3</v>
      </c>
      <c r="J125" s="3"/>
      <c r="K125" s="3">
        <v>5.5604868207565898</v>
      </c>
      <c r="L125" s="3">
        <v>0.83263510316369205</v>
      </c>
      <c r="M125" s="3">
        <v>1.37702093804181E-2</v>
      </c>
      <c r="N125" s="3">
        <v>0.40422467931904199</v>
      </c>
      <c r="O125" s="3">
        <v>-0.13213153759395799</v>
      </c>
      <c r="P125" s="3">
        <v>0.105004445963874</v>
      </c>
      <c r="Q125" s="3">
        <v>0.94904458598726105</v>
      </c>
      <c r="R125" s="3">
        <v>1.00767592416861</v>
      </c>
      <c r="S125" t="s">
        <v>16</v>
      </c>
    </row>
    <row r="126" spans="2:19" x14ac:dyDescent="0.25">
      <c r="B126" s="2">
        <v>124</v>
      </c>
      <c r="C126" s="3">
        <v>3.3383446225012297E-4</v>
      </c>
      <c r="D126" s="3">
        <v>0.123484387830501</v>
      </c>
      <c r="E126" s="3">
        <v>0.146984520157356</v>
      </c>
      <c r="F126" s="3">
        <v>0.33508758941157901</v>
      </c>
      <c r="G126" s="3">
        <v>24.203473375473099</v>
      </c>
      <c r="H126" s="3">
        <v>5.7254240091681299E-2</v>
      </c>
      <c r="I126" s="3">
        <v>6.7008454069834604E-3</v>
      </c>
      <c r="J126" s="3"/>
      <c r="K126" s="3">
        <v>96.007690040957002</v>
      </c>
      <c r="L126" s="3">
        <v>0.27511668219358998</v>
      </c>
      <c r="M126" s="3">
        <v>2.0616770812429699E-2</v>
      </c>
      <c r="N126" s="3">
        <v>0.117036666563967</v>
      </c>
      <c r="O126" s="3">
        <v>-9.7398673880026404E-2</v>
      </c>
      <c r="P126" s="3">
        <v>0.14922770154634901</v>
      </c>
      <c r="Q126" s="3">
        <v>0.80288461538461497</v>
      </c>
      <c r="R126" s="3">
        <v>0.97576002914625704</v>
      </c>
      <c r="S126" t="s">
        <v>16</v>
      </c>
    </row>
    <row r="127" spans="2:19" x14ac:dyDescent="0.25">
      <c r="B127" s="2">
        <v>125</v>
      </c>
      <c r="C127" s="3">
        <v>6.9965306459606795E-5</v>
      </c>
      <c r="D127" s="3">
        <v>5.2923880003102997E-2</v>
      </c>
      <c r="E127" s="3">
        <v>1.7763712261691499E-2</v>
      </c>
      <c r="F127" s="3">
        <v>0.33503288631899902</v>
      </c>
      <c r="G127" s="3">
        <v>89.656022072873697</v>
      </c>
      <c r="H127" s="3">
        <v>2.2999887278228999E-2</v>
      </c>
      <c r="I127" s="3">
        <v>5.0526889181554402E-3</v>
      </c>
      <c r="J127" s="3"/>
      <c r="K127" s="3">
        <v>29.944995794517698</v>
      </c>
      <c r="L127" s="3">
        <v>0.31389850885871001</v>
      </c>
      <c r="M127" s="3">
        <v>9.4383576401769094E-3</v>
      </c>
      <c r="N127" s="3">
        <v>0.21968320353196399</v>
      </c>
      <c r="O127" s="3">
        <v>0.304534018600774</v>
      </c>
      <c r="P127" s="3">
        <v>0.66098429993478203</v>
      </c>
      <c r="Q127" s="3">
        <v>0.65420560747663503</v>
      </c>
      <c r="R127" s="3">
        <v>0.92891550333415096</v>
      </c>
      <c r="S127" t="s">
        <v>16</v>
      </c>
    </row>
    <row r="128" spans="2:19" x14ac:dyDescent="0.25">
      <c r="B128" s="2">
        <v>126</v>
      </c>
      <c r="C128" s="3">
        <v>1.6991574425904501E-5</v>
      </c>
      <c r="D128" s="3">
        <v>1.3286706183600099E-2</v>
      </c>
      <c r="E128" s="3">
        <v>1.41141481169567E-3</v>
      </c>
      <c r="F128" s="3">
        <v>0.33009463908532499</v>
      </c>
      <c r="G128" s="3">
        <v>63.7781417954414</v>
      </c>
      <c r="H128" s="3">
        <v>5.8095535158812998E-3</v>
      </c>
      <c r="I128" s="3">
        <v>2.6906026039560898E-3</v>
      </c>
      <c r="J128" s="3"/>
      <c r="K128" s="3">
        <v>3.8788000015051498</v>
      </c>
      <c r="L128" s="3">
        <v>1.2095082179844401</v>
      </c>
      <c r="M128" s="3">
        <v>4.6512734263180304E-3</v>
      </c>
      <c r="N128" s="3">
        <v>0.46313414561048699</v>
      </c>
      <c r="O128" s="3">
        <v>-0.27748216140781101</v>
      </c>
      <c r="P128" s="3">
        <v>-8.0061716127848404E-2</v>
      </c>
      <c r="Q128" s="3">
        <v>0.94444444444444398</v>
      </c>
      <c r="R128" s="3">
        <v>1.00684725357411</v>
      </c>
      <c r="S128" t="s">
        <v>16</v>
      </c>
    </row>
    <row r="129" spans="2:19" x14ac:dyDescent="0.25">
      <c r="B129" s="2">
        <v>127</v>
      </c>
      <c r="C129" s="3">
        <v>4.1979183875764E-5</v>
      </c>
      <c r="D129" s="3">
        <v>2.7260242099941601E-2</v>
      </c>
      <c r="E129" s="3">
        <v>0.35581655385799299</v>
      </c>
      <c r="F129" s="3">
        <v>0.33158446583100298</v>
      </c>
      <c r="G129" s="3">
        <v>22.057254885837601</v>
      </c>
      <c r="H129" s="3">
        <v>1.13186924225921E-2</v>
      </c>
      <c r="I129" s="3">
        <v>4.6328967526371801E-3</v>
      </c>
      <c r="J129" s="3"/>
      <c r="K129" s="3">
        <v>6.9929391902022804</v>
      </c>
      <c r="L129" s="3">
        <v>0.70987917864017103</v>
      </c>
      <c r="M129" s="3">
        <v>7.3109203911909401E-3</v>
      </c>
      <c r="N129" s="3">
        <v>0.40931377756938703</v>
      </c>
      <c r="O129" s="3">
        <v>-1.8919213834500799E-2</v>
      </c>
      <c r="P129" s="3">
        <v>0.24915085352577501</v>
      </c>
      <c r="Q129" s="3">
        <v>0.84</v>
      </c>
      <c r="R129" s="3">
        <v>0.94843583819268695</v>
      </c>
      <c r="S129" t="s">
        <v>16</v>
      </c>
    </row>
    <row r="130" spans="2:19" x14ac:dyDescent="0.25">
      <c r="B130" s="2">
        <v>128</v>
      </c>
      <c r="C130" s="3">
        <v>9.2254254088881501E-4</v>
      </c>
      <c r="D130" s="3">
        <v>0.19210137746219499</v>
      </c>
      <c r="E130" s="3">
        <v>0.48723534745576402</v>
      </c>
      <c r="F130" s="3">
        <v>0.37387148545980697</v>
      </c>
      <c r="G130" s="3">
        <v>109.55654868253001</v>
      </c>
      <c r="H130" s="3">
        <v>8.4674672847150301E-2</v>
      </c>
      <c r="I130" s="3">
        <v>1.5666857765021299E-2</v>
      </c>
      <c r="J130" s="3"/>
      <c r="K130" s="3">
        <v>36.0938793850517</v>
      </c>
      <c r="L130" s="3">
        <v>0.31414872962573998</v>
      </c>
      <c r="M130" s="3">
        <v>3.4272695323830198E-2</v>
      </c>
      <c r="N130" s="3">
        <v>0.1850241310445</v>
      </c>
      <c r="O130" s="3">
        <v>0.129376918279618</v>
      </c>
      <c r="P130" s="3">
        <v>0.43796735326474201</v>
      </c>
      <c r="Q130" s="3">
        <v>0.80191138140747098</v>
      </c>
      <c r="R130" s="3">
        <v>0.93883913005011699</v>
      </c>
      <c r="S130" t="s">
        <v>16</v>
      </c>
    </row>
    <row r="131" spans="2:19" x14ac:dyDescent="0.25">
      <c r="B131" s="2">
        <v>129</v>
      </c>
      <c r="C131" s="3">
        <v>1.1994052535932501E-5</v>
      </c>
      <c r="D131" s="3">
        <v>9.5496326159329094E-3</v>
      </c>
      <c r="E131" s="3">
        <v>0.114638247483281</v>
      </c>
      <c r="F131" s="3">
        <v>0.34416468048941601</v>
      </c>
      <c r="G131" s="3">
        <v>19.805344120013299</v>
      </c>
      <c r="H131" s="3">
        <v>3.49933136863303E-3</v>
      </c>
      <c r="I131" s="3">
        <v>3.1605896667064801E-3</v>
      </c>
      <c r="J131" s="3"/>
      <c r="K131" s="3">
        <v>1.31718525289982</v>
      </c>
      <c r="L131" s="3">
        <v>1.65273217721237</v>
      </c>
      <c r="M131" s="3">
        <v>3.9078513265451099E-3</v>
      </c>
      <c r="N131" s="3">
        <v>0.90319816380839502</v>
      </c>
      <c r="O131" s="3">
        <v>-0.275768983479587</v>
      </c>
      <c r="P131" s="3">
        <v>-7.7880430242466006E-2</v>
      </c>
      <c r="Q131" s="3">
        <v>1</v>
      </c>
      <c r="R131" s="3">
        <v>1</v>
      </c>
      <c r="S131" t="s">
        <v>16</v>
      </c>
    </row>
    <row r="132" spans="2:19" x14ac:dyDescent="0.25">
      <c r="B132" s="2">
        <v>130</v>
      </c>
      <c r="C132" s="3">
        <v>1.49925656699157E-5</v>
      </c>
      <c r="D132" s="3">
        <v>1.15091468461703E-2</v>
      </c>
      <c r="E132" s="3">
        <v>0.37637336252214598</v>
      </c>
      <c r="F132" s="3">
        <v>0.34704729921246902</v>
      </c>
      <c r="G132" s="3">
        <v>121.793463330742</v>
      </c>
      <c r="H132" s="3">
        <v>4.9791533685549696E-3</v>
      </c>
      <c r="I132" s="3">
        <v>2.7529408109138501E-3</v>
      </c>
      <c r="J132" s="3"/>
      <c r="K132" s="3">
        <v>3.36798116676299</v>
      </c>
      <c r="L132" s="3">
        <v>1.4223273501067599</v>
      </c>
      <c r="M132" s="3">
        <v>4.3691106060588002E-3</v>
      </c>
      <c r="N132" s="3">
        <v>0.55289335498271497</v>
      </c>
      <c r="O132" s="3">
        <v>-0.28193079957538297</v>
      </c>
      <c r="P132" s="3">
        <v>-8.5725898163018704E-2</v>
      </c>
      <c r="Q132" s="3">
        <v>0.9375</v>
      </c>
      <c r="R132" s="3">
        <v>1.0079047949965201</v>
      </c>
      <c r="S132" t="s">
        <v>16</v>
      </c>
    </row>
    <row r="133" spans="2:19" x14ac:dyDescent="0.25">
      <c r="B133" s="2">
        <v>131</v>
      </c>
      <c r="C133" s="3">
        <v>1.67916735503056E-4</v>
      </c>
      <c r="D133" s="3">
        <v>5.8554484158560897E-2</v>
      </c>
      <c r="E133" s="3">
        <v>0.35174018345070202</v>
      </c>
      <c r="F133" s="3">
        <v>0.35867893950165203</v>
      </c>
      <c r="G133" s="3">
        <v>82.164508589103704</v>
      </c>
      <c r="H133" s="3">
        <v>2.5441928713240899E-2</v>
      </c>
      <c r="I133" s="3">
        <v>6.8329806850613E-3</v>
      </c>
      <c r="J133" s="3"/>
      <c r="K133" s="3">
        <v>13.853761045426699</v>
      </c>
      <c r="L133" s="3">
        <v>0.61543689416923297</v>
      </c>
      <c r="M133" s="3">
        <v>1.4621840782381801E-2</v>
      </c>
      <c r="N133" s="3">
        <v>0.26857164651613602</v>
      </c>
      <c r="O133" s="3">
        <v>-0.18687722894603001</v>
      </c>
      <c r="P133" s="3">
        <v>3.5300066830549599E-2</v>
      </c>
      <c r="Q133" s="3">
        <v>0.90322580645161199</v>
      </c>
      <c r="R133" s="3">
        <v>0.99011422424832196</v>
      </c>
      <c r="S133" t="s">
        <v>16</v>
      </c>
    </row>
    <row r="134" spans="2:19" x14ac:dyDescent="0.25">
      <c r="B134" s="2">
        <v>132</v>
      </c>
      <c r="C134" s="3">
        <v>1.45927639187179E-4</v>
      </c>
      <c r="D134" s="3">
        <v>5.3511734272174198E-2</v>
      </c>
      <c r="E134" s="3">
        <v>0.32950050756499</v>
      </c>
      <c r="F134" s="3">
        <v>0.35705532047551503</v>
      </c>
      <c r="G134" s="3">
        <v>57.883656254624398</v>
      </c>
      <c r="H134" s="3">
        <v>2.46915778870609E-2</v>
      </c>
      <c r="I134" s="3">
        <v>6.9903396055245402E-3</v>
      </c>
      <c r="J134" s="3"/>
      <c r="K134" s="3">
        <v>13.9518446432385</v>
      </c>
      <c r="L134" s="3">
        <v>0.64039711666038002</v>
      </c>
      <c r="M134" s="3">
        <v>1.36308782139289E-2</v>
      </c>
      <c r="N134" s="3">
        <v>0.28310623312525002</v>
      </c>
      <c r="O134" s="3">
        <v>-7.10348026059784E-2</v>
      </c>
      <c r="P134" s="3">
        <v>0.18279522500477399</v>
      </c>
      <c r="Q134" s="3">
        <v>0.91249999999999998</v>
      </c>
      <c r="R134" s="3">
        <v>1.00680056048575</v>
      </c>
      <c r="S134" t="s">
        <v>16</v>
      </c>
    </row>
    <row r="135" spans="2:19" x14ac:dyDescent="0.25">
      <c r="B135" s="2">
        <v>133</v>
      </c>
      <c r="C135" s="3">
        <v>5.4972740789690998E-5</v>
      </c>
      <c r="D135" s="3">
        <v>2.3936066173645899E-2</v>
      </c>
      <c r="E135" s="3">
        <v>3.59910776982396E-3</v>
      </c>
      <c r="F135" s="3">
        <v>0.350985716805711</v>
      </c>
      <c r="G135" s="3">
        <v>3.6655576931429601</v>
      </c>
      <c r="H135" s="3">
        <v>8.1734048840547708E-3</v>
      </c>
      <c r="I135" s="3">
        <v>6.3058242383523203E-3</v>
      </c>
      <c r="J135" s="3"/>
      <c r="K135" s="3">
        <v>1.50842061316439</v>
      </c>
      <c r="L135" s="3">
        <v>1.20573453584473</v>
      </c>
      <c r="M135" s="3">
        <v>8.36620986205284E-3</v>
      </c>
      <c r="N135" s="3">
        <v>0.77150518392330503</v>
      </c>
      <c r="O135" s="3">
        <v>-0.26364478713380601</v>
      </c>
      <c r="P135" s="3">
        <v>-6.2443424006883998E-2</v>
      </c>
      <c r="Q135" s="3">
        <v>1</v>
      </c>
      <c r="R135" s="3">
        <v>1</v>
      </c>
      <c r="S135" t="s">
        <v>16</v>
      </c>
    </row>
    <row r="136" spans="2:19" x14ac:dyDescent="0.25">
      <c r="B136" s="2">
        <v>134</v>
      </c>
      <c r="C136" s="3">
        <v>5.4972740789690998E-5</v>
      </c>
      <c r="D136" s="3">
        <v>3.91163029450367E-2</v>
      </c>
      <c r="E136" s="3">
        <v>0.38479551706769399</v>
      </c>
      <c r="F136" s="3">
        <v>0.352239951331559</v>
      </c>
      <c r="G136" s="3">
        <v>15.195259181186801</v>
      </c>
      <c r="H136" s="3">
        <v>1.77118049878923E-2</v>
      </c>
      <c r="I136" s="3">
        <v>3.6805301297950801E-3</v>
      </c>
      <c r="J136" s="3"/>
      <c r="K136" s="3">
        <v>28.947462155726601</v>
      </c>
      <c r="L136" s="3">
        <v>0.45148326006678502</v>
      </c>
      <c r="M136" s="3">
        <v>8.36620986205284E-3</v>
      </c>
      <c r="N136" s="3">
        <v>0.20780096282174801</v>
      </c>
      <c r="O136" s="3">
        <v>-6.8644056646344598E-2</v>
      </c>
      <c r="P136" s="3">
        <v>0.18583921730199601</v>
      </c>
      <c r="Q136" s="3">
        <v>0.77464788732394296</v>
      </c>
      <c r="R136" s="3">
        <v>0.97822419874252398</v>
      </c>
      <c r="S136" t="s">
        <v>16</v>
      </c>
    </row>
    <row r="137" spans="2:19" x14ac:dyDescent="0.25">
      <c r="B137" s="2">
        <v>135</v>
      </c>
      <c r="C137" s="3">
        <v>2.2089046753675799E-4</v>
      </c>
      <c r="D137" s="3">
        <v>7.9613263620664204E-2</v>
      </c>
      <c r="E137" s="3">
        <v>0.12863783504531301</v>
      </c>
      <c r="F137" s="3">
        <v>0.356278649875234</v>
      </c>
      <c r="G137" s="3">
        <v>167.81819966496499</v>
      </c>
      <c r="H137" s="3">
        <v>3.6313045022411498E-2</v>
      </c>
      <c r="I137" s="3">
        <v>7.4735710217628702E-3</v>
      </c>
      <c r="J137" s="3"/>
      <c r="K137" s="3">
        <v>33.180552377702703</v>
      </c>
      <c r="L137" s="3">
        <v>0.43794138090207702</v>
      </c>
      <c r="M137" s="3">
        <v>1.6770404834792699E-2</v>
      </c>
      <c r="N137" s="3">
        <v>0.205809538064085</v>
      </c>
      <c r="O137" s="3">
        <v>-3.5052376087204899E-2</v>
      </c>
      <c r="P137" s="3">
        <v>0.228609473364004</v>
      </c>
      <c r="Q137" s="3">
        <v>0.83396226415094299</v>
      </c>
      <c r="R137" s="3">
        <v>0.99148594175781402</v>
      </c>
      <c r="S137" t="s">
        <v>16</v>
      </c>
    </row>
    <row r="138" spans="2:19" x14ac:dyDescent="0.25">
      <c r="B138" s="2">
        <v>136</v>
      </c>
      <c r="C138" s="3">
        <v>3.9980175119775303E-5</v>
      </c>
      <c r="D138" s="3">
        <v>3.6511948572705698E-2</v>
      </c>
      <c r="E138" s="3">
        <v>7.0482527159052497E-3</v>
      </c>
      <c r="F138" s="3">
        <v>0.36033567164966601</v>
      </c>
      <c r="G138" s="3">
        <v>20.520414931511599</v>
      </c>
      <c r="H138" s="3">
        <v>1.6848362281357401E-2</v>
      </c>
      <c r="I138" s="3">
        <v>2.6938982590386101E-3</v>
      </c>
      <c r="J138" s="3"/>
      <c r="K138" s="3">
        <v>41.153638205997503</v>
      </c>
      <c r="L138" s="3">
        <v>0.376863896433969</v>
      </c>
      <c r="M138" s="3">
        <v>7.1347277430841597E-3</v>
      </c>
      <c r="N138" s="3">
        <v>0.15989080802348299</v>
      </c>
      <c r="O138" s="3">
        <v>-0.108371234240714</v>
      </c>
      <c r="P138" s="3">
        <v>0.13525700378812799</v>
      </c>
      <c r="Q138" s="3">
        <v>0.74074074074074003</v>
      </c>
      <c r="R138" s="3">
        <v>0.979847211193559</v>
      </c>
      <c r="S138" t="s">
        <v>16</v>
      </c>
    </row>
    <row r="139" spans="2:19" x14ac:dyDescent="0.25">
      <c r="B139" s="2">
        <v>137</v>
      </c>
      <c r="C139" s="3">
        <v>3.6981661985792101E-5</v>
      </c>
      <c r="D139" s="3">
        <v>3.0079543186303698E-2</v>
      </c>
      <c r="E139" s="3">
        <v>0.40954712062478799</v>
      </c>
      <c r="F139" s="3">
        <v>0.36426104988736302</v>
      </c>
      <c r="G139" s="3">
        <v>63.625300642470997</v>
      </c>
      <c r="H139" s="3">
        <v>1.4308694667712601E-2</v>
      </c>
      <c r="I139" s="3">
        <v>2.2726362381854E-3</v>
      </c>
      <c r="J139" s="3"/>
      <c r="K139" s="3">
        <v>34.419450284222201</v>
      </c>
      <c r="L139" s="3">
        <v>0.51363406137190804</v>
      </c>
      <c r="M139" s="3">
        <v>6.8619614156842697E-3</v>
      </c>
      <c r="N139" s="3">
        <v>0.15882904003211101</v>
      </c>
      <c r="O139" s="3">
        <v>-0.30938914488015801</v>
      </c>
      <c r="P139" s="3">
        <v>-0.120686949238051</v>
      </c>
      <c r="Q139" s="3">
        <v>0.84090909090909005</v>
      </c>
      <c r="R139" s="3">
        <v>0.99395087579353203</v>
      </c>
      <c r="S139" t="s">
        <v>16</v>
      </c>
    </row>
    <row r="140" spans="2:19" x14ac:dyDescent="0.25">
      <c r="B140" s="2">
        <v>138</v>
      </c>
      <c r="C140" s="3">
        <v>3.44829010408062E-4</v>
      </c>
      <c r="D140" s="3">
        <v>0.11791976731749</v>
      </c>
      <c r="E140" s="3">
        <v>0.122453701311957</v>
      </c>
      <c r="F140" s="3">
        <v>0.37580828521528897</v>
      </c>
      <c r="G140" s="3">
        <v>103.48951455354</v>
      </c>
      <c r="H140" s="3">
        <v>3.4413759484020701E-2</v>
      </c>
      <c r="I140" s="3">
        <v>2.2008738001945201E-2</v>
      </c>
      <c r="J140" s="3"/>
      <c r="K140" s="3">
        <v>2.91588098800506</v>
      </c>
      <c r="L140" s="3">
        <v>0.31163084172745797</v>
      </c>
      <c r="M140" s="3">
        <v>2.0953518373376698E-2</v>
      </c>
      <c r="N140" s="3">
        <v>0.63953309176129303</v>
      </c>
      <c r="O140" s="3">
        <v>0.72509630581225204</v>
      </c>
      <c r="P140" s="3">
        <v>1.1964608350367001</v>
      </c>
      <c r="Q140" s="3">
        <v>0.70264765784114003</v>
      </c>
      <c r="R140" s="3">
        <v>0.72304131446642095</v>
      </c>
      <c r="S140" t="s">
        <v>16</v>
      </c>
    </row>
    <row r="141" spans="2:19" x14ac:dyDescent="0.25">
      <c r="B141" s="2">
        <v>139</v>
      </c>
      <c r="C141" s="3">
        <v>5.5972245167685401E-5</v>
      </c>
      <c r="D141" s="3">
        <v>2.8499934776214299E-2</v>
      </c>
      <c r="E141" s="3">
        <v>1.1943467748076499E-2</v>
      </c>
      <c r="F141" s="3">
        <v>0.365784320912317</v>
      </c>
      <c r="G141" s="3">
        <v>174.66716915228699</v>
      </c>
      <c r="H141" s="3">
        <v>1.22238523244336E-2</v>
      </c>
      <c r="I141" s="3">
        <v>4.4462898181808702E-3</v>
      </c>
      <c r="J141" s="3"/>
      <c r="K141" s="3">
        <v>7.61037337035647</v>
      </c>
      <c r="L141" s="3">
        <v>0.86595407361894705</v>
      </c>
      <c r="M141" s="3">
        <v>8.4419237117560296E-3</v>
      </c>
      <c r="N141" s="3">
        <v>0.36373883618451602</v>
      </c>
      <c r="O141" s="3">
        <v>-0.237353966797444</v>
      </c>
      <c r="P141" s="3">
        <v>-2.8968911891099899E-2</v>
      </c>
      <c r="Q141" s="3">
        <v>0.96551724137931005</v>
      </c>
      <c r="R141" s="3">
        <v>1</v>
      </c>
      <c r="S141" t="s">
        <v>16</v>
      </c>
    </row>
    <row r="142" spans="2:19" x14ac:dyDescent="0.25">
      <c r="B142" s="2">
        <v>140</v>
      </c>
      <c r="C142" s="3">
        <v>3.1084586155625301E-4</v>
      </c>
      <c r="D142" s="3">
        <v>7.3471786112322995E-2</v>
      </c>
      <c r="E142" s="3">
        <v>0.46305562505543202</v>
      </c>
      <c r="F142" s="3">
        <v>0.38121739211136402</v>
      </c>
      <c r="G142" s="3">
        <v>122.704040803371</v>
      </c>
      <c r="H142" s="3">
        <v>3.0276452048523299E-2</v>
      </c>
      <c r="I142" s="3">
        <v>1.1113470062757201E-2</v>
      </c>
      <c r="J142" s="3"/>
      <c r="K142" s="3">
        <v>7.5876264015904598</v>
      </c>
      <c r="L142" s="3">
        <v>0.72362532610163099</v>
      </c>
      <c r="M142" s="3">
        <v>1.98942515127031E-2</v>
      </c>
      <c r="N142" s="3">
        <v>0.36706645960186801</v>
      </c>
      <c r="O142" s="3">
        <v>-0.14984237079006699</v>
      </c>
      <c r="P142" s="3">
        <v>8.2454312768380195E-2</v>
      </c>
      <c r="Q142" s="3">
        <v>0.93957703927492398</v>
      </c>
      <c r="R142" s="3">
        <v>0.99865287794257696</v>
      </c>
      <c r="S142" t="s">
        <v>16</v>
      </c>
    </row>
    <row r="143" spans="2:19" x14ac:dyDescent="0.25">
      <c r="B143" s="2">
        <v>141</v>
      </c>
      <c r="C143" s="3">
        <v>5.0974723277713502E-5</v>
      </c>
      <c r="D143" s="3">
        <v>3.14771967035853E-2</v>
      </c>
      <c r="E143" s="3">
        <v>0.44202767484618999</v>
      </c>
      <c r="F143" s="3">
        <v>0.372770334155623</v>
      </c>
      <c r="G143" s="3">
        <v>35.718804637262203</v>
      </c>
      <c r="H143" s="3">
        <v>1.4993256056178499E-2</v>
      </c>
      <c r="I143" s="3">
        <v>3.6023982600109699E-3</v>
      </c>
      <c r="J143" s="3"/>
      <c r="K143" s="3">
        <v>18.1454926775464</v>
      </c>
      <c r="L143" s="3">
        <v>0.64650612663956997</v>
      </c>
      <c r="M143" s="3">
        <v>8.0562418942777998E-3</v>
      </c>
      <c r="N143" s="3">
        <v>0.240267907552107</v>
      </c>
      <c r="O143" s="3">
        <v>-0.16780962845597799</v>
      </c>
      <c r="P143" s="3">
        <v>5.9577689797696398E-2</v>
      </c>
      <c r="Q143" s="3">
        <v>0.91071428571428503</v>
      </c>
      <c r="R143" s="3">
        <v>1.0057805304112999</v>
      </c>
      <c r="S143" t="s">
        <v>16</v>
      </c>
    </row>
    <row r="144" spans="2:19" x14ac:dyDescent="0.25">
      <c r="B144" s="2">
        <v>142</v>
      </c>
      <c r="C144" s="3">
        <v>1.8990583181893201E-5</v>
      </c>
      <c r="D144" s="3">
        <v>1.5916054359888101E-2</v>
      </c>
      <c r="E144" s="3">
        <v>1.73641164333612E-2</v>
      </c>
      <c r="F144" s="3">
        <v>0.37153947313928298</v>
      </c>
      <c r="G144" s="3">
        <v>160.81922830986599</v>
      </c>
      <c r="H144" s="3">
        <v>7.26670474379077E-3</v>
      </c>
      <c r="I144" s="3">
        <v>2.5454417406950598E-3</v>
      </c>
      <c r="J144" s="3"/>
      <c r="K144" s="3">
        <v>6.8883477988304698</v>
      </c>
      <c r="L144" s="3">
        <v>0.94205734101105498</v>
      </c>
      <c r="M144" s="3">
        <v>4.9172717521781296E-3</v>
      </c>
      <c r="N144" s="3">
        <v>0.35028831230140201</v>
      </c>
      <c r="O144" s="3">
        <v>-0.23501616918059701</v>
      </c>
      <c r="P144" s="3">
        <v>-2.59923355177431E-2</v>
      </c>
      <c r="Q144" s="3">
        <v>0.86363636363636298</v>
      </c>
      <c r="R144" s="3">
        <v>1.00571608040201</v>
      </c>
      <c r="S144" t="s">
        <v>16</v>
      </c>
    </row>
    <row r="145" spans="2:19" x14ac:dyDescent="0.25">
      <c r="B145" s="2">
        <v>143</v>
      </c>
      <c r="C145" s="3">
        <v>6.8965802081612406E-5</v>
      </c>
      <c r="D145" s="3">
        <v>4.3863126192571197E-2</v>
      </c>
      <c r="E145" s="3">
        <v>0.40723237914119198</v>
      </c>
      <c r="F145" s="3">
        <v>0.378312012359515</v>
      </c>
      <c r="G145" s="3">
        <v>144.87417690587299</v>
      </c>
      <c r="H145" s="3">
        <v>2.0803468110031E-2</v>
      </c>
      <c r="I145" s="3">
        <v>3.6035259805439999E-3</v>
      </c>
      <c r="J145" s="3"/>
      <c r="K145" s="3">
        <v>35.392037022450999</v>
      </c>
      <c r="L145" s="3">
        <v>0.45044782363096803</v>
      </c>
      <c r="M145" s="3">
        <v>9.37069829013225E-3</v>
      </c>
      <c r="N145" s="3">
        <v>0.17321755975901201</v>
      </c>
      <c r="O145" s="3">
        <v>-0.14627207160386901</v>
      </c>
      <c r="P145" s="3">
        <v>8.7000158878783193E-2</v>
      </c>
      <c r="Q145" s="3">
        <v>0.84146341463414598</v>
      </c>
      <c r="R145" s="3">
        <v>1</v>
      </c>
      <c r="S145" t="s">
        <v>16</v>
      </c>
    </row>
    <row r="146" spans="2:19" x14ac:dyDescent="0.25">
      <c r="B146" s="2">
        <v>144</v>
      </c>
      <c r="C146" s="3">
        <v>1.28936064761275E-4</v>
      </c>
      <c r="D146" s="3">
        <v>4.7012345491167097E-2</v>
      </c>
      <c r="E146" s="3">
        <v>2.3839051464208599E-2</v>
      </c>
      <c r="F146" s="3">
        <v>0.38171157404638101</v>
      </c>
      <c r="G146" s="3">
        <v>163.38210261152599</v>
      </c>
      <c r="H146" s="3">
        <v>2.0589500067637701E-2</v>
      </c>
      <c r="I146" s="3">
        <v>6.6205444137398496E-3</v>
      </c>
      <c r="J146" s="3"/>
      <c r="K146" s="3">
        <v>9.2810200635464906</v>
      </c>
      <c r="L146" s="3">
        <v>0.73309530284572999</v>
      </c>
      <c r="M146" s="3">
        <v>1.28127474179658E-2</v>
      </c>
      <c r="N146" s="3">
        <v>0.32154954671026298</v>
      </c>
      <c r="O146" s="3">
        <v>-0.16966188201280799</v>
      </c>
      <c r="P146" s="3">
        <v>5.7219327322263099E-2</v>
      </c>
      <c r="Q146" s="3">
        <v>0.91489361702127603</v>
      </c>
      <c r="R146" s="3">
        <v>1.00580554610411</v>
      </c>
      <c r="S146" t="s">
        <v>16</v>
      </c>
    </row>
    <row r="147" spans="2:19" x14ac:dyDescent="0.25">
      <c r="B147" s="2">
        <v>145</v>
      </c>
      <c r="C147" s="3">
        <v>8.1959358995539397E-5</v>
      </c>
      <c r="D147" s="3">
        <v>5.8201571646686497E-2</v>
      </c>
      <c r="E147" s="3">
        <v>6.7798007474770203E-2</v>
      </c>
      <c r="F147" s="3">
        <v>0.38960711886921501</v>
      </c>
      <c r="G147" s="3">
        <v>44.132618073240003</v>
      </c>
      <c r="H147" s="3">
        <v>2.7599275264006101E-2</v>
      </c>
      <c r="I147" s="3">
        <v>3.1810999995547499E-3</v>
      </c>
      <c r="J147" s="3"/>
      <c r="K147" s="3">
        <v>94.6781017976068</v>
      </c>
      <c r="L147" s="3">
        <v>0.30404578880287803</v>
      </c>
      <c r="M147" s="3">
        <v>1.02153755160672E-2</v>
      </c>
      <c r="N147" s="3">
        <v>0.115260272928377</v>
      </c>
      <c r="O147" s="3">
        <v>-0.158670091780616</v>
      </c>
      <c r="P147" s="3">
        <v>7.1214509313323696E-2</v>
      </c>
      <c r="Q147" s="3">
        <v>0.83673469387755095</v>
      </c>
      <c r="R147" s="3">
        <v>0.998436855847189</v>
      </c>
      <c r="S147" t="s">
        <v>16</v>
      </c>
    </row>
    <row r="148" spans="2:19" x14ac:dyDescent="0.25">
      <c r="B148" s="2">
        <v>146</v>
      </c>
      <c r="C148" s="3">
        <v>3.2983644473814599E-5</v>
      </c>
      <c r="D148" s="3">
        <v>2.1885574497004501E-2</v>
      </c>
      <c r="E148" s="3">
        <v>0.109790964291599</v>
      </c>
      <c r="F148" s="3">
        <v>0.38714644941565901</v>
      </c>
      <c r="G148" s="3">
        <v>99.587981468568699</v>
      </c>
      <c r="H148" s="3">
        <v>9.3716414688828093E-3</v>
      </c>
      <c r="I148" s="3">
        <v>3.29040112625261E-3</v>
      </c>
      <c r="J148" s="3"/>
      <c r="K148" s="3">
        <v>8.6987111395004497</v>
      </c>
      <c r="L148" s="3">
        <v>0.86535160188869498</v>
      </c>
      <c r="M148" s="3">
        <v>6.48043829332138E-3</v>
      </c>
      <c r="N148" s="3">
        <v>0.351101900043649</v>
      </c>
      <c r="O148" s="3">
        <v>-0.26573005632104302</v>
      </c>
      <c r="P148" s="3">
        <v>-6.5098471197492194E-2</v>
      </c>
      <c r="Q148" s="3">
        <v>0.86842105263157798</v>
      </c>
      <c r="R148" s="3">
        <v>0.99584304051893402</v>
      </c>
      <c r="S148" t="s">
        <v>16</v>
      </c>
    </row>
    <row r="149" spans="2:19" x14ac:dyDescent="0.25">
      <c r="B149" s="2">
        <v>147</v>
      </c>
      <c r="C149" s="3">
        <v>2.37882041962663E-4</v>
      </c>
      <c r="D149" s="3">
        <v>9.7464838158991096E-2</v>
      </c>
      <c r="E149" s="3">
        <v>4.9764974030233902E-2</v>
      </c>
      <c r="F149" s="3">
        <v>0.42665053450686202</v>
      </c>
      <c r="G149" s="3">
        <v>28.085769813361701</v>
      </c>
      <c r="H149" s="3">
        <v>4.7399931016965297E-2</v>
      </c>
      <c r="I149" s="3">
        <v>5.1734969280227399E-3</v>
      </c>
      <c r="J149" s="3"/>
      <c r="K149" s="3">
        <v>84.319208878528102</v>
      </c>
      <c r="L149" s="3">
        <v>0.31468467237479297</v>
      </c>
      <c r="M149" s="3">
        <v>1.7403471573488202E-2</v>
      </c>
      <c r="N149" s="3">
        <v>0.109145663654469</v>
      </c>
      <c r="O149" s="3">
        <v>-0.19036340686637099</v>
      </c>
      <c r="P149" s="3">
        <v>3.0861327242388801E-2</v>
      </c>
      <c r="Q149" s="3">
        <v>0.875</v>
      </c>
      <c r="R149" s="3">
        <v>1.00093343864436</v>
      </c>
      <c r="S149" t="s">
        <v>16</v>
      </c>
    </row>
    <row r="150" spans="2:19" x14ac:dyDescent="0.25">
      <c r="B150" s="2">
        <v>148</v>
      </c>
      <c r="C150" s="3">
        <v>5.9970262679662903E-5</v>
      </c>
      <c r="D150" s="3">
        <v>2.9078791275861E-2</v>
      </c>
      <c r="E150" s="3">
        <v>0.23234240158530201</v>
      </c>
      <c r="F150" s="3">
        <v>0.42481135459102698</v>
      </c>
      <c r="G150" s="3">
        <v>9.0933070640501796</v>
      </c>
      <c r="H150" s="3">
        <v>1.2320261236942199E-2</v>
      </c>
      <c r="I150" s="3">
        <v>5.5679519529959198E-3</v>
      </c>
      <c r="J150" s="3"/>
      <c r="K150" s="3">
        <v>5.5141132323531501</v>
      </c>
      <c r="L150" s="3">
        <v>0.89123680864753796</v>
      </c>
      <c r="M150" s="3">
        <v>8.7382212121176108E-3</v>
      </c>
      <c r="N150" s="3">
        <v>0.45193456907394502</v>
      </c>
      <c r="O150" s="3">
        <v>-0.10160086338593</v>
      </c>
      <c r="P150" s="3">
        <v>0.143877307692961</v>
      </c>
      <c r="Q150" s="3">
        <v>0.9375</v>
      </c>
      <c r="R150" s="3">
        <v>0.99687134703981295</v>
      </c>
      <c r="S150" t="s">
        <v>16</v>
      </c>
    </row>
    <row r="151" spans="2:19" x14ac:dyDescent="0.25">
      <c r="B151" s="2">
        <v>149</v>
      </c>
      <c r="C151" s="3">
        <v>2.06897406244837E-4</v>
      </c>
      <c r="D151" s="3">
        <v>6.5251823866908407E-2</v>
      </c>
      <c r="E151" s="3">
        <v>8.8344435769193694E-2</v>
      </c>
      <c r="F151" s="3">
        <v>0.432566032841878</v>
      </c>
      <c r="G151" s="3">
        <v>167.59849790090101</v>
      </c>
      <c r="H151" s="3">
        <v>2.76517101524381E-2</v>
      </c>
      <c r="I151" s="3">
        <v>8.28177178959426E-3</v>
      </c>
      <c r="J151" s="3"/>
      <c r="K151" s="3">
        <v>11.004069614407999</v>
      </c>
      <c r="L151" s="3">
        <v>0.61063205640012996</v>
      </c>
      <c r="M151" s="3">
        <v>1.62305255409078E-2</v>
      </c>
      <c r="N151" s="3">
        <v>0.29950305944690497</v>
      </c>
      <c r="O151" s="3">
        <v>-0.130679161727039</v>
      </c>
      <c r="P151" s="3">
        <v>0.106853668351454</v>
      </c>
      <c r="Q151" s="3">
        <v>0.90789473684210498</v>
      </c>
      <c r="R151" s="3">
        <v>0.97795244223815603</v>
      </c>
      <c r="S151" t="s">
        <v>16</v>
      </c>
    </row>
    <row r="152" spans="2:19" x14ac:dyDescent="0.25">
      <c r="B152" s="2">
        <v>150</v>
      </c>
      <c r="C152" s="3">
        <v>1.3993061291921299E-5</v>
      </c>
      <c r="D152" s="3">
        <v>1.08643067040769E-2</v>
      </c>
      <c r="E152" s="3">
        <v>0.10847310917386099</v>
      </c>
      <c r="F152" s="3">
        <v>0.428893675904022</v>
      </c>
      <c r="G152" s="3">
        <v>48.562508174450898</v>
      </c>
      <c r="H152" s="3">
        <v>3.6596080381156599E-3</v>
      </c>
      <c r="I152" s="3">
        <v>3.5717542047781201E-3</v>
      </c>
      <c r="J152" s="3"/>
      <c r="K152" s="3">
        <v>1.2935052449502</v>
      </c>
      <c r="L152" s="3">
        <v>1.4897677397181399</v>
      </c>
      <c r="M152" s="3">
        <v>4.2209618558780096E-3</v>
      </c>
      <c r="N152" s="3">
        <v>0.97599364947761502</v>
      </c>
      <c r="O152" s="3">
        <v>-0.26634263369779598</v>
      </c>
      <c r="P152" s="3">
        <v>-6.5878428937783701E-2</v>
      </c>
      <c r="Q152" s="3">
        <v>0.93333333333333302</v>
      </c>
      <c r="R152" s="3">
        <v>1</v>
      </c>
      <c r="S152" t="s">
        <v>16</v>
      </c>
    </row>
    <row r="153" spans="2:19" x14ac:dyDescent="0.25">
      <c r="B153" s="2">
        <v>151</v>
      </c>
      <c r="C153" s="3">
        <v>1.2993556913926899E-4</v>
      </c>
      <c r="D153" s="3">
        <v>5.47364306660727E-2</v>
      </c>
      <c r="E153" s="3">
        <v>0.27285543519947397</v>
      </c>
      <c r="F153" s="3">
        <v>0.43918343273313398</v>
      </c>
      <c r="G153" s="3">
        <v>50.510516369047401</v>
      </c>
      <c r="H153" s="3">
        <v>2.49676855455306E-2</v>
      </c>
      <c r="I153" s="3">
        <v>5.5862396492774797E-3</v>
      </c>
      <c r="J153" s="3"/>
      <c r="K153" s="3">
        <v>21.8559669651093</v>
      </c>
      <c r="L153" s="3">
        <v>0.54498552736321304</v>
      </c>
      <c r="M153" s="3">
        <v>1.28623133570827E-2</v>
      </c>
      <c r="N153" s="3">
        <v>0.22373878584342499</v>
      </c>
      <c r="O153" s="3">
        <v>-0.156937683910989</v>
      </c>
      <c r="P153" s="3">
        <v>7.3420279520543003E-2</v>
      </c>
      <c r="Q153" s="3">
        <v>0.91549295774647799</v>
      </c>
      <c r="R153" s="3">
        <v>1.00166210045662</v>
      </c>
      <c r="S153" t="s">
        <v>16</v>
      </c>
    </row>
    <row r="154" spans="2:19" x14ac:dyDescent="0.25">
      <c r="B154" s="2">
        <v>152</v>
      </c>
      <c r="C154" s="3">
        <v>2.2988600693870798E-5</v>
      </c>
      <c r="D154" s="3">
        <v>1.6858820645150398E-2</v>
      </c>
      <c r="E154" s="3">
        <v>0.29614397627790601</v>
      </c>
      <c r="F154" s="3">
        <v>0.43263187962630201</v>
      </c>
      <c r="G154" s="3">
        <v>36.413781853642597</v>
      </c>
      <c r="H154" s="3">
        <v>7.7946362759744696E-3</v>
      </c>
      <c r="I154" s="3">
        <v>2.79603387720015E-3</v>
      </c>
      <c r="J154" s="3"/>
      <c r="K154" s="3">
        <v>7.5458275365394396</v>
      </c>
      <c r="L154" s="3">
        <v>1.0164078721079099</v>
      </c>
      <c r="M154" s="3">
        <v>5.4101751803026198E-3</v>
      </c>
      <c r="N154" s="3">
        <v>0.35871255286387199</v>
      </c>
      <c r="O154" s="3">
        <v>-0.25541269380085202</v>
      </c>
      <c r="P154" s="3">
        <v>-5.1961997239415803E-2</v>
      </c>
      <c r="Q154" s="3">
        <v>0.95833333333333304</v>
      </c>
      <c r="R154" s="3">
        <v>1</v>
      </c>
      <c r="S154" t="s">
        <v>16</v>
      </c>
    </row>
    <row r="155" spans="2:19" x14ac:dyDescent="0.25">
      <c r="B155" s="2">
        <v>153</v>
      </c>
      <c r="C155" s="3">
        <v>1.09945481579382E-5</v>
      </c>
      <c r="D155" s="3">
        <v>8.8797986698823297E-3</v>
      </c>
      <c r="E155" s="3">
        <v>0.25257374980658498</v>
      </c>
      <c r="F155" s="3">
        <v>0.43380155013560001</v>
      </c>
      <c r="G155" s="3">
        <v>164.92930722396201</v>
      </c>
      <c r="H155" s="3">
        <v>3.4159916847460101E-3</v>
      </c>
      <c r="I155" s="3">
        <v>2.4506252475388602E-3</v>
      </c>
      <c r="J155" s="3"/>
      <c r="K155" s="3">
        <v>2.0075989654451099</v>
      </c>
      <c r="L155" s="3">
        <v>1.75218924989648</v>
      </c>
      <c r="M155" s="3">
        <v>3.7414827931158598E-3</v>
      </c>
      <c r="N155" s="3">
        <v>0.71739789604349602</v>
      </c>
      <c r="O155" s="3">
        <v>-0.40199308790534</v>
      </c>
      <c r="P155" s="3">
        <v>-0.23859395149611501</v>
      </c>
      <c r="Q155" s="3">
        <v>1</v>
      </c>
      <c r="R155" s="3">
        <v>1</v>
      </c>
      <c r="S155" t="s">
        <v>16</v>
      </c>
    </row>
    <row r="156" spans="2:19" x14ac:dyDescent="0.25">
      <c r="B156" s="2">
        <v>154</v>
      </c>
      <c r="C156" s="3">
        <v>2.15892945646786E-4</v>
      </c>
      <c r="D156" s="3">
        <v>5.9059358998494599E-2</v>
      </c>
      <c r="E156" s="3">
        <v>0.487698542436446</v>
      </c>
      <c r="F156" s="3">
        <v>0.44098789992993498</v>
      </c>
      <c r="G156" s="3">
        <v>23.906155377597202</v>
      </c>
      <c r="H156" s="3">
        <v>2.4564177657997999E-2</v>
      </c>
      <c r="I156" s="3">
        <v>1.27957738365388E-2</v>
      </c>
      <c r="J156" s="3"/>
      <c r="K156" s="3">
        <v>4.3250349703473097</v>
      </c>
      <c r="L156" s="3">
        <v>0.77780522786281403</v>
      </c>
      <c r="M156" s="3">
        <v>1.6579609037213301E-2</v>
      </c>
      <c r="N156" s="3">
        <v>0.52091195621085695</v>
      </c>
      <c r="O156" s="3">
        <v>0.143457992828258</v>
      </c>
      <c r="P156" s="3">
        <v>0.45589593421243402</v>
      </c>
      <c r="Q156" s="3">
        <v>0.93913043478260805</v>
      </c>
      <c r="R156" s="3">
        <v>1.0061617632122399</v>
      </c>
      <c r="S156" t="s">
        <v>16</v>
      </c>
    </row>
    <row r="157" spans="2:19" x14ac:dyDescent="0.25">
      <c r="B157" s="2">
        <v>155</v>
      </c>
      <c r="C157" s="3">
        <v>2.0989591937882E-5</v>
      </c>
      <c r="D157" s="3">
        <v>1.54531691106024E-2</v>
      </c>
      <c r="E157" s="3">
        <v>0.20585373011532801</v>
      </c>
      <c r="F157" s="3">
        <v>0.44579424810359197</v>
      </c>
      <c r="G157" s="3">
        <v>8.9332158159943198</v>
      </c>
      <c r="H157" s="3">
        <v>5.92575104895318E-3</v>
      </c>
      <c r="I157" s="3">
        <v>3.7952560792819498E-3</v>
      </c>
      <c r="J157" s="3"/>
      <c r="K157" s="3">
        <v>2.0061352371218302</v>
      </c>
      <c r="L157" s="3">
        <v>1.1045331249755901</v>
      </c>
      <c r="M157" s="3">
        <v>5.1696013853261202E-3</v>
      </c>
      <c r="N157" s="3">
        <v>0.64046836391353401</v>
      </c>
      <c r="O157" s="3">
        <v>-0.15846850865321199</v>
      </c>
      <c r="P157" s="3">
        <v>7.1471172922685497E-2</v>
      </c>
      <c r="Q157" s="3">
        <v>0.875</v>
      </c>
      <c r="R157" s="3">
        <v>1</v>
      </c>
      <c r="S157" t="s">
        <v>16</v>
      </c>
    </row>
    <row r="158" spans="2:19" x14ac:dyDescent="0.25">
      <c r="B158" s="2">
        <v>156</v>
      </c>
      <c r="C158" s="3">
        <v>6.39682801916405E-5</v>
      </c>
      <c r="D158" s="3">
        <v>3.9695159444683402E-2</v>
      </c>
      <c r="E158" s="3">
        <v>4.5576003152268098E-2</v>
      </c>
      <c r="F158" s="3">
        <v>0.45993360005647199</v>
      </c>
      <c r="G158" s="3">
        <v>75.639338317337902</v>
      </c>
      <c r="H158" s="3">
        <v>1.69839973734957E-2</v>
      </c>
      <c r="I158" s="3">
        <v>6.0357050363016003E-3</v>
      </c>
      <c r="J158" s="3"/>
      <c r="K158" s="3">
        <v>9.4283540085635007</v>
      </c>
      <c r="L158" s="3">
        <v>0.51015181638997997</v>
      </c>
      <c r="M158" s="3">
        <v>9.0247960613354401E-3</v>
      </c>
      <c r="N158" s="3">
        <v>0.35537599915792301</v>
      </c>
      <c r="O158" s="3">
        <v>0.258615652274369</v>
      </c>
      <c r="P158" s="3">
        <v>0.602519220098368</v>
      </c>
      <c r="Q158" s="3">
        <v>0.71910112359550504</v>
      </c>
      <c r="R158" s="3">
        <v>0.95688200478529095</v>
      </c>
      <c r="S158" t="s">
        <v>16</v>
      </c>
    </row>
    <row r="159" spans="2:19" x14ac:dyDescent="0.25">
      <c r="B159" s="2">
        <v>157</v>
      </c>
      <c r="C159" s="3">
        <v>2.4987609449859499E-5</v>
      </c>
      <c r="D159" s="3">
        <v>1.6188986699099801E-2</v>
      </c>
      <c r="E159" s="3">
        <v>0.38894357965897602</v>
      </c>
      <c r="F159" s="3">
        <v>0.45608693460935801</v>
      </c>
      <c r="G159" s="3">
        <v>59.9527938082459</v>
      </c>
      <c r="H159" s="3">
        <v>7.1947487542361596E-3</v>
      </c>
      <c r="I159" s="3">
        <v>3.5973743771181101E-3</v>
      </c>
      <c r="J159" s="3"/>
      <c r="K159" s="3">
        <v>4.0530264564715504</v>
      </c>
      <c r="L159" s="3">
        <v>1.19810599409864</v>
      </c>
      <c r="M159" s="3">
        <v>5.6404975383346498E-3</v>
      </c>
      <c r="N159" s="3">
        <v>0.500000000000004</v>
      </c>
      <c r="O159" s="3">
        <v>-0.18648335809182101</v>
      </c>
      <c r="P159" s="3">
        <v>3.5801558777647097E-2</v>
      </c>
      <c r="Q159" s="3">
        <v>1</v>
      </c>
      <c r="R159" s="3">
        <v>1</v>
      </c>
      <c r="S159" t="s">
        <v>16</v>
      </c>
    </row>
    <row r="160" spans="2:19" x14ac:dyDescent="0.25">
      <c r="B160" s="2">
        <v>158</v>
      </c>
      <c r="C160" s="3">
        <v>1.7991078803898798E-5</v>
      </c>
      <c r="D160" s="3">
        <v>1.28238209343144E-2</v>
      </c>
      <c r="E160" s="3">
        <v>0.29492688669390699</v>
      </c>
      <c r="F160" s="3">
        <v>0.45683119454941401</v>
      </c>
      <c r="G160" s="3">
        <v>35.284145313251997</v>
      </c>
      <c r="H160" s="3">
        <v>4.9968464028654703E-3</v>
      </c>
      <c r="I160" s="3">
        <v>3.6032626515768102E-3</v>
      </c>
      <c r="J160" s="3"/>
      <c r="K160" s="3">
        <v>2.1869149516609401</v>
      </c>
      <c r="L160" s="3">
        <v>1.3747767526536701</v>
      </c>
      <c r="M160" s="3">
        <v>4.7861208703469504E-3</v>
      </c>
      <c r="N160" s="3">
        <v>0.72110734672782795</v>
      </c>
      <c r="O160" s="3">
        <v>-0.21399629053883201</v>
      </c>
      <c r="P160" s="3">
        <v>7.71005194486128E-4</v>
      </c>
      <c r="Q160" s="3">
        <v>0.94736842105263097</v>
      </c>
      <c r="R160" s="3">
        <v>1</v>
      </c>
      <c r="S160" t="s">
        <v>16</v>
      </c>
    </row>
    <row r="161" spans="2:19" x14ac:dyDescent="0.25">
      <c r="B161" s="2">
        <v>159</v>
      </c>
      <c r="C161" s="3">
        <v>1.03948455311415E-4</v>
      </c>
      <c r="D161" s="3">
        <v>4.4481972778549303E-2</v>
      </c>
      <c r="E161" s="3">
        <v>0.12273880343245799</v>
      </c>
      <c r="F161" s="3">
        <v>0.46059735492346399</v>
      </c>
      <c r="G161" s="3">
        <v>177.01688618854101</v>
      </c>
      <c r="H161" s="3">
        <v>2.0124034419527301E-2</v>
      </c>
      <c r="I161" s="3">
        <v>5.2001020105322702E-3</v>
      </c>
      <c r="J161" s="3"/>
      <c r="K161" s="3">
        <v>14.765582780989901</v>
      </c>
      <c r="L161" s="3">
        <v>0.66017614002270197</v>
      </c>
      <c r="M161" s="3">
        <v>1.15044028057361E-2</v>
      </c>
      <c r="N161" s="3">
        <v>0.25840255995022399</v>
      </c>
      <c r="O161" s="3">
        <v>-0.209323636702134</v>
      </c>
      <c r="P161" s="3">
        <v>6.7204128382285797E-3</v>
      </c>
      <c r="Q161" s="3">
        <v>0.93693693693693603</v>
      </c>
      <c r="R161" s="3">
        <v>1.0020452655473799</v>
      </c>
      <c r="S161" t="s">
        <v>16</v>
      </c>
    </row>
    <row r="162" spans="2:19" x14ac:dyDescent="0.25">
      <c r="B162" s="2">
        <v>160</v>
      </c>
      <c r="C162" s="3">
        <v>3.3983148851809001E-5</v>
      </c>
      <c r="D162" s="3">
        <v>2.30842773347875E-2</v>
      </c>
      <c r="E162" s="3">
        <v>0.180866927223751</v>
      </c>
      <c r="F162" s="3">
        <v>0.47294157981902402</v>
      </c>
      <c r="G162" s="3">
        <v>90.239750776760602</v>
      </c>
      <c r="H162" s="3">
        <v>1.00016174481126E-2</v>
      </c>
      <c r="I162" s="3">
        <v>3.0159637816945298E-3</v>
      </c>
      <c r="J162" s="3"/>
      <c r="K162" s="3">
        <v>10.7860519271297</v>
      </c>
      <c r="L162" s="3">
        <v>0.80138445750479403</v>
      </c>
      <c r="M162" s="3">
        <v>6.5778939618045297E-3</v>
      </c>
      <c r="N162" s="3">
        <v>0.30154760440909001</v>
      </c>
      <c r="O162" s="3">
        <v>-0.30285579022574599</v>
      </c>
      <c r="P162" s="3">
        <v>-0.112368423732275</v>
      </c>
      <c r="Q162" s="3">
        <v>0.89473684210526305</v>
      </c>
      <c r="R162" s="3">
        <v>1.0078822000866099</v>
      </c>
      <c r="S162" t="s">
        <v>16</v>
      </c>
    </row>
    <row r="163" spans="2:19" x14ac:dyDescent="0.25">
      <c r="B163" s="2">
        <v>161</v>
      </c>
      <c r="C163" s="3">
        <v>2.0989591937882E-5</v>
      </c>
      <c r="D163" s="3">
        <v>1.4717351522105101E-2</v>
      </c>
      <c r="E163" s="3">
        <v>3.2325319784530002E-2</v>
      </c>
      <c r="F163" s="3">
        <v>0.47293037811416899</v>
      </c>
      <c r="G163" s="3">
        <v>161.91802287719</v>
      </c>
      <c r="H163" s="3">
        <v>5.3724900382333797E-3</v>
      </c>
      <c r="I163" s="3">
        <v>3.8015112354751E-3</v>
      </c>
      <c r="J163" s="3"/>
      <c r="K163" s="3">
        <v>2.2176773128330498</v>
      </c>
      <c r="L163" s="3">
        <v>1.2177398920306799</v>
      </c>
      <c r="M163" s="3">
        <v>5.1696013853261202E-3</v>
      </c>
      <c r="N163" s="3">
        <v>0.70758832653417802</v>
      </c>
      <c r="O163" s="3">
        <v>-0.23578108399711001</v>
      </c>
      <c r="P163" s="3">
        <v>-2.6966255310480799E-2</v>
      </c>
      <c r="Q163" s="3">
        <v>0.91304347826086896</v>
      </c>
      <c r="R163" s="3">
        <v>0.96066843285102899</v>
      </c>
      <c r="S163" t="s">
        <v>16</v>
      </c>
    </row>
    <row r="164" spans="2:19" x14ac:dyDescent="0.25">
      <c r="B164" s="2">
        <v>162</v>
      </c>
      <c r="C164" s="3">
        <v>8.8855939203700597E-4</v>
      </c>
      <c r="D164" s="3">
        <v>0.19610238559964899</v>
      </c>
      <c r="E164" s="3">
        <v>0.144457987732449</v>
      </c>
      <c r="F164" s="3">
        <v>0.48744962193242403</v>
      </c>
      <c r="G164" s="3">
        <v>171.55555206579601</v>
      </c>
      <c r="H164" s="3">
        <v>7.0506490444764605E-2</v>
      </c>
      <c r="I164" s="3">
        <v>2.04043118647683E-2</v>
      </c>
      <c r="J164" s="3"/>
      <c r="K164" s="3">
        <v>17.062018059073299</v>
      </c>
      <c r="L164" s="3">
        <v>0.29035584424794297</v>
      </c>
      <c r="M164" s="3">
        <v>3.36355311506649E-2</v>
      </c>
      <c r="N164" s="3">
        <v>0.28939622063238502</v>
      </c>
      <c r="O164" s="3">
        <v>0.27161156791281899</v>
      </c>
      <c r="P164" s="3">
        <v>0.61906613380928399</v>
      </c>
      <c r="Q164" s="3">
        <v>0.74643157010915195</v>
      </c>
      <c r="R164" s="3">
        <v>0.82131623086295702</v>
      </c>
      <c r="S164" t="s">
        <v>16</v>
      </c>
    </row>
    <row r="165" spans="2:19" x14ac:dyDescent="0.25">
      <c r="B165" s="2">
        <v>163</v>
      </c>
      <c r="C165" s="3">
        <v>3.4582851478605602E-4</v>
      </c>
      <c r="D165" s="3">
        <v>8.9989691271498404E-2</v>
      </c>
      <c r="E165" s="3">
        <v>0.30920369424906202</v>
      </c>
      <c r="F165" s="3">
        <v>0.48344373658682999</v>
      </c>
      <c r="G165" s="3">
        <v>12.064542919256599</v>
      </c>
      <c r="H165" s="3">
        <v>3.9099267676760099E-2</v>
      </c>
      <c r="I165" s="3">
        <v>9.9109794874429006E-3</v>
      </c>
      <c r="J165" s="3"/>
      <c r="K165" s="3">
        <v>16.936392745813698</v>
      </c>
      <c r="L165" s="3">
        <v>0.53664259349256704</v>
      </c>
      <c r="M165" s="3">
        <v>2.0983863817768001E-2</v>
      </c>
      <c r="N165" s="3">
        <v>0.253482483850555</v>
      </c>
      <c r="O165" s="3">
        <v>-0.11993594676656</v>
      </c>
      <c r="P165" s="3">
        <v>0.120532354476726</v>
      </c>
      <c r="Q165" s="3">
        <v>0.90813648293963201</v>
      </c>
      <c r="R165" s="3">
        <v>0.98915700128871697</v>
      </c>
      <c r="S165" t="s">
        <v>16</v>
      </c>
    </row>
    <row r="166" spans="2:19" x14ac:dyDescent="0.25">
      <c r="B166" s="2">
        <v>164</v>
      </c>
      <c r="C166" s="3">
        <v>2.79861225838427E-5</v>
      </c>
      <c r="D166" s="3">
        <v>1.7230728448032199E-2</v>
      </c>
      <c r="E166" s="3">
        <v>0.27550313047580999</v>
      </c>
      <c r="F166" s="3">
        <v>0.48066655552946502</v>
      </c>
      <c r="G166" s="3">
        <v>58.069534050217399</v>
      </c>
      <c r="H166" s="3">
        <v>7.2059158524686497E-3</v>
      </c>
      <c r="I166" s="3">
        <v>3.8119948941487702E-3</v>
      </c>
      <c r="J166" s="3"/>
      <c r="K166" s="3">
        <v>3.6182531766488801</v>
      </c>
      <c r="L166" s="3">
        <v>1.18452796944322</v>
      </c>
      <c r="M166" s="3">
        <v>5.9693415028421902E-3</v>
      </c>
      <c r="N166" s="3">
        <v>0.52900907701313704</v>
      </c>
      <c r="O166" s="3">
        <v>-0.22911668506684099</v>
      </c>
      <c r="P166" s="3">
        <v>-1.8480879050571698E-2</v>
      </c>
      <c r="Q166" s="3">
        <v>0.93333333333333302</v>
      </c>
      <c r="R166" s="3">
        <v>1.0052799535828201</v>
      </c>
      <c r="S166" t="s">
        <v>16</v>
      </c>
    </row>
    <row r="167" spans="2:19" x14ac:dyDescent="0.25">
      <c r="B167" s="2">
        <v>165</v>
      </c>
      <c r="C167" s="3">
        <v>4.0979679497769698E-5</v>
      </c>
      <c r="D167" s="3">
        <v>2.0777849105625301E-2</v>
      </c>
      <c r="E167" s="3">
        <v>0.36883356499508402</v>
      </c>
      <c r="F167" s="3">
        <v>0.48028093683984102</v>
      </c>
      <c r="G167" s="3">
        <v>19.387175599989899</v>
      </c>
      <c r="H167" s="3">
        <v>8.2082410092500606E-3</v>
      </c>
      <c r="I167" s="3">
        <v>5.7109191632879397E-3</v>
      </c>
      <c r="J167" s="3"/>
      <c r="K167" s="3">
        <v>2.12329069227131</v>
      </c>
      <c r="L167" s="3">
        <v>1.1928264083253</v>
      </c>
      <c r="M167" s="3">
        <v>7.2233612997781799E-3</v>
      </c>
      <c r="N167" s="3">
        <v>0.69575432261944603</v>
      </c>
      <c r="O167" s="3">
        <v>-0.101584085429215</v>
      </c>
      <c r="P167" s="3">
        <v>0.14389867005092999</v>
      </c>
      <c r="Q167" s="3">
        <v>0.95348837209302295</v>
      </c>
      <c r="R167" s="3">
        <v>1.00875715729201</v>
      </c>
      <c r="S167" t="s">
        <v>16</v>
      </c>
    </row>
    <row r="168" spans="2:19" x14ac:dyDescent="0.25">
      <c r="B168" s="2">
        <v>166</v>
      </c>
      <c r="C168" s="3">
        <v>1.6991574425904501E-5</v>
      </c>
      <c r="D168" s="3">
        <v>1.7230728448032199E-2</v>
      </c>
      <c r="E168" s="3">
        <v>3.5579415044828297E-2</v>
      </c>
      <c r="F168" s="3">
        <v>0.486820492134031</v>
      </c>
      <c r="G168" s="3">
        <v>68.3322685556914</v>
      </c>
      <c r="H168" s="3">
        <v>8.5402783946951707E-3</v>
      </c>
      <c r="I168" s="3">
        <v>1.8582206668020199E-3</v>
      </c>
      <c r="J168" s="3"/>
      <c r="K168" s="3">
        <v>21.104596379841901</v>
      </c>
      <c r="L168" s="3">
        <v>0.71917769573338797</v>
      </c>
      <c r="M168" s="3">
        <v>4.6512734263180304E-3</v>
      </c>
      <c r="N168" s="3">
        <v>0.217583149040699</v>
      </c>
      <c r="O168" s="3">
        <v>-0.26645700667002398</v>
      </c>
      <c r="P168" s="3">
        <v>-6.6024053128873703E-2</v>
      </c>
      <c r="Q168" s="3">
        <v>0.89473684210526305</v>
      </c>
      <c r="R168" s="3">
        <v>1.0105599071656499</v>
      </c>
      <c r="S168" t="s">
        <v>16</v>
      </c>
    </row>
    <row r="169" spans="2:19" x14ac:dyDescent="0.25">
      <c r="B169" s="2">
        <v>167</v>
      </c>
      <c r="C169" s="3">
        <v>1.8091029241698299E-4</v>
      </c>
      <c r="D169" s="3">
        <v>5.0865390309195402E-2</v>
      </c>
      <c r="E169" s="3">
        <v>0.100730584125813</v>
      </c>
      <c r="F169" s="3">
        <v>0.49840422179807498</v>
      </c>
      <c r="G169" s="3">
        <v>22.3885135122229</v>
      </c>
      <c r="H169" s="3">
        <v>1.94674248630952E-2</v>
      </c>
      <c r="I169" s="3">
        <v>9.8427017349846501E-3</v>
      </c>
      <c r="J169" s="3"/>
      <c r="K169" s="3">
        <v>3.75864136348997</v>
      </c>
      <c r="L169" s="3">
        <v>0.87867521621981204</v>
      </c>
      <c r="M169" s="3">
        <v>1.5177026663839801E-2</v>
      </c>
      <c r="N169" s="3">
        <v>0.50559854753278799</v>
      </c>
      <c r="O169" s="3">
        <v>-0.16814154004057899</v>
      </c>
      <c r="P169" s="3">
        <v>5.9155086842826103E-2</v>
      </c>
      <c r="Q169" s="3">
        <v>0.92820512820512802</v>
      </c>
      <c r="R169" s="3">
        <v>0.998054168795943</v>
      </c>
      <c r="S169" t="s">
        <v>16</v>
      </c>
    </row>
    <row r="170" spans="2:19" x14ac:dyDescent="0.25">
      <c r="B170" s="2">
        <v>168</v>
      </c>
      <c r="C170" s="3">
        <v>1.09945481579382E-5</v>
      </c>
      <c r="D170" s="3">
        <v>1.1972032095456E-2</v>
      </c>
      <c r="E170" s="3">
        <v>0.13941998280075599</v>
      </c>
      <c r="F170" s="3">
        <v>0.49978519258237197</v>
      </c>
      <c r="G170" s="3">
        <v>165.22179549109299</v>
      </c>
      <c r="H170" s="3">
        <v>5.3434337146624298E-3</v>
      </c>
      <c r="I170" s="3">
        <v>1.4767103235844099E-3</v>
      </c>
      <c r="J170" s="3"/>
      <c r="K170" s="3">
        <v>13.796622759459201</v>
      </c>
      <c r="L170" s="3">
        <v>0.96394333537912302</v>
      </c>
      <c r="M170" s="3">
        <v>3.7414827931158598E-3</v>
      </c>
      <c r="N170" s="3">
        <v>0.27635980952328598</v>
      </c>
      <c r="O170" s="3">
        <v>-0.436325701766276</v>
      </c>
      <c r="P170" s="3">
        <v>-0.28230759313798198</v>
      </c>
      <c r="Q170" s="3">
        <v>0.84615384615384603</v>
      </c>
      <c r="R170" s="3">
        <v>1</v>
      </c>
      <c r="S170" t="s">
        <v>16</v>
      </c>
    </row>
    <row r="171" spans="2:19" x14ac:dyDescent="0.25">
      <c r="B171" s="2">
        <v>169</v>
      </c>
      <c r="C171" s="3">
        <v>2.0989591937882E-5</v>
      </c>
      <c r="D171" s="3">
        <v>1.5271214217794701E-2</v>
      </c>
      <c r="E171" s="3">
        <v>2.7707416958168501E-2</v>
      </c>
      <c r="F171" s="3">
        <v>0.50458919645984301</v>
      </c>
      <c r="G171" s="3">
        <v>59.765212616133503</v>
      </c>
      <c r="H171" s="3">
        <v>6.69279003400683E-3</v>
      </c>
      <c r="I171" s="3">
        <v>3.2377696168585201E-3</v>
      </c>
      <c r="J171" s="3"/>
      <c r="K171" s="3">
        <v>4.1769209673144498</v>
      </c>
      <c r="L171" s="3">
        <v>1.13101071903929</v>
      </c>
      <c r="M171" s="3">
        <v>5.1696013853261202E-3</v>
      </c>
      <c r="N171" s="3">
        <v>0.48376978814620503</v>
      </c>
      <c r="O171" s="3">
        <v>-0.18915278426832099</v>
      </c>
      <c r="P171" s="3">
        <v>3.2402739807976699E-2</v>
      </c>
      <c r="Q171" s="3">
        <v>0.95454545454545403</v>
      </c>
      <c r="R171" s="3">
        <v>1.0119148936170199</v>
      </c>
      <c r="S171" t="s">
        <v>16</v>
      </c>
    </row>
    <row r="172" spans="2:19" x14ac:dyDescent="0.25">
      <c r="B172" s="2">
        <v>170</v>
      </c>
      <c r="C172" s="3">
        <v>1.99900875598876E-5</v>
      </c>
      <c r="D172" s="3">
        <v>1.34936548803649E-2</v>
      </c>
      <c r="E172" s="3">
        <v>0.13186730967771601</v>
      </c>
      <c r="F172" s="3">
        <v>0.50722425750560696</v>
      </c>
      <c r="G172" s="3">
        <v>54.790008932400497</v>
      </c>
      <c r="H172" s="3">
        <v>5.2370731572352596E-3</v>
      </c>
      <c r="I172" s="3">
        <v>3.6033894138728E-3</v>
      </c>
      <c r="J172" s="3"/>
      <c r="K172" s="3">
        <v>2.2362548544637102</v>
      </c>
      <c r="L172" s="3">
        <v>1.3796386864418999</v>
      </c>
      <c r="M172" s="3">
        <v>5.0450143690545998E-3</v>
      </c>
      <c r="N172" s="3">
        <v>0.68805405341618298</v>
      </c>
      <c r="O172" s="3">
        <v>-0.258561687025264</v>
      </c>
      <c r="P172" s="3">
        <v>-5.5971419938841201E-2</v>
      </c>
      <c r="Q172" s="3">
        <v>1</v>
      </c>
      <c r="R172" s="3">
        <v>1</v>
      </c>
      <c r="S172" t="s">
        <v>16</v>
      </c>
    </row>
    <row r="173" spans="2:19" x14ac:dyDescent="0.25">
      <c r="B173" s="2">
        <v>171</v>
      </c>
      <c r="C173" s="3">
        <v>4.3978192631752798E-5</v>
      </c>
      <c r="D173" s="3">
        <v>3.3212766450367102E-2</v>
      </c>
      <c r="E173" s="3">
        <v>0.52316576010225102</v>
      </c>
      <c r="F173" s="3">
        <v>4.1126168329427802E-3</v>
      </c>
      <c r="G173" s="3">
        <v>13.1241155081297</v>
      </c>
      <c r="H173" s="3">
        <v>1.5512606560863401E-2</v>
      </c>
      <c r="I173" s="3">
        <v>2.7595316968970999E-3</v>
      </c>
      <c r="J173" s="3"/>
      <c r="K173" s="3">
        <v>33.023039475510799</v>
      </c>
      <c r="L173" s="3">
        <v>0.50099932195942998</v>
      </c>
      <c r="M173" s="3">
        <v>7.4829655862317197E-3</v>
      </c>
      <c r="N173" s="3">
        <v>0.17788962068174199</v>
      </c>
      <c r="O173" s="3">
        <v>-0.23550848632478399</v>
      </c>
      <c r="P173" s="3">
        <v>-2.66191731742728E-2</v>
      </c>
      <c r="Q173" s="3">
        <v>0.84615384615384603</v>
      </c>
      <c r="R173" s="3">
        <v>1</v>
      </c>
      <c r="S173" t="s">
        <v>16</v>
      </c>
    </row>
    <row r="174" spans="2:19" x14ac:dyDescent="0.25">
      <c r="B174" s="2">
        <v>172</v>
      </c>
      <c r="C174" s="3">
        <v>5.1974227655707898E-5</v>
      </c>
      <c r="D174" s="3">
        <v>2.88308527406064E-2</v>
      </c>
      <c r="E174" s="3">
        <v>0.99269621516730999</v>
      </c>
      <c r="F174" s="3">
        <v>1.30544560668294E-2</v>
      </c>
      <c r="G174" s="3">
        <v>3.52641709730274</v>
      </c>
      <c r="H174" s="3">
        <v>1.2158790552163099E-2</v>
      </c>
      <c r="I174" s="3">
        <v>5.2352698384178498E-3</v>
      </c>
      <c r="J174" s="3"/>
      <c r="K174" s="3">
        <v>6.1570632952467896</v>
      </c>
      <c r="L174" s="3">
        <v>0.78574736388095601</v>
      </c>
      <c r="M174" s="3">
        <v>8.1348412374375907E-3</v>
      </c>
      <c r="N174" s="3">
        <v>0.430574884562547</v>
      </c>
      <c r="O174" s="3">
        <v>-3.80969860560375E-2</v>
      </c>
      <c r="P174" s="3">
        <v>0.22473295555339101</v>
      </c>
      <c r="Q174" s="3">
        <v>0.83870967741935398</v>
      </c>
      <c r="R174" s="3">
        <v>0.98307788334835899</v>
      </c>
      <c r="S174" t="s">
        <v>16</v>
      </c>
    </row>
    <row r="175" spans="2:19" x14ac:dyDescent="0.25">
      <c r="B175" s="2">
        <v>173</v>
      </c>
      <c r="C175" s="3">
        <v>1.16942012225342E-4</v>
      </c>
      <c r="D175" s="3">
        <v>4.8344015366001997E-2</v>
      </c>
      <c r="E175" s="3">
        <v>0.58784526229504597</v>
      </c>
      <c r="F175" s="3">
        <v>1.8148654044532701E-2</v>
      </c>
      <c r="G175" s="3">
        <v>175.61573630117701</v>
      </c>
      <c r="H175" s="3">
        <v>1.6178505419105201E-2</v>
      </c>
      <c r="I175" s="3">
        <v>1.08886671213745E-2</v>
      </c>
      <c r="J175" s="3"/>
      <c r="K175" s="3">
        <v>2.1454878559926698</v>
      </c>
      <c r="L175" s="3">
        <v>0.62877459759343202</v>
      </c>
      <c r="M175" s="3">
        <v>1.2202261856156299E-2</v>
      </c>
      <c r="N175" s="3">
        <v>0.67303294335928399</v>
      </c>
      <c r="O175" s="3">
        <v>0.18312992392080699</v>
      </c>
      <c r="P175" s="3">
        <v>0.50640780569547506</v>
      </c>
      <c r="Q175" s="3">
        <v>0.86666666666666603</v>
      </c>
      <c r="R175" s="3">
        <v>0.846761518736041</v>
      </c>
      <c r="S175" t="s">
        <v>16</v>
      </c>
    </row>
    <row r="176" spans="2:19" x14ac:dyDescent="0.25">
      <c r="B176" s="2">
        <v>174</v>
      </c>
      <c r="C176" s="3">
        <v>2.9985131339831401E-5</v>
      </c>
      <c r="D176" s="3">
        <v>2.1174750712464298E-2</v>
      </c>
      <c r="E176" s="3">
        <v>0.56492661957459001</v>
      </c>
      <c r="F176" s="3">
        <v>2.1294720971458399E-2</v>
      </c>
      <c r="G176" s="3">
        <v>148.66434086460399</v>
      </c>
      <c r="H176" s="3">
        <v>9.4309986819118598E-3</v>
      </c>
      <c r="I176" s="3">
        <v>2.9336112811800701E-3</v>
      </c>
      <c r="J176" s="3"/>
      <c r="K176" s="3">
        <v>10.311490671842</v>
      </c>
      <c r="L176" s="3">
        <v>0.840386770776266</v>
      </c>
      <c r="M176" s="3">
        <v>6.1788554745964902E-3</v>
      </c>
      <c r="N176" s="3">
        <v>0.31106051226648701</v>
      </c>
      <c r="O176" s="3">
        <v>-0.275323501729486</v>
      </c>
      <c r="P176" s="3">
        <v>-7.73132252617795E-2</v>
      </c>
      <c r="Q176" s="3">
        <v>0.88235294117647001</v>
      </c>
      <c r="R176" s="3">
        <v>1</v>
      </c>
      <c r="S176" t="s">
        <v>16</v>
      </c>
    </row>
    <row r="177" spans="2:19" x14ac:dyDescent="0.25">
      <c r="B177" s="2">
        <v>175</v>
      </c>
      <c r="C177" s="3">
        <v>1.13943499091359E-4</v>
      </c>
      <c r="D177" s="3">
        <v>4.3639181709115502E-2</v>
      </c>
      <c r="E177" s="3">
        <v>0.95895146209498705</v>
      </c>
      <c r="F177" s="3">
        <v>3.1289540521442498E-2</v>
      </c>
      <c r="G177" s="3">
        <v>164.42560000178301</v>
      </c>
      <c r="H177" s="3">
        <v>1.5519349876414099E-2</v>
      </c>
      <c r="I177" s="3">
        <v>9.5833114085228793E-3</v>
      </c>
      <c r="J177" s="3"/>
      <c r="K177" s="3">
        <v>4.0103654614870097</v>
      </c>
      <c r="L177" s="3">
        <v>0.75187599476568701</v>
      </c>
      <c r="M177" s="3">
        <v>1.2044806719437799E-2</v>
      </c>
      <c r="N177" s="3">
        <v>0.61750727220135204</v>
      </c>
      <c r="O177" s="3">
        <v>2.5154811135168299E-2</v>
      </c>
      <c r="P177" s="3">
        <v>0.30526764501280301</v>
      </c>
      <c r="Q177" s="3">
        <v>0.85074626865671599</v>
      </c>
      <c r="R177" s="3">
        <v>0.94183276059564702</v>
      </c>
      <c r="S177" t="s">
        <v>16</v>
      </c>
    </row>
    <row r="178" spans="2:19" x14ac:dyDescent="0.25">
      <c r="B178" s="2">
        <v>176</v>
      </c>
      <c r="C178" s="3">
        <v>1.2014042623492401E-3</v>
      </c>
      <c r="D178" s="3">
        <v>0.217513077821469</v>
      </c>
      <c r="E178" s="3">
        <v>0.69474707117294399</v>
      </c>
      <c r="F178" s="3">
        <v>6.3333717008923804E-2</v>
      </c>
      <c r="G178" s="3">
        <v>133.91297996895699</v>
      </c>
      <c r="H178" s="3">
        <v>7.4948078966342202E-2</v>
      </c>
      <c r="I178" s="3">
        <v>3.3202404364023899E-2</v>
      </c>
      <c r="J178" s="3"/>
      <c r="K178" s="3">
        <v>9.1930362712659992</v>
      </c>
      <c r="L178" s="3">
        <v>0.31910108801278397</v>
      </c>
      <c r="M178" s="3">
        <v>3.9111065135539802E-2</v>
      </c>
      <c r="N178" s="3">
        <v>0.44300540883688899</v>
      </c>
      <c r="O178" s="3">
        <v>0.62678722430877398</v>
      </c>
      <c r="P178" s="3">
        <v>1.0712898248598799</v>
      </c>
      <c r="Q178" s="3">
        <v>0.68412066021627704</v>
      </c>
      <c r="R178" s="3">
        <v>0.80061774074193204</v>
      </c>
      <c r="S178" t="s">
        <v>16</v>
      </c>
    </row>
    <row r="179" spans="2:19" x14ac:dyDescent="0.25">
      <c r="B179" s="2">
        <v>177</v>
      </c>
      <c r="C179" s="3">
        <v>6.9965306459606795E-5</v>
      </c>
      <c r="D179" s="3">
        <v>3.5239264075209699E-2</v>
      </c>
      <c r="E179" s="3">
        <v>0.97143060785760404</v>
      </c>
      <c r="F179" s="3">
        <v>4.48603075595915E-2</v>
      </c>
      <c r="G179" s="3">
        <v>53.064122183702104</v>
      </c>
      <c r="H179" s="3">
        <v>1.5795382855840999E-2</v>
      </c>
      <c r="I179" s="3">
        <v>5.0045139047214301E-3</v>
      </c>
      <c r="J179" s="3"/>
      <c r="K179" s="3">
        <v>11.2932780000568</v>
      </c>
      <c r="L179" s="3">
        <v>0.70800927074515696</v>
      </c>
      <c r="M179" s="3">
        <v>9.4383576401769094E-3</v>
      </c>
      <c r="N179" s="3">
        <v>0.31683397296513199</v>
      </c>
      <c r="O179" s="3">
        <v>-0.112641328171365</v>
      </c>
      <c r="P179" s="3">
        <v>0.12982015133588901</v>
      </c>
      <c r="Q179" s="3">
        <v>0.89743589743589702</v>
      </c>
      <c r="R179" s="3">
        <v>1.005163413527</v>
      </c>
      <c r="S179" t="s">
        <v>16</v>
      </c>
    </row>
    <row r="180" spans="2:19" x14ac:dyDescent="0.25">
      <c r="B180" s="2">
        <v>178</v>
      </c>
      <c r="C180" s="3">
        <v>9.4952915909466294E-5</v>
      </c>
      <c r="D180" s="3">
        <v>3.9348245445758698E-2</v>
      </c>
      <c r="E180" s="3">
        <v>0.74173191179161502</v>
      </c>
      <c r="F180" s="3">
        <v>4.6935732904721798E-2</v>
      </c>
      <c r="G180" s="3">
        <v>151.568251170048</v>
      </c>
      <c r="H180" s="3">
        <v>1.5640292078892701E-2</v>
      </c>
      <c r="I180" s="3">
        <v>6.4454493518019797E-3</v>
      </c>
      <c r="J180" s="3"/>
      <c r="K180" s="3">
        <v>5.9819230515600301</v>
      </c>
      <c r="L180" s="3">
        <v>0.77066817768192397</v>
      </c>
      <c r="M180" s="3">
        <v>1.09953539017098E-2</v>
      </c>
      <c r="N180" s="3">
        <v>0.41210543379176201</v>
      </c>
      <c r="O180" s="3">
        <v>-0.166165933113438</v>
      </c>
      <c r="P180" s="3">
        <v>6.16705077073142E-2</v>
      </c>
      <c r="Q180" s="3">
        <v>0.91346153846153799</v>
      </c>
      <c r="R180" s="3">
        <v>0.957137049646831</v>
      </c>
      <c r="S180" t="s">
        <v>16</v>
      </c>
    </row>
    <row r="181" spans="2:19" x14ac:dyDescent="0.25">
      <c r="B181" s="2">
        <v>179</v>
      </c>
      <c r="C181" s="3">
        <v>6.0969767057657299E-5</v>
      </c>
      <c r="D181" s="3">
        <v>3.8240520054379501E-2</v>
      </c>
      <c r="E181" s="3">
        <v>0.63031915172886899</v>
      </c>
      <c r="F181" s="3">
        <v>6.0558757784606197E-2</v>
      </c>
      <c r="G181" s="3">
        <v>33.753949938799401</v>
      </c>
      <c r="H181" s="3">
        <v>1.80232771445865E-2</v>
      </c>
      <c r="I181" s="3">
        <v>3.3289200277127002E-3</v>
      </c>
      <c r="J181" s="3"/>
      <c r="K181" s="3">
        <v>29.884238678607701</v>
      </c>
      <c r="L181" s="3">
        <v>0.52393428679629805</v>
      </c>
      <c r="M181" s="3">
        <v>8.8107388141460893E-3</v>
      </c>
      <c r="N181" s="3">
        <v>0.18470115068460599</v>
      </c>
      <c r="O181" s="3">
        <v>-0.22711928914374599</v>
      </c>
      <c r="P181" s="3">
        <v>-1.5937715574794599E-2</v>
      </c>
      <c r="Q181" s="3">
        <v>0.871428571428571</v>
      </c>
      <c r="R181" s="3">
        <v>1.00475816993464</v>
      </c>
      <c r="S181" t="s">
        <v>16</v>
      </c>
    </row>
    <row r="182" spans="2:19" x14ac:dyDescent="0.25">
      <c r="B182" s="2">
        <v>180</v>
      </c>
      <c r="C182" s="3">
        <v>2.4088055509664599E-4</v>
      </c>
      <c r="D182" s="3">
        <v>5.6653955305662203E-2</v>
      </c>
      <c r="E182" s="3">
        <v>0.65051508380521506</v>
      </c>
      <c r="F182" s="3">
        <v>6.78835863824334E-2</v>
      </c>
      <c r="G182" s="3">
        <v>4.5964221299722796</v>
      </c>
      <c r="H182" s="3">
        <v>2.1247740913042299E-2</v>
      </c>
      <c r="I182" s="3">
        <v>1.6265056713263702E-2</v>
      </c>
      <c r="J182" s="3"/>
      <c r="K182" s="3">
        <v>1.78523652392485</v>
      </c>
      <c r="L182" s="3">
        <v>0.94308564882260404</v>
      </c>
      <c r="M182" s="3">
        <v>1.7512813831786302E-2</v>
      </c>
      <c r="N182" s="3">
        <v>0.76549581340574202</v>
      </c>
      <c r="O182" s="3">
        <v>0.126825021522918</v>
      </c>
      <c r="P182" s="3">
        <v>0.43471817740003099</v>
      </c>
      <c r="Q182" s="3">
        <v>0.95256916996047403</v>
      </c>
      <c r="R182" s="3">
        <v>1.00481753370508</v>
      </c>
      <c r="S182" t="s">
        <v>16</v>
      </c>
    </row>
    <row r="183" spans="2:19" x14ac:dyDescent="0.25">
      <c r="B183" s="2">
        <v>181</v>
      </c>
      <c r="C183" s="3">
        <v>1.4093011729720799E-4</v>
      </c>
      <c r="D183" s="3">
        <v>5.60820970711235E-2</v>
      </c>
      <c r="E183" s="3">
        <v>0.87883178021788899</v>
      </c>
      <c r="F183" s="3">
        <v>6.5125699105266097E-2</v>
      </c>
      <c r="G183" s="3">
        <v>175.366641971614</v>
      </c>
      <c r="H183" s="3">
        <v>2.6070128063437201E-2</v>
      </c>
      <c r="I183" s="3">
        <v>5.6558730228213E-3</v>
      </c>
      <c r="J183" s="3"/>
      <c r="K183" s="3">
        <v>20.392227409864599</v>
      </c>
      <c r="L183" s="3">
        <v>0.563073628725136</v>
      </c>
      <c r="M183" s="3">
        <v>1.33954394622561E-2</v>
      </c>
      <c r="N183" s="3">
        <v>0.21694841732494299</v>
      </c>
      <c r="O183" s="3">
        <v>-0.178270490716195</v>
      </c>
      <c r="P183" s="3">
        <v>4.6258506295960497E-2</v>
      </c>
      <c r="Q183" s="3">
        <v>0.90967741935483803</v>
      </c>
      <c r="R183" s="3">
        <v>1.0032444381061001</v>
      </c>
      <c r="S183" t="s">
        <v>16</v>
      </c>
    </row>
    <row r="184" spans="2:19" x14ac:dyDescent="0.25">
      <c r="B184" s="2">
        <v>182</v>
      </c>
      <c r="C184" s="3">
        <v>1.5292416983314001E-4</v>
      </c>
      <c r="D184" s="3">
        <v>4.88898800444253E-2</v>
      </c>
      <c r="E184" s="3">
        <v>0.82431852465292699</v>
      </c>
      <c r="F184" s="3">
        <v>7.4654695479736202E-2</v>
      </c>
      <c r="G184" s="3">
        <v>148.53424288475699</v>
      </c>
      <c r="H184" s="3">
        <v>2.1420672042891199E-2</v>
      </c>
      <c r="I184" s="3">
        <v>8.1454525628701195E-3</v>
      </c>
      <c r="J184" s="3"/>
      <c r="K184" s="3">
        <v>7.05227610810981</v>
      </c>
      <c r="L184" s="3">
        <v>0.80398519631342003</v>
      </c>
      <c r="M184" s="3">
        <v>1.39538202789541E-2</v>
      </c>
      <c r="N184" s="3">
        <v>0.38026129836450601</v>
      </c>
      <c r="O184" s="3">
        <v>-0.103888479521393</v>
      </c>
      <c r="P184" s="3">
        <v>0.14096462436611501</v>
      </c>
      <c r="Q184" s="3">
        <v>0.94444444444444398</v>
      </c>
      <c r="R184" s="3">
        <v>1.0074434583452601</v>
      </c>
      <c r="S184" t="s">
        <v>16</v>
      </c>
    </row>
    <row r="185" spans="2:19" x14ac:dyDescent="0.25">
      <c r="B185" s="2">
        <v>183</v>
      </c>
      <c r="C185" s="3">
        <v>1.8990583181893201E-5</v>
      </c>
      <c r="D185" s="3">
        <v>1.55441465570063E-2</v>
      </c>
      <c r="E185" s="3">
        <v>0.98444016470228701</v>
      </c>
      <c r="F185" s="3">
        <v>7.6507349376082404E-2</v>
      </c>
      <c r="G185" s="3">
        <v>121.91169441720101</v>
      </c>
      <c r="H185" s="3">
        <v>7.2058429395955E-3</v>
      </c>
      <c r="I185" s="3">
        <v>2.5459602858097798E-3</v>
      </c>
      <c r="J185" s="3"/>
      <c r="K185" s="3">
        <v>7.4880464614764497</v>
      </c>
      <c r="L185" s="3">
        <v>0.98767577322490696</v>
      </c>
      <c r="M185" s="3">
        <v>4.9172717521781296E-3</v>
      </c>
      <c r="N185" s="3">
        <v>0.35331887013800201</v>
      </c>
      <c r="O185" s="3">
        <v>-0.241268706980098</v>
      </c>
      <c r="P185" s="3">
        <v>-3.3953313899019497E-2</v>
      </c>
      <c r="Q185" s="3">
        <v>0.90476190476190399</v>
      </c>
      <c r="R185" s="3">
        <v>1.0117056856187201</v>
      </c>
      <c r="S185" t="s">
        <v>16</v>
      </c>
    </row>
    <row r="186" spans="2:19" x14ac:dyDescent="0.25">
      <c r="B186" s="2">
        <v>184</v>
      </c>
      <c r="C186" s="3">
        <v>2.2988600693870799E-4</v>
      </c>
      <c r="D186" s="3">
        <v>7.6538025981781305E-2</v>
      </c>
      <c r="E186" s="3">
        <v>0.53654980699258803</v>
      </c>
      <c r="F186" s="3">
        <v>8.9744271935514902E-2</v>
      </c>
      <c r="G186" s="3">
        <v>22.1440091997822</v>
      </c>
      <c r="H186" s="3">
        <v>3.5629600212139297E-2</v>
      </c>
      <c r="I186" s="3">
        <v>7.2793090038778601E-3</v>
      </c>
      <c r="J186" s="3"/>
      <c r="K186" s="3">
        <v>26.900902779181902</v>
      </c>
      <c r="L186" s="3">
        <v>0.49313733835219398</v>
      </c>
      <c r="M186" s="3">
        <v>1.71084761102684E-2</v>
      </c>
      <c r="N186" s="3">
        <v>0.20430509914612299</v>
      </c>
      <c r="O186" s="3">
        <v>-0.113908747296639</v>
      </c>
      <c r="P186" s="3">
        <v>0.128206423185836</v>
      </c>
      <c r="Q186" s="3">
        <v>0.89494163424124495</v>
      </c>
      <c r="R186" s="3">
        <v>1.00237731363559</v>
      </c>
      <c r="S186" t="s">
        <v>16</v>
      </c>
    </row>
    <row r="187" spans="2:19" x14ac:dyDescent="0.25">
      <c r="B187" s="2">
        <v>185</v>
      </c>
      <c r="C187" s="3">
        <v>9.2953907153477597E-5</v>
      </c>
      <c r="D187" s="3">
        <v>5.3833654467141799E-2</v>
      </c>
      <c r="E187" s="3">
        <v>0.96791222541733102</v>
      </c>
      <c r="F187" s="3">
        <v>8.6011286226318304E-2</v>
      </c>
      <c r="G187" s="3">
        <v>16.788473878954701</v>
      </c>
      <c r="H187" s="3">
        <v>2.3458066026568899E-2</v>
      </c>
      <c r="I187" s="3">
        <v>5.2723994864397597E-3</v>
      </c>
      <c r="J187" s="3"/>
      <c r="K187" s="3">
        <v>29.474326384199198</v>
      </c>
      <c r="L187" s="3">
        <v>0.40306008116706699</v>
      </c>
      <c r="M187" s="3">
        <v>1.0878997675587899E-2</v>
      </c>
      <c r="N187" s="3">
        <v>0.22475848948793001</v>
      </c>
      <c r="O187" s="3">
        <v>4.5015532205521201E-2</v>
      </c>
      <c r="P187" s="3">
        <v>0.33055510046653103</v>
      </c>
      <c r="Q187" s="3">
        <v>0.78813559322033899</v>
      </c>
      <c r="R187" s="3">
        <v>0.94209519564692501</v>
      </c>
      <c r="S187" t="s">
        <v>16</v>
      </c>
    </row>
    <row r="188" spans="2:19" x14ac:dyDescent="0.25">
      <c r="B188" s="2">
        <v>186</v>
      </c>
      <c r="C188" s="3">
        <v>1.97901866842887E-4</v>
      </c>
      <c r="D188" s="3">
        <v>6.4788938617622693E-2</v>
      </c>
      <c r="E188" s="3">
        <v>0.60925300466119303</v>
      </c>
      <c r="F188" s="3">
        <v>9.0462422564767206E-2</v>
      </c>
      <c r="G188" s="3">
        <v>19.425393780715499</v>
      </c>
      <c r="H188" s="3">
        <v>2.93920356792127E-2</v>
      </c>
      <c r="I188" s="3">
        <v>7.1009391706193499E-3</v>
      </c>
      <c r="J188" s="3"/>
      <c r="K188" s="3">
        <v>16.746627545835299</v>
      </c>
      <c r="L188" s="3">
        <v>0.59245862236234004</v>
      </c>
      <c r="M188" s="3">
        <v>1.587376712823E-2</v>
      </c>
      <c r="N188" s="3">
        <v>0.24159398988622699</v>
      </c>
      <c r="O188" s="3">
        <v>-0.17170421975358399</v>
      </c>
      <c r="P188" s="3">
        <v>5.4618942147001998E-2</v>
      </c>
      <c r="Q188" s="3">
        <v>0.91666666666666596</v>
      </c>
      <c r="R188" s="3">
        <v>1.0014042126379099</v>
      </c>
      <c r="S188" t="s">
        <v>16</v>
      </c>
    </row>
    <row r="189" spans="2:19" x14ac:dyDescent="0.25">
      <c r="B189" s="2">
        <v>187</v>
      </c>
      <c r="C189" s="3">
        <v>2.39881050718651E-5</v>
      </c>
      <c r="D189" s="3">
        <v>2.3713121442348401E-2</v>
      </c>
      <c r="E189" s="3">
        <v>0.99405791773072605</v>
      </c>
      <c r="F189" s="3">
        <v>8.8499799750743693E-2</v>
      </c>
      <c r="G189" s="3">
        <v>156.02829970665701</v>
      </c>
      <c r="H189" s="3">
        <v>9.4402320388852403E-3</v>
      </c>
      <c r="I189" s="3">
        <v>2.9428601804517098E-3</v>
      </c>
      <c r="J189" s="3"/>
      <c r="K189" s="3">
        <v>12.0502768354018</v>
      </c>
      <c r="L189" s="3">
        <v>0.53607845779914698</v>
      </c>
      <c r="M189" s="3">
        <v>5.5265363457377903E-3</v>
      </c>
      <c r="N189" s="3">
        <v>0.31173600059085199</v>
      </c>
      <c r="O189" s="3">
        <v>-9.0408827650725096E-2</v>
      </c>
      <c r="P189" s="3">
        <v>0.15812745017711299</v>
      </c>
      <c r="Q189" s="3">
        <v>0.75</v>
      </c>
      <c r="R189" s="3">
        <v>0.88528184156161704</v>
      </c>
      <c r="S189" t="s">
        <v>16</v>
      </c>
    </row>
    <row r="190" spans="2:19" x14ac:dyDescent="0.25">
      <c r="B190" s="2">
        <v>188</v>
      </c>
      <c r="C190" s="3">
        <v>3.7981166363786497E-5</v>
      </c>
      <c r="D190" s="3">
        <v>2.3688127638391301E-2</v>
      </c>
      <c r="E190" s="3">
        <v>0.81177244325963605</v>
      </c>
      <c r="F190" s="3">
        <v>8.9477818166456793E-2</v>
      </c>
      <c r="G190" s="3">
        <v>167.94660684954201</v>
      </c>
      <c r="H190" s="3">
        <v>1.0403424586339499E-2</v>
      </c>
      <c r="I190" s="3">
        <v>3.7682186156197299E-3</v>
      </c>
      <c r="J190" s="3"/>
      <c r="K190" s="3">
        <v>7.9853108564786801</v>
      </c>
      <c r="L190" s="3">
        <v>0.85058298799417198</v>
      </c>
      <c r="M190" s="3">
        <v>6.9540724018044304E-3</v>
      </c>
      <c r="N190" s="3">
        <v>0.36220944212616901</v>
      </c>
      <c r="O190" s="3">
        <v>-0.18934885942545099</v>
      </c>
      <c r="P190" s="3">
        <v>3.21530891641785E-2</v>
      </c>
      <c r="Q190" s="3">
        <v>0.86363636363636298</v>
      </c>
      <c r="R190" s="3">
        <v>1</v>
      </c>
      <c r="S190" t="s">
        <v>16</v>
      </c>
    </row>
    <row r="191" spans="2:19" x14ac:dyDescent="0.25">
      <c r="B191" s="2">
        <v>189</v>
      </c>
      <c r="C191" s="3">
        <v>6.4268131505038799E-4</v>
      </c>
      <c r="D191" s="3">
        <v>0.12793228518270899</v>
      </c>
      <c r="E191" s="3">
        <v>0.71994769091934196</v>
      </c>
      <c r="F191" s="3">
        <v>0.109479090317555</v>
      </c>
      <c r="G191" s="3">
        <v>19.9171683753686</v>
      </c>
      <c r="H191" s="3">
        <v>5.8590733740612903E-2</v>
      </c>
      <c r="I191" s="3">
        <v>1.6428490359784598E-2</v>
      </c>
      <c r="J191" s="3"/>
      <c r="K191" s="3">
        <v>11.009990227861801</v>
      </c>
      <c r="L191" s="3">
        <v>0.49345235121994202</v>
      </c>
      <c r="M191" s="3">
        <v>2.8605720843645099E-2</v>
      </c>
      <c r="N191" s="3">
        <v>0.28039400278745802</v>
      </c>
      <c r="O191" s="3">
        <v>0.17630732582467801</v>
      </c>
      <c r="P191" s="3">
        <v>0.49772100400164998</v>
      </c>
      <c r="Q191" s="3">
        <v>0.91205673758865202</v>
      </c>
      <c r="R191" s="3">
        <v>0.98784814479072203</v>
      </c>
      <c r="S191" t="s">
        <v>16</v>
      </c>
    </row>
    <row r="192" spans="2:19" x14ac:dyDescent="0.25">
      <c r="B192" s="2">
        <v>190</v>
      </c>
      <c r="C192" s="3">
        <v>1.7091524863703899E-4</v>
      </c>
      <c r="D192" s="3">
        <v>8.6078660828289702E-2</v>
      </c>
      <c r="E192" s="3">
        <v>0.82896993433328303</v>
      </c>
      <c r="F192" s="3">
        <v>9.9548421047421301E-2</v>
      </c>
      <c r="G192" s="3">
        <v>172.71481998632001</v>
      </c>
      <c r="H192" s="3">
        <v>4.1419598511795802E-2</v>
      </c>
      <c r="I192" s="3">
        <v>4.19774748313441E-3</v>
      </c>
      <c r="J192" s="3"/>
      <c r="K192" s="3">
        <v>99.664789317875602</v>
      </c>
      <c r="L192" s="3">
        <v>0.289867597849706</v>
      </c>
      <c r="M192" s="3">
        <v>1.4751815256534399E-2</v>
      </c>
      <c r="N192" s="3">
        <v>0.101346889732379</v>
      </c>
      <c r="O192" s="3">
        <v>-0.201028542157387</v>
      </c>
      <c r="P192" s="3">
        <v>1.7282055239917399E-2</v>
      </c>
      <c r="Q192" s="3">
        <v>0.84236453201970396</v>
      </c>
      <c r="R192" s="3">
        <v>1</v>
      </c>
      <c r="S192" t="s">
        <v>16</v>
      </c>
    </row>
    <row r="193" spans="2:19" x14ac:dyDescent="0.25">
      <c r="B193" s="2">
        <v>191</v>
      </c>
      <c r="C193" s="3">
        <v>2.0989591937882E-5</v>
      </c>
      <c r="D193" s="3">
        <v>1.4138495022458401E-2</v>
      </c>
      <c r="E193" s="3">
        <v>0.96604622837655796</v>
      </c>
      <c r="F193" s="3">
        <v>9.8642212950730696E-2</v>
      </c>
      <c r="G193" s="3">
        <v>9.7308225014899392</v>
      </c>
      <c r="H193" s="3">
        <v>6.0811881941059799E-3</v>
      </c>
      <c r="I193" s="3">
        <v>3.2940606895089999E-3</v>
      </c>
      <c r="J193" s="3"/>
      <c r="K193" s="3">
        <v>3.1585998743580799</v>
      </c>
      <c r="L193" s="3">
        <v>1.31949422240689</v>
      </c>
      <c r="M193" s="3">
        <v>5.1696013853261202E-3</v>
      </c>
      <c r="N193" s="3">
        <v>0.54168043881649197</v>
      </c>
      <c r="O193" s="3">
        <v>-0.25044082261227901</v>
      </c>
      <c r="P193" s="3">
        <v>-4.56316142307958E-2</v>
      </c>
      <c r="Q193" s="3">
        <v>0.95454545454545403</v>
      </c>
      <c r="R193" s="3">
        <v>1.01286946683637</v>
      </c>
      <c r="S193" t="s">
        <v>16</v>
      </c>
    </row>
    <row r="194" spans="2:19" x14ac:dyDescent="0.25">
      <c r="B194" s="2">
        <v>192</v>
      </c>
      <c r="C194" s="3">
        <v>1.09945481579382E-5</v>
      </c>
      <c r="D194" s="3">
        <v>9.5496326159329094E-3</v>
      </c>
      <c r="E194" s="3">
        <v>0.51359994967866596</v>
      </c>
      <c r="F194" s="3">
        <v>0.100974967986727</v>
      </c>
      <c r="G194" s="3">
        <v>15.2551187030577</v>
      </c>
      <c r="H194" s="3">
        <v>4.1211510443915304E-3</v>
      </c>
      <c r="I194" s="3">
        <v>2.1921016193572002E-3</v>
      </c>
      <c r="J194" s="3"/>
      <c r="K194" s="3">
        <v>3.28070175438596</v>
      </c>
      <c r="L194" s="3">
        <v>1.51500449577801</v>
      </c>
      <c r="M194" s="3">
        <v>3.7414827931158598E-3</v>
      </c>
      <c r="N194" s="3">
        <v>0.53191489361702105</v>
      </c>
      <c r="O194" s="3">
        <v>-0.35465535525033698</v>
      </c>
      <c r="P194" s="3">
        <v>-0.17832167832166401</v>
      </c>
      <c r="Q194" s="3">
        <v>1</v>
      </c>
      <c r="R194" s="3">
        <v>1</v>
      </c>
      <c r="S194" t="s">
        <v>16</v>
      </c>
    </row>
    <row r="195" spans="2:19" x14ac:dyDescent="0.25">
      <c r="B195" s="2">
        <v>193</v>
      </c>
      <c r="C195" s="3">
        <v>1.29935569139269E-5</v>
      </c>
      <c r="D195" s="3">
        <v>1.2178980792220901E-2</v>
      </c>
      <c r="E195" s="3">
        <v>0.93199972355761895</v>
      </c>
      <c r="F195" s="3">
        <v>0.10335899236417501</v>
      </c>
      <c r="G195" s="3">
        <v>45.906276342757799</v>
      </c>
      <c r="H195" s="3">
        <v>4.9590831109912904E-3</v>
      </c>
      <c r="I195" s="3">
        <v>2.1540735755300501E-3</v>
      </c>
      <c r="J195" s="3"/>
      <c r="K195" s="3">
        <v>4.7229723941779698</v>
      </c>
      <c r="L195" s="3">
        <v>1.1008192767237299</v>
      </c>
      <c r="M195" s="3">
        <v>4.0674206187187902E-3</v>
      </c>
      <c r="N195" s="3">
        <v>0.43436932338475398</v>
      </c>
      <c r="O195" s="3">
        <v>-0.35431046396360999</v>
      </c>
      <c r="P195" s="3">
        <v>-0.17788254909676801</v>
      </c>
      <c r="Q195" s="3">
        <v>0.86666666666666603</v>
      </c>
      <c r="R195" s="3">
        <v>0.97693318010178898</v>
      </c>
      <c r="S195" t="s">
        <v>16</v>
      </c>
    </row>
    <row r="196" spans="2:19" x14ac:dyDescent="0.25">
      <c r="B196" s="2">
        <v>194</v>
      </c>
      <c r="C196" s="3">
        <v>1.6991574425904501E-5</v>
      </c>
      <c r="D196" s="3">
        <v>1.34936548803649E-2</v>
      </c>
      <c r="E196" s="3">
        <v>0.89918885295111695</v>
      </c>
      <c r="F196" s="3">
        <v>0.107973233094718</v>
      </c>
      <c r="G196" s="3">
        <v>39.996010099279303</v>
      </c>
      <c r="H196" s="3">
        <v>4.8679978696235197E-3</v>
      </c>
      <c r="I196" s="3">
        <v>3.58284793601946E-3</v>
      </c>
      <c r="J196" s="3"/>
      <c r="K196" s="3">
        <v>1.6424836734623101</v>
      </c>
      <c r="L196" s="3">
        <v>1.1726928834756101</v>
      </c>
      <c r="M196" s="3">
        <v>4.6512734263180304E-3</v>
      </c>
      <c r="N196" s="3">
        <v>0.73600030895176605</v>
      </c>
      <c r="O196" s="3">
        <v>-0.19381444024272301</v>
      </c>
      <c r="P196" s="3">
        <v>2.64673350774167E-2</v>
      </c>
      <c r="Q196" s="3">
        <v>0.85</v>
      </c>
      <c r="R196" s="3">
        <v>0.95710157812847296</v>
      </c>
      <c r="S196" t="s">
        <v>16</v>
      </c>
    </row>
    <row r="197" spans="2:19" x14ac:dyDescent="0.25">
      <c r="B197" s="2">
        <v>195</v>
      </c>
      <c r="C197" s="3">
        <v>3.89806707417809E-5</v>
      </c>
      <c r="D197" s="3">
        <v>2.2191498657439499E-2</v>
      </c>
      <c r="E197" s="3">
        <v>0.90726226630775997</v>
      </c>
      <c r="F197" s="3">
        <v>0.10925496663098</v>
      </c>
      <c r="G197" s="3">
        <v>16.0651361276214</v>
      </c>
      <c r="H197" s="3">
        <v>9.19970879301759E-3</v>
      </c>
      <c r="I197" s="3">
        <v>4.1194996183267999E-3</v>
      </c>
      <c r="J197" s="3"/>
      <c r="K197" s="3">
        <v>4.9835246628528598</v>
      </c>
      <c r="L197" s="3">
        <v>0.99468577459827101</v>
      </c>
      <c r="M197" s="3">
        <v>7.0449791673741899E-3</v>
      </c>
      <c r="N197" s="3">
        <v>0.44778587138034498</v>
      </c>
      <c r="O197" s="3">
        <v>-0.23641195380366201</v>
      </c>
      <c r="P197" s="3">
        <v>-2.7769503695762501E-2</v>
      </c>
      <c r="Q197" s="3">
        <v>0.90697674418604601</v>
      </c>
      <c r="R197" s="3">
        <v>1.0081993062125501</v>
      </c>
      <c r="S197" t="s">
        <v>16</v>
      </c>
    </row>
    <row r="198" spans="2:19" x14ac:dyDescent="0.25">
      <c r="B198" s="2">
        <v>196</v>
      </c>
      <c r="C198" s="3">
        <v>1.6991574425904501E-5</v>
      </c>
      <c r="D198" s="3">
        <v>1.27988271303573E-2</v>
      </c>
      <c r="E198" s="3">
        <v>0.94041392724272799</v>
      </c>
      <c r="F198" s="3">
        <v>0.1099139284608</v>
      </c>
      <c r="G198" s="3">
        <v>175.692175907917</v>
      </c>
      <c r="H198" s="3">
        <v>5.1348312820326397E-3</v>
      </c>
      <c r="I198" s="3">
        <v>2.2942406129796799E-3</v>
      </c>
      <c r="J198" s="3"/>
      <c r="K198" s="3">
        <v>4.2899548805482404</v>
      </c>
      <c r="L198" s="3">
        <v>1.3034763015354101</v>
      </c>
      <c r="M198" s="3">
        <v>4.6512734263180304E-3</v>
      </c>
      <c r="N198" s="3">
        <v>0.44679960975689598</v>
      </c>
      <c r="O198" s="3">
        <v>-0.455470514696733</v>
      </c>
      <c r="P198" s="3">
        <v>-0.30668352603759602</v>
      </c>
      <c r="Q198" s="3">
        <v>1</v>
      </c>
      <c r="R198" s="3">
        <v>1</v>
      </c>
      <c r="S198" t="s">
        <v>16</v>
      </c>
    </row>
    <row r="199" spans="2:19" x14ac:dyDescent="0.25">
      <c r="B199" s="2">
        <v>197</v>
      </c>
      <c r="C199" s="3">
        <v>1.8990583181893199E-4</v>
      </c>
      <c r="D199" s="3">
        <v>0.10214767726839501</v>
      </c>
      <c r="E199" s="3">
        <v>0.99170152248351096</v>
      </c>
      <c r="F199" s="3">
        <v>0.12752101871591101</v>
      </c>
      <c r="G199" s="3">
        <v>45.827819065156298</v>
      </c>
      <c r="H199" s="3">
        <v>4.52593227703115E-2</v>
      </c>
      <c r="I199" s="3">
        <v>7.2932746891526904E-3</v>
      </c>
      <c r="J199" s="3"/>
      <c r="K199" s="3">
        <v>91.812854971396504</v>
      </c>
      <c r="L199" s="3">
        <v>0.228713170545642</v>
      </c>
      <c r="M199" s="3">
        <v>1.55497786108899E-2</v>
      </c>
      <c r="N199" s="3">
        <v>0.16114414097987301</v>
      </c>
      <c r="O199" s="3">
        <v>0.36515574700075398</v>
      </c>
      <c r="P199" s="3">
        <v>0.73817028180383104</v>
      </c>
      <c r="Q199" s="3">
        <v>0.66666666666666596</v>
      </c>
      <c r="R199" s="3">
        <v>0.94034627543480098</v>
      </c>
      <c r="S199" t="s">
        <v>16</v>
      </c>
    </row>
    <row r="200" spans="2:19" x14ac:dyDescent="0.25">
      <c r="B200" s="2">
        <v>198</v>
      </c>
      <c r="C200" s="3">
        <v>2.39881050718651E-5</v>
      </c>
      <c r="D200" s="3">
        <v>1.7205734644075099E-2</v>
      </c>
      <c r="E200" s="3">
        <v>0.78751310634863403</v>
      </c>
      <c r="F200" s="3">
        <v>0.114263340423925</v>
      </c>
      <c r="G200" s="3">
        <v>166.69672259346299</v>
      </c>
      <c r="H200" s="3">
        <v>7.5006167697477099E-3</v>
      </c>
      <c r="I200" s="3">
        <v>2.9187735627818501E-3</v>
      </c>
      <c r="J200" s="3"/>
      <c r="K200" s="3">
        <v>6.8763964693069504</v>
      </c>
      <c r="L200" s="3">
        <v>1.0182615972451601</v>
      </c>
      <c r="M200" s="3">
        <v>5.5265363457377903E-3</v>
      </c>
      <c r="N200" s="3">
        <v>0.38913780724728703</v>
      </c>
      <c r="O200" s="3">
        <v>-0.28321102071426901</v>
      </c>
      <c r="P200" s="3">
        <v>-8.7355926343054294E-2</v>
      </c>
      <c r="Q200" s="3">
        <v>0.92307692307692302</v>
      </c>
      <c r="R200" s="3">
        <v>1.0052876234747199</v>
      </c>
      <c r="S200" t="s">
        <v>16</v>
      </c>
    </row>
    <row r="201" spans="2:19" x14ac:dyDescent="0.25">
      <c r="B201" s="2">
        <v>199</v>
      </c>
      <c r="C201" s="3">
        <v>2.89856269618371E-5</v>
      </c>
      <c r="D201" s="3">
        <v>2.27123695319057E-2</v>
      </c>
      <c r="E201" s="3">
        <v>0.74867646970562196</v>
      </c>
      <c r="F201" s="3">
        <v>0.115109395052128</v>
      </c>
      <c r="G201" s="3">
        <v>4.0048056841907602</v>
      </c>
      <c r="H201" s="3">
        <v>1.1040243388197001E-2</v>
      </c>
      <c r="I201" s="3">
        <v>2.4135589281471001E-3</v>
      </c>
      <c r="J201" s="3"/>
      <c r="K201" s="3">
        <v>16.434013129579199</v>
      </c>
      <c r="L201" s="3">
        <v>0.70610237376895102</v>
      </c>
      <c r="M201" s="3">
        <v>6.0750017676337101E-3</v>
      </c>
      <c r="N201" s="3">
        <v>0.21861464854365301</v>
      </c>
      <c r="O201" s="3">
        <v>-0.27798912788900998</v>
      </c>
      <c r="P201" s="3">
        <v>-8.0707205899565204E-2</v>
      </c>
      <c r="Q201" s="3">
        <v>0.96666666666666601</v>
      </c>
      <c r="R201" s="3">
        <v>1</v>
      </c>
      <c r="S201" t="s">
        <v>16</v>
      </c>
    </row>
    <row r="202" spans="2:19" x14ac:dyDescent="0.25">
      <c r="B202" s="2">
        <v>200</v>
      </c>
      <c r="C202" s="3">
        <v>2.8385924335040398E-4</v>
      </c>
      <c r="D202" s="3">
        <v>9.3371852822974596E-2</v>
      </c>
      <c r="E202" s="3">
        <v>0.691599159704404</v>
      </c>
      <c r="F202" s="3">
        <v>0.12645610632923801</v>
      </c>
      <c r="G202" s="3">
        <v>9.6051310075524903</v>
      </c>
      <c r="H202" s="3">
        <v>3.5835311119452602E-2</v>
      </c>
      <c r="I202" s="3">
        <v>1.4149103032341501E-2</v>
      </c>
      <c r="J202" s="3"/>
      <c r="K202" s="3">
        <v>7.8223386553556704</v>
      </c>
      <c r="L202" s="3">
        <v>0.40914848856861302</v>
      </c>
      <c r="M202" s="3">
        <v>1.9011070821296099E-2</v>
      </c>
      <c r="N202" s="3">
        <v>0.394836896634642</v>
      </c>
      <c r="O202" s="3">
        <v>0.40290069056326699</v>
      </c>
      <c r="P202" s="3">
        <v>0.78622863656141995</v>
      </c>
      <c r="Q202" s="3">
        <v>0.77384196185286103</v>
      </c>
      <c r="R202" s="3">
        <v>0.876909898816853</v>
      </c>
      <c r="S202" t="s">
        <v>16</v>
      </c>
    </row>
    <row r="203" spans="2:19" x14ac:dyDescent="0.25">
      <c r="B203" s="2">
        <v>201</v>
      </c>
      <c r="C203" s="3">
        <v>5.7071699983479197E-4</v>
      </c>
      <c r="D203" s="3">
        <v>0.160418231814003</v>
      </c>
      <c r="E203" s="3">
        <v>0.93991085278206798</v>
      </c>
      <c r="F203" s="3">
        <v>0.13569618504882999</v>
      </c>
      <c r="G203" s="3">
        <v>29.8124698405936</v>
      </c>
      <c r="H203" s="3">
        <v>5.6918817426324202E-2</v>
      </c>
      <c r="I203" s="3">
        <v>1.5253065722856601E-2</v>
      </c>
      <c r="J203" s="3"/>
      <c r="K203" s="3">
        <v>17.8623448709893</v>
      </c>
      <c r="L203" s="3">
        <v>0.27869117899333401</v>
      </c>
      <c r="M203" s="3">
        <v>2.6956621691938101E-2</v>
      </c>
      <c r="N203" s="3">
        <v>0.26797931532221703</v>
      </c>
      <c r="O203" s="3">
        <v>0.194763873828667</v>
      </c>
      <c r="P203" s="3">
        <v>0.521220610779632</v>
      </c>
      <c r="Q203" s="3">
        <v>0.79637377963737799</v>
      </c>
      <c r="R203" s="3">
        <v>0.76523451619738403</v>
      </c>
      <c r="S203" t="s">
        <v>16</v>
      </c>
    </row>
    <row r="204" spans="2:19" x14ac:dyDescent="0.25">
      <c r="B204" s="2">
        <v>202</v>
      </c>
      <c r="C204" s="3">
        <v>2.6986618205848301E-5</v>
      </c>
      <c r="D204" s="3">
        <v>1.88183348753878E-2</v>
      </c>
      <c r="E204" s="3">
        <v>0.84293918086463404</v>
      </c>
      <c r="F204" s="3">
        <v>0.12226598617241401</v>
      </c>
      <c r="G204" s="3">
        <v>5.9706114801067303</v>
      </c>
      <c r="H204" s="3">
        <v>8.0586236143542801E-3</v>
      </c>
      <c r="I204" s="3">
        <v>3.3989568596011501E-3</v>
      </c>
      <c r="J204" s="3"/>
      <c r="K204" s="3">
        <v>5.08609732992488</v>
      </c>
      <c r="L204" s="3">
        <v>0.95762603273657598</v>
      </c>
      <c r="M204" s="3">
        <v>5.8617769898176696E-3</v>
      </c>
      <c r="N204" s="3">
        <v>0.42177883249775</v>
      </c>
      <c r="O204" s="3">
        <v>-0.202835516645472</v>
      </c>
      <c r="P204" s="3">
        <v>1.49813438653594E-2</v>
      </c>
      <c r="Q204" s="3">
        <v>0.96428571428571397</v>
      </c>
      <c r="R204" s="3">
        <v>0.96440524889762502</v>
      </c>
      <c r="S204" t="s">
        <v>16</v>
      </c>
    </row>
    <row r="205" spans="2:19" x14ac:dyDescent="0.25">
      <c r="B205" s="2">
        <v>203</v>
      </c>
      <c r="C205" s="3">
        <v>3.3983148851809001E-5</v>
      </c>
      <c r="D205" s="3">
        <v>2.6425449047774101E-2</v>
      </c>
      <c r="E205" s="3">
        <v>0.88478066008172296</v>
      </c>
      <c r="F205" s="3">
        <v>0.126174603270544</v>
      </c>
      <c r="G205" s="3">
        <v>37.344305174585998</v>
      </c>
      <c r="H205" s="3">
        <v>1.2193247102891099E-2</v>
      </c>
      <c r="I205" s="3">
        <v>2.6141665967862201E-3</v>
      </c>
      <c r="J205" s="3"/>
      <c r="K205" s="3">
        <v>22.574289871779399</v>
      </c>
      <c r="L205" s="3">
        <v>0.61154543660467897</v>
      </c>
      <c r="M205" s="3">
        <v>6.5778939618045297E-3</v>
      </c>
      <c r="N205" s="3">
        <v>0.214394621443075</v>
      </c>
      <c r="O205" s="3">
        <v>-0.26331996555715098</v>
      </c>
      <c r="P205" s="3">
        <v>-6.2029848330502901E-2</v>
      </c>
      <c r="Q205" s="3">
        <v>0.87179487179487103</v>
      </c>
      <c r="R205" s="3">
        <v>1</v>
      </c>
      <c r="S205" t="s">
        <v>16</v>
      </c>
    </row>
    <row r="206" spans="2:19" x14ac:dyDescent="0.25">
      <c r="B206" s="2">
        <v>204</v>
      </c>
      <c r="C206" s="3">
        <v>1.75912770527011E-4</v>
      </c>
      <c r="D206" s="3">
        <v>7.1313321202586905E-2</v>
      </c>
      <c r="E206" s="3">
        <v>0.96932220196665098</v>
      </c>
      <c r="F206" s="3">
        <v>0.131569656194227</v>
      </c>
      <c r="G206" s="3">
        <v>31.623744603026498</v>
      </c>
      <c r="H206" s="3">
        <v>3.3272122643853298E-2</v>
      </c>
      <c r="I206" s="3">
        <v>5.8919422941391799E-3</v>
      </c>
      <c r="J206" s="3"/>
      <c r="K206" s="3">
        <v>37.258578794782103</v>
      </c>
      <c r="L206" s="3">
        <v>0.43467624512787501</v>
      </c>
      <c r="M206" s="3">
        <v>1.4965931172463399E-2</v>
      </c>
      <c r="N206" s="3">
        <v>0.177083450827795</v>
      </c>
      <c r="O206" s="3">
        <v>-0.124751236853854</v>
      </c>
      <c r="P206" s="3">
        <v>0.114401336718213</v>
      </c>
      <c r="Q206" s="3">
        <v>0.87128712871287095</v>
      </c>
      <c r="R206" s="3">
        <v>0.99872425733551995</v>
      </c>
      <c r="S206" t="s">
        <v>16</v>
      </c>
    </row>
    <row r="207" spans="2:19" x14ac:dyDescent="0.25">
      <c r="B207" s="2">
        <v>205</v>
      </c>
      <c r="C207" s="3">
        <v>5.9970262679662903E-5</v>
      </c>
      <c r="D207" s="3">
        <v>3.5603173860825198E-2</v>
      </c>
      <c r="E207" s="3">
        <v>0.64708958444959896</v>
      </c>
      <c r="F207" s="3">
        <v>0.13191729728563101</v>
      </c>
      <c r="G207" s="3">
        <v>126.932288695438</v>
      </c>
      <c r="H207" s="3">
        <v>1.6396143406815399E-2</v>
      </c>
      <c r="I207" s="3">
        <v>3.9957402847660304E-3</v>
      </c>
      <c r="J207" s="3"/>
      <c r="K207" s="3">
        <v>19.484887263784799</v>
      </c>
      <c r="L207" s="3">
        <v>0.59452262271292</v>
      </c>
      <c r="M207" s="3">
        <v>8.7382212121176108E-3</v>
      </c>
      <c r="N207" s="3">
        <v>0.24370000832666</v>
      </c>
      <c r="O207" s="3">
        <v>-0.141988931046196</v>
      </c>
      <c r="P207" s="3">
        <v>9.2453622812470798E-2</v>
      </c>
      <c r="Q207" s="3">
        <v>0.88235294117647001</v>
      </c>
      <c r="R207" s="3">
        <v>0.99744468156801003</v>
      </c>
      <c r="S207" t="s">
        <v>16</v>
      </c>
    </row>
    <row r="208" spans="2:19" x14ac:dyDescent="0.25">
      <c r="B208" s="2">
        <v>206</v>
      </c>
      <c r="C208" s="3">
        <v>1.1094498595737601E-4</v>
      </c>
      <c r="D208" s="3">
        <v>4.3821136601923202E-2</v>
      </c>
      <c r="E208" s="3">
        <v>0.567904259786562</v>
      </c>
      <c r="F208" s="3">
        <v>0.134660310977572</v>
      </c>
      <c r="G208" s="3">
        <v>107.201197963455</v>
      </c>
      <c r="H208" s="3">
        <v>1.83051852952829E-2</v>
      </c>
      <c r="I208" s="3">
        <v>6.54910549169164E-3</v>
      </c>
      <c r="J208" s="3"/>
      <c r="K208" s="3">
        <v>7.8468551753039701</v>
      </c>
      <c r="L208" s="3">
        <v>0.72602281415830405</v>
      </c>
      <c r="M208" s="3">
        <v>1.18852658115424E-2</v>
      </c>
      <c r="N208" s="3">
        <v>0.35777324217413198</v>
      </c>
      <c r="O208" s="3">
        <v>-0.15133104179055901</v>
      </c>
      <c r="P208" s="3">
        <v>8.05588779814531E-2</v>
      </c>
      <c r="Q208" s="3">
        <v>0.90243902439024304</v>
      </c>
      <c r="R208" s="3">
        <v>0.98056214637707595</v>
      </c>
      <c r="S208" t="s">
        <v>16</v>
      </c>
    </row>
    <row r="209" spans="2:19" x14ac:dyDescent="0.25">
      <c r="B209" s="2">
        <v>207</v>
      </c>
      <c r="C209" s="3">
        <v>3.09846357178258E-5</v>
      </c>
      <c r="D209" s="3">
        <v>1.7321705894436001E-2</v>
      </c>
      <c r="E209" s="3">
        <v>0.87133238104931598</v>
      </c>
      <c r="F209" s="3">
        <v>0.13003228071622</v>
      </c>
      <c r="G209" s="3">
        <v>61.124987082091799</v>
      </c>
      <c r="H209" s="3">
        <v>6.7010916409248203E-3</v>
      </c>
      <c r="I209" s="3">
        <v>4.46739442728325E-3</v>
      </c>
      <c r="J209" s="3"/>
      <c r="K209" s="3">
        <v>2.2630266464048998</v>
      </c>
      <c r="L209" s="3">
        <v>1.2977018917332701</v>
      </c>
      <c r="M209" s="3">
        <v>6.2809922365140202E-3</v>
      </c>
      <c r="N209" s="3">
        <v>0.66666666666667196</v>
      </c>
      <c r="O209" s="3">
        <v>-0.24117200952422199</v>
      </c>
      <c r="P209" s="3">
        <v>-3.3830194874322199E-2</v>
      </c>
      <c r="Q209" s="3">
        <v>0.96875</v>
      </c>
      <c r="R209" s="3">
        <v>0.99474777790603697</v>
      </c>
      <c r="S209" t="s">
        <v>16</v>
      </c>
    </row>
    <row r="210" spans="2:19" x14ac:dyDescent="0.25">
      <c r="B210" s="2">
        <v>208</v>
      </c>
      <c r="C210" s="3">
        <v>1.49925656699157E-5</v>
      </c>
      <c r="D210" s="3">
        <v>1.4808328968509E-2</v>
      </c>
      <c r="E210" s="3">
        <v>0.88711341511772002</v>
      </c>
      <c r="F210" s="3">
        <v>0.14289790849078801</v>
      </c>
      <c r="G210" s="3">
        <v>23.208460587247799</v>
      </c>
      <c r="H210" s="3">
        <v>5.3822067817804499E-3</v>
      </c>
      <c r="I210" s="3">
        <v>2.6256586654746202E-3</v>
      </c>
      <c r="J210" s="3"/>
      <c r="K210" s="3">
        <v>3.4738976222873399</v>
      </c>
      <c r="L210" s="3">
        <v>0.85915934120911697</v>
      </c>
      <c r="M210" s="3">
        <v>4.3691106060588002E-3</v>
      </c>
      <c r="N210" s="3">
        <v>0.48784054049407</v>
      </c>
      <c r="O210" s="3">
        <v>-0.25969178607770599</v>
      </c>
      <c r="P210" s="3">
        <v>-5.7410306741877699E-2</v>
      </c>
      <c r="Q210" s="3">
        <v>0.83333333333333304</v>
      </c>
      <c r="R210" s="3">
        <v>0.93633540372670798</v>
      </c>
      <c r="S210" t="s">
        <v>16</v>
      </c>
    </row>
    <row r="211" spans="2:19" x14ac:dyDescent="0.25">
      <c r="B211" s="2">
        <v>209</v>
      </c>
      <c r="C211" s="3">
        <v>6.8965802081612406E-5</v>
      </c>
      <c r="D211" s="3">
        <v>4.1745651121324799E-2</v>
      </c>
      <c r="E211" s="3">
        <v>0.876290011317163</v>
      </c>
      <c r="F211" s="3">
        <v>0.14819514601352399</v>
      </c>
      <c r="G211" s="3">
        <v>49.587523531166099</v>
      </c>
      <c r="H211" s="3">
        <v>1.3445209901765599E-2</v>
      </c>
      <c r="I211" s="3">
        <v>9.2172094184628899E-3</v>
      </c>
      <c r="J211" s="3"/>
      <c r="K211" s="3">
        <v>2.2095763299244</v>
      </c>
      <c r="L211" s="3">
        <v>0.497303111981795</v>
      </c>
      <c r="M211" s="3">
        <v>9.37069829013225E-3</v>
      </c>
      <c r="N211" s="3">
        <v>0.68553852902307599</v>
      </c>
      <c r="O211" s="3">
        <v>0.41131231602942703</v>
      </c>
      <c r="P211" s="3">
        <v>0.79693865074043602</v>
      </c>
      <c r="Q211" s="3">
        <v>0.72631578947368403</v>
      </c>
      <c r="R211" s="3">
        <v>0.82986876137561005</v>
      </c>
      <c r="S211" t="s">
        <v>16</v>
      </c>
    </row>
    <row r="212" spans="2:19" x14ac:dyDescent="0.25">
      <c r="B212" s="2">
        <v>210</v>
      </c>
      <c r="C212" s="3">
        <v>1.16942012225342E-4</v>
      </c>
      <c r="D212" s="3">
        <v>3.8736397124888598E-2</v>
      </c>
      <c r="E212" s="3">
        <v>0.78119095568102104</v>
      </c>
      <c r="F212" s="3">
        <v>0.150988210571674</v>
      </c>
      <c r="G212" s="3">
        <v>175.95448535710699</v>
      </c>
      <c r="H212" s="3">
        <v>1.5099979296490601E-2</v>
      </c>
      <c r="I212" s="3">
        <v>9.1869441194893306E-3</v>
      </c>
      <c r="J212" s="3"/>
      <c r="K212" s="3">
        <v>2.3836732443534201</v>
      </c>
      <c r="L212" s="3">
        <v>0.97935913259779905</v>
      </c>
      <c r="M212" s="3">
        <v>1.2202261856156299E-2</v>
      </c>
      <c r="N212" s="3">
        <v>0.60840772951420397</v>
      </c>
      <c r="O212" s="3">
        <v>-6.8320058578599602E-2</v>
      </c>
      <c r="P212" s="3">
        <v>0.18625174445426601</v>
      </c>
      <c r="Q212" s="3">
        <v>0.96694214876033002</v>
      </c>
      <c r="R212" s="3">
        <v>1.0046972590719001</v>
      </c>
      <c r="S212" t="s">
        <v>16</v>
      </c>
    </row>
    <row r="213" spans="2:19" x14ac:dyDescent="0.25">
      <c r="B213" s="2">
        <v>211</v>
      </c>
      <c r="C213" s="3">
        <v>1.8990583181893201E-5</v>
      </c>
      <c r="D213" s="3">
        <v>1.36756097731727E-2</v>
      </c>
      <c r="E213" s="3">
        <v>0.80374811672603796</v>
      </c>
      <c r="F213" s="3">
        <v>0.14754237114892299</v>
      </c>
      <c r="G213" s="3">
        <v>162.54408489169501</v>
      </c>
      <c r="H213" s="3">
        <v>6.0221672177846099E-3</v>
      </c>
      <c r="I213" s="3">
        <v>3.1610323838476401E-3</v>
      </c>
      <c r="J213" s="3"/>
      <c r="K213" s="3">
        <v>3.4154827338157001</v>
      </c>
      <c r="L213" s="3">
        <v>1.27601202125073</v>
      </c>
      <c r="M213" s="3">
        <v>4.9172717521781296E-3</v>
      </c>
      <c r="N213" s="3">
        <v>0.52489947049502494</v>
      </c>
      <c r="O213" s="3">
        <v>-0.21271253788642899</v>
      </c>
      <c r="P213" s="3">
        <v>2.4055298371840101E-3</v>
      </c>
      <c r="Q213" s="3">
        <v>0.95</v>
      </c>
      <c r="R213" s="3">
        <v>1.0133050661598</v>
      </c>
      <c r="S213" t="s">
        <v>16</v>
      </c>
    </row>
    <row r="214" spans="2:19" x14ac:dyDescent="0.25">
      <c r="B214" s="2">
        <v>212</v>
      </c>
      <c r="C214" s="3">
        <v>9.4952915909466294E-5</v>
      </c>
      <c r="D214" s="3">
        <v>5.6975875500629797E-2</v>
      </c>
      <c r="E214" s="3">
        <v>0.85263073541268197</v>
      </c>
      <c r="F214" s="3">
        <v>0.15368821599564</v>
      </c>
      <c r="G214" s="3">
        <v>27.466105664115599</v>
      </c>
      <c r="H214" s="3">
        <v>2.7283957696920699E-2</v>
      </c>
      <c r="I214" s="3">
        <v>3.5482557104053901E-3</v>
      </c>
      <c r="J214" s="3"/>
      <c r="K214" s="3">
        <v>61.590307323703499</v>
      </c>
      <c r="L214" s="3">
        <v>0.36756669671951703</v>
      </c>
      <c r="M214" s="3">
        <v>1.09953539017098E-2</v>
      </c>
      <c r="N214" s="3">
        <v>0.13004915745071099</v>
      </c>
      <c r="O214" s="3">
        <v>-0.199237266883105</v>
      </c>
      <c r="P214" s="3">
        <v>1.9562777754639601E-2</v>
      </c>
      <c r="Q214" s="3">
        <v>0.87962962962962898</v>
      </c>
      <c r="R214" s="3">
        <v>0.99520968590980796</v>
      </c>
      <c r="S214" t="s">
        <v>16</v>
      </c>
    </row>
    <row r="215" spans="2:19" x14ac:dyDescent="0.25">
      <c r="B215" s="2">
        <v>213</v>
      </c>
      <c r="C215" s="3">
        <v>5.6971749545679803E-5</v>
      </c>
      <c r="D215" s="3">
        <v>3.6182030360471899E-2</v>
      </c>
      <c r="E215" s="3">
        <v>1.0046983005412</v>
      </c>
      <c r="F215" s="3">
        <v>0.15354088409863001</v>
      </c>
      <c r="G215" s="3">
        <v>37.721455351281499</v>
      </c>
      <c r="H215" s="3">
        <v>1.6576222993568899E-2</v>
      </c>
      <c r="I215" s="3">
        <v>3.41661182541612E-3</v>
      </c>
      <c r="J215" s="3"/>
      <c r="K215" s="3">
        <v>24.410679343375101</v>
      </c>
      <c r="L215" s="3">
        <v>0.54686931165526997</v>
      </c>
      <c r="M215" s="3">
        <v>8.5169645093957601E-3</v>
      </c>
      <c r="N215" s="3">
        <v>0.20611521857190501</v>
      </c>
      <c r="O215" s="3">
        <v>-0.21925080491035001</v>
      </c>
      <c r="P215" s="3">
        <v>-5.9192502917106097E-3</v>
      </c>
      <c r="Q215" s="3">
        <v>0.85074626865671599</v>
      </c>
      <c r="R215" s="3">
        <v>0.99748556270896005</v>
      </c>
      <c r="S215" t="s">
        <v>16</v>
      </c>
    </row>
    <row r="216" spans="2:19" x14ac:dyDescent="0.25">
      <c r="B216" s="2">
        <v>214</v>
      </c>
      <c r="C216" s="3">
        <v>5.4972740789690998E-5</v>
      </c>
      <c r="D216" s="3">
        <v>3.0368471560047901E-2</v>
      </c>
      <c r="E216" s="3">
        <v>0.96886890524942804</v>
      </c>
      <c r="F216" s="3">
        <v>0.15048996578976001</v>
      </c>
      <c r="G216" s="3">
        <v>0.63735779828164796</v>
      </c>
      <c r="H216" s="3">
        <v>1.40067852429351E-2</v>
      </c>
      <c r="I216" s="3">
        <v>3.1214019711377499E-3</v>
      </c>
      <c r="J216" s="3"/>
      <c r="K216" s="3">
        <v>13.952006782114999</v>
      </c>
      <c r="L216" s="3">
        <v>0.74905099500984595</v>
      </c>
      <c r="M216" s="3">
        <v>8.36620986205284E-3</v>
      </c>
      <c r="N216" s="3">
        <v>0.22284927747515401</v>
      </c>
      <c r="O216" s="3">
        <v>-0.37535874909839101</v>
      </c>
      <c r="P216" s="3">
        <v>-0.20468205807923201</v>
      </c>
      <c r="Q216" s="3">
        <v>0.98214285714285698</v>
      </c>
      <c r="R216" s="3">
        <v>1.0029957861469501</v>
      </c>
      <c r="S216" t="s">
        <v>16</v>
      </c>
    </row>
    <row r="217" spans="2:19" x14ac:dyDescent="0.25">
      <c r="B217" s="2">
        <v>215</v>
      </c>
      <c r="C217" s="3">
        <v>2.4987609449859499E-5</v>
      </c>
      <c r="D217" s="3">
        <v>1.5271214217794701E-2</v>
      </c>
      <c r="E217" s="3">
        <v>0.80036158783618605</v>
      </c>
      <c r="F217" s="3">
        <v>0.15356193151248801</v>
      </c>
      <c r="G217" s="3">
        <v>150.357647085721</v>
      </c>
      <c r="H217" s="3">
        <v>5.8279564683739599E-3</v>
      </c>
      <c r="I217" s="3">
        <v>4.0901281390129003E-3</v>
      </c>
      <c r="J217" s="3"/>
      <c r="K217" s="3">
        <v>1.87252177218308</v>
      </c>
      <c r="L217" s="3">
        <v>1.34644133218963</v>
      </c>
      <c r="M217" s="3">
        <v>5.6404975383346498E-3</v>
      </c>
      <c r="N217" s="3">
        <v>0.70181171757346295</v>
      </c>
      <c r="O217" s="3">
        <v>-0.25076443354719502</v>
      </c>
      <c r="P217" s="3">
        <v>-4.6043648470239097E-2</v>
      </c>
      <c r="Q217" s="3">
        <v>0.92592592592592504</v>
      </c>
      <c r="R217" s="3">
        <v>1.0119148936170199</v>
      </c>
      <c r="S217" t="s">
        <v>16</v>
      </c>
    </row>
    <row r="218" spans="2:19" x14ac:dyDescent="0.25">
      <c r="B218" s="2">
        <v>216</v>
      </c>
      <c r="C218" s="3">
        <v>5.3973236411696602E-5</v>
      </c>
      <c r="D218" s="3">
        <v>2.8367967491320801E-2</v>
      </c>
      <c r="E218" s="3">
        <v>0.79706166515669297</v>
      </c>
      <c r="F218" s="3">
        <v>0.16451477182436</v>
      </c>
      <c r="G218" s="3">
        <v>110.51017711551999</v>
      </c>
      <c r="H218" s="3">
        <v>1.17013038762009E-2</v>
      </c>
      <c r="I218" s="3">
        <v>5.4969459232488103E-3</v>
      </c>
      <c r="J218" s="3"/>
      <c r="K218" s="3">
        <v>5.5905455661573402</v>
      </c>
      <c r="L218" s="3">
        <v>0.84281427629539196</v>
      </c>
      <c r="M218" s="3">
        <v>8.2898045186066902E-3</v>
      </c>
      <c r="N218" s="3">
        <v>0.469772085351012</v>
      </c>
      <c r="O218" s="3">
        <v>-6.4018762054542003E-2</v>
      </c>
      <c r="P218" s="3">
        <v>0.191728325282328</v>
      </c>
      <c r="Q218" s="3">
        <v>0.83076923076923004</v>
      </c>
      <c r="R218" s="3">
        <v>1.0032070484581399</v>
      </c>
      <c r="S218" t="s">
        <v>16</v>
      </c>
    </row>
    <row r="219" spans="2:19" x14ac:dyDescent="0.25">
      <c r="B219" s="2">
        <v>217</v>
      </c>
      <c r="C219" s="3">
        <v>6.8965802081612406E-5</v>
      </c>
      <c r="D219" s="3">
        <v>4.3937107852284198E-2</v>
      </c>
      <c r="E219" s="3">
        <v>0.84429794225206101</v>
      </c>
      <c r="F219" s="3">
        <v>0.164350561324932</v>
      </c>
      <c r="G219" s="3">
        <v>33.4648384151443</v>
      </c>
      <c r="H219" s="3">
        <v>1.9959743661858001E-2</v>
      </c>
      <c r="I219" s="3">
        <v>3.8873589720971602E-3</v>
      </c>
      <c r="J219" s="3"/>
      <c r="K219" s="3">
        <v>24.547116218436301</v>
      </c>
      <c r="L219" s="3">
        <v>0.44893216532372299</v>
      </c>
      <c r="M219" s="3">
        <v>9.37069829013225E-3</v>
      </c>
      <c r="N219" s="3">
        <v>0.194759964754742</v>
      </c>
      <c r="O219" s="3">
        <v>-0.11637967677448099</v>
      </c>
      <c r="P219" s="3">
        <v>0.125060338062396</v>
      </c>
      <c r="Q219" s="3">
        <v>0.83132530120481896</v>
      </c>
      <c r="R219" s="3">
        <v>0.95314917629926199</v>
      </c>
      <c r="S219" t="s">
        <v>16</v>
      </c>
    </row>
    <row r="220" spans="2:19" x14ac:dyDescent="0.25">
      <c r="B220" s="2">
        <v>218</v>
      </c>
      <c r="C220" s="3">
        <v>2.2988600693870798E-5</v>
      </c>
      <c r="D220" s="3">
        <v>1.6717855590832199E-2</v>
      </c>
      <c r="E220" s="3">
        <v>0.94441804969764698</v>
      </c>
      <c r="F220" s="3">
        <v>0.16191638215693499</v>
      </c>
      <c r="G220" s="3">
        <v>177.87433199896901</v>
      </c>
      <c r="H220" s="3">
        <v>7.0676138488563701E-3</v>
      </c>
      <c r="I220" s="3">
        <v>2.2206216274011001E-3</v>
      </c>
      <c r="J220" s="3"/>
      <c r="K220" s="3">
        <v>7.6481494071957297</v>
      </c>
      <c r="L220" s="3">
        <v>1.0336208514329499</v>
      </c>
      <c r="M220" s="3">
        <v>5.4101751803026198E-3</v>
      </c>
      <c r="N220" s="3">
        <v>0.31419679610260898</v>
      </c>
      <c r="O220" s="3">
        <v>-0.463802576369506</v>
      </c>
      <c r="P220" s="3">
        <v>-0.31729223644854299</v>
      </c>
      <c r="Q220" s="3">
        <v>1</v>
      </c>
      <c r="R220" s="3">
        <v>1</v>
      </c>
      <c r="S220" t="s">
        <v>16</v>
      </c>
    </row>
    <row r="221" spans="2:19" x14ac:dyDescent="0.25">
      <c r="B221" s="2">
        <v>219</v>
      </c>
      <c r="C221" s="3">
        <v>7.6961837105567397E-5</v>
      </c>
      <c r="D221" s="3">
        <v>4.7996101614918997E-2</v>
      </c>
      <c r="E221" s="3">
        <v>0.57618183802841905</v>
      </c>
      <c r="F221" s="3">
        <v>0.16549144168173199</v>
      </c>
      <c r="G221" s="3">
        <v>14.149212547496401</v>
      </c>
      <c r="H221" s="3">
        <v>2.2793610236681999E-2</v>
      </c>
      <c r="I221" s="3">
        <v>3.4132958971727898E-3</v>
      </c>
      <c r="J221" s="3"/>
      <c r="K221" s="3">
        <v>44.531422204298302</v>
      </c>
      <c r="L221" s="3">
        <v>0.419829896300427</v>
      </c>
      <c r="M221" s="3">
        <v>9.8990330052118897E-3</v>
      </c>
      <c r="N221" s="3">
        <v>0.14974792767491199</v>
      </c>
      <c r="O221" s="3">
        <v>-0.206034718764184</v>
      </c>
      <c r="P221" s="3">
        <v>1.09079932162158E-2</v>
      </c>
      <c r="Q221" s="3">
        <v>0.84615384615384603</v>
      </c>
      <c r="R221" s="3">
        <v>1.0037910348275201</v>
      </c>
      <c r="S221" t="s">
        <v>16</v>
      </c>
    </row>
    <row r="222" spans="2:19" x14ac:dyDescent="0.25">
      <c r="B222" s="2">
        <v>220</v>
      </c>
      <c r="C222" s="3">
        <v>2.89856269618371E-5</v>
      </c>
      <c r="D222" s="3">
        <v>2.2621392085501801E-2</v>
      </c>
      <c r="E222" s="3">
        <v>0.60178185086251901</v>
      </c>
      <c r="F222" s="3">
        <v>0.165924384062861</v>
      </c>
      <c r="G222" s="3">
        <v>179.03327814552901</v>
      </c>
      <c r="H222" s="3">
        <v>1.0995708423250599E-2</v>
      </c>
      <c r="I222" s="3">
        <v>2.1172921942265799E-3</v>
      </c>
      <c r="J222" s="3"/>
      <c r="K222" s="3">
        <v>14.789376336966299</v>
      </c>
      <c r="L222" s="3">
        <v>0.71179332044563604</v>
      </c>
      <c r="M222" s="3">
        <v>6.0750017676337101E-3</v>
      </c>
      <c r="N222" s="3">
        <v>0.19255623309813499</v>
      </c>
      <c r="O222" s="3">
        <v>-0.36917166241200799</v>
      </c>
      <c r="P222" s="3">
        <v>-0.19680441464342599</v>
      </c>
      <c r="Q222" s="3">
        <v>0.93548387096774099</v>
      </c>
      <c r="R222" s="3">
        <v>1.00402174393423</v>
      </c>
      <c r="S222" t="s">
        <v>16</v>
      </c>
    </row>
    <row r="223" spans="2:19" x14ac:dyDescent="0.25">
      <c r="B223" s="2">
        <v>221</v>
      </c>
      <c r="C223" s="3">
        <v>2.1989096315876399E-5</v>
      </c>
      <c r="D223" s="3">
        <v>2.7558168243110401E-2</v>
      </c>
      <c r="E223" s="3">
        <v>0.83870117424079504</v>
      </c>
      <c r="F223" s="3">
        <v>0.17718334841595401</v>
      </c>
      <c r="G223" s="3">
        <v>34.776114795166599</v>
      </c>
      <c r="H223" s="3">
        <v>1.35948569980499E-2</v>
      </c>
      <c r="I223" s="3">
        <v>1.45973587718328E-3</v>
      </c>
      <c r="J223" s="3"/>
      <c r="K223" s="3">
        <v>82.226980983722896</v>
      </c>
      <c r="L223" s="3">
        <v>0.363845117323437</v>
      </c>
      <c r="M223" s="3">
        <v>5.2912557094100202E-3</v>
      </c>
      <c r="N223" s="3">
        <v>0.10737412518518299</v>
      </c>
      <c r="O223" s="3">
        <v>-0.291187405534298</v>
      </c>
      <c r="P223" s="3">
        <v>-9.7511774919940994E-2</v>
      </c>
      <c r="Q223" s="3">
        <v>0.78571428571428503</v>
      </c>
      <c r="R223" s="3">
        <v>1</v>
      </c>
      <c r="S223" t="s">
        <v>16</v>
      </c>
    </row>
    <row r="224" spans="2:19" x14ac:dyDescent="0.25">
      <c r="B224" s="2">
        <v>222</v>
      </c>
      <c r="C224" s="3">
        <v>4.2978688253758402E-5</v>
      </c>
      <c r="D224" s="3">
        <v>2.5043791565024998E-2</v>
      </c>
      <c r="E224" s="3">
        <v>0.86915662635225499</v>
      </c>
      <c r="F224" s="3">
        <v>0.18049013964562899</v>
      </c>
      <c r="G224" s="3">
        <v>3.1435607133261101</v>
      </c>
      <c r="H224" s="3">
        <v>1.1090374521373E-2</v>
      </c>
      <c r="I224" s="3">
        <v>3.3785139944882102E-3</v>
      </c>
      <c r="J224" s="3"/>
      <c r="K224" s="3">
        <v>9.2863869897836508</v>
      </c>
      <c r="L224" s="3">
        <v>0.86111838027329601</v>
      </c>
      <c r="M224" s="3">
        <v>7.39744317082124E-3</v>
      </c>
      <c r="N224" s="3">
        <v>0.30463479731700999</v>
      </c>
      <c r="O224" s="3">
        <v>-0.31528686400071998</v>
      </c>
      <c r="P224" s="3">
        <v>-0.128196158446091</v>
      </c>
      <c r="Q224" s="3">
        <v>0.97727272727272696</v>
      </c>
      <c r="R224" s="3">
        <v>1.0036327345309299</v>
      </c>
      <c r="S224" t="s">
        <v>16</v>
      </c>
    </row>
    <row r="225" spans="2:19" x14ac:dyDescent="0.25">
      <c r="B225" s="2">
        <v>223</v>
      </c>
      <c r="C225" s="3">
        <v>9.8950933421443904E-5</v>
      </c>
      <c r="D225" s="3">
        <v>4.5085823082153101E-2</v>
      </c>
      <c r="E225" s="3">
        <v>0.82078642344486996</v>
      </c>
      <c r="F225" s="3">
        <v>0.19025586527352201</v>
      </c>
      <c r="G225" s="3">
        <v>10.702609568106</v>
      </c>
      <c r="H225" s="3">
        <v>2.0389877545060799E-2</v>
      </c>
      <c r="I225" s="3">
        <v>5.4688000698939901E-3</v>
      </c>
      <c r="J225" s="3"/>
      <c r="K225" s="3">
        <v>16.042943333295899</v>
      </c>
      <c r="L225" s="3">
        <v>0.61171587928921201</v>
      </c>
      <c r="M225" s="3">
        <v>1.1224448379347499E-2</v>
      </c>
      <c r="N225" s="3">
        <v>0.26821152102596701</v>
      </c>
      <c r="O225" s="3">
        <v>-0.114931977094076</v>
      </c>
      <c r="P225" s="3">
        <v>0.12690360654438801</v>
      </c>
      <c r="Q225" s="3">
        <v>0.88392857142857095</v>
      </c>
      <c r="R225" s="3">
        <v>1</v>
      </c>
      <c r="S225" t="s">
        <v>16</v>
      </c>
    </row>
    <row r="226" spans="2:19" x14ac:dyDescent="0.25">
      <c r="B226" s="2">
        <v>224</v>
      </c>
      <c r="C226" s="3">
        <v>5.5972245167685401E-5</v>
      </c>
      <c r="D226" s="3">
        <v>3.9918104175980802E-2</v>
      </c>
      <c r="E226" s="3">
        <v>0.67765343614572304</v>
      </c>
      <c r="F226" s="3">
        <v>0.20298539356596401</v>
      </c>
      <c r="G226" s="3">
        <v>171.04715825334699</v>
      </c>
      <c r="H226" s="3">
        <v>1.9230615584559001E-2</v>
      </c>
      <c r="I226" s="3">
        <v>2.8612073951280498E-3</v>
      </c>
      <c r="J226" s="3"/>
      <c r="K226" s="3">
        <v>44.354903462669299</v>
      </c>
      <c r="L226" s="3">
        <v>0.44141061956258898</v>
      </c>
      <c r="M226" s="3">
        <v>8.4419237117560296E-3</v>
      </c>
      <c r="N226" s="3">
        <v>0.14878397327152701</v>
      </c>
      <c r="O226" s="3">
        <v>-0.227924664210996</v>
      </c>
      <c r="P226" s="3">
        <v>-1.6963150958761799E-2</v>
      </c>
      <c r="Q226" s="3">
        <v>0.84848484848484795</v>
      </c>
      <c r="R226" s="3">
        <v>1</v>
      </c>
      <c r="S226" t="s">
        <v>16</v>
      </c>
    </row>
    <row r="227" spans="2:19" x14ac:dyDescent="0.25">
      <c r="B227" s="2">
        <v>225</v>
      </c>
      <c r="C227" s="3">
        <v>2.39881050718651E-5</v>
      </c>
      <c r="D227" s="3">
        <v>1.8727357428984001E-2</v>
      </c>
      <c r="E227" s="3">
        <v>0.63942481790275196</v>
      </c>
      <c r="F227" s="3">
        <v>0.20582397558680701</v>
      </c>
      <c r="G227" s="3">
        <v>54.497588893688402</v>
      </c>
      <c r="H227" s="3">
        <v>8.0195983391464706E-3</v>
      </c>
      <c r="I227" s="3">
        <v>2.9082600071825499E-3</v>
      </c>
      <c r="J227" s="3"/>
      <c r="K227" s="3">
        <v>8.1340994981919206</v>
      </c>
      <c r="L227" s="3">
        <v>0.85951370813203298</v>
      </c>
      <c r="M227" s="3">
        <v>5.5265363457377903E-3</v>
      </c>
      <c r="N227" s="3">
        <v>0.362644098144706</v>
      </c>
      <c r="O227" s="3">
        <v>-0.23637561688915501</v>
      </c>
      <c r="P227" s="3">
        <v>-2.7723238099279301E-2</v>
      </c>
      <c r="Q227" s="3">
        <v>0.85714285714285698</v>
      </c>
      <c r="R227" s="3">
        <v>0.97528293828742196</v>
      </c>
      <c r="S227" t="s">
        <v>16</v>
      </c>
    </row>
    <row r="228" spans="2:19" x14ac:dyDescent="0.25">
      <c r="B228" s="2">
        <v>226</v>
      </c>
      <c r="C228" s="3">
        <v>3.2983644473814599E-5</v>
      </c>
      <c r="D228" s="3">
        <v>2.40520374240068E-2</v>
      </c>
      <c r="E228" s="3">
        <v>0.63129804467669703</v>
      </c>
      <c r="F228" s="3">
        <v>0.20946322492056199</v>
      </c>
      <c r="G228" s="3">
        <v>67.254176761994501</v>
      </c>
      <c r="H228" s="3">
        <v>1.0617292780196699E-2</v>
      </c>
      <c r="I228" s="3">
        <v>3.77674072246548E-3</v>
      </c>
      <c r="J228" s="3"/>
      <c r="K228" s="3">
        <v>10.2087662338937</v>
      </c>
      <c r="L228" s="3">
        <v>0.71648113982297101</v>
      </c>
      <c r="M228" s="3">
        <v>6.48043829332138E-3</v>
      </c>
      <c r="N228" s="3">
        <v>0.35571598152683598</v>
      </c>
      <c r="O228" s="3">
        <v>-4.5178465391158697E-2</v>
      </c>
      <c r="P228" s="3">
        <v>0.21571653602869001</v>
      </c>
      <c r="Q228" s="3">
        <v>0.80487804878048697</v>
      </c>
      <c r="R228" s="3">
        <v>0.98865242331033298</v>
      </c>
      <c r="S228" t="s">
        <v>16</v>
      </c>
    </row>
    <row r="229" spans="2:19" x14ac:dyDescent="0.25">
      <c r="B229" s="2">
        <v>227</v>
      </c>
      <c r="C229" s="3">
        <v>4.2978688253758402E-5</v>
      </c>
      <c r="D229" s="3">
        <v>2.2191498657439499E-2</v>
      </c>
      <c r="E229" s="3">
        <v>0.81929689371409298</v>
      </c>
      <c r="F229" s="3">
        <v>0.20911482644116</v>
      </c>
      <c r="G229" s="3">
        <v>37.632531074545</v>
      </c>
      <c r="H229" s="3">
        <v>8.5944455824238999E-3</v>
      </c>
      <c r="I229" s="3">
        <v>6.2192051393581103E-3</v>
      </c>
      <c r="J229" s="3"/>
      <c r="K229" s="3">
        <v>2.0856655964810198</v>
      </c>
      <c r="L229" s="3">
        <v>1.0967048284032199</v>
      </c>
      <c r="M229" s="3">
        <v>7.39744317082124E-3</v>
      </c>
      <c r="N229" s="3">
        <v>0.72363075427188805</v>
      </c>
      <c r="O229" s="3">
        <v>-2.3236385449447599E-2</v>
      </c>
      <c r="P229" s="3">
        <v>0.24365405990421701</v>
      </c>
      <c r="Q229" s="3">
        <v>0.95555555555555505</v>
      </c>
      <c r="R229" s="3">
        <v>1.00409965310627</v>
      </c>
      <c r="S229" t="s">
        <v>16</v>
      </c>
    </row>
    <row r="230" spans="2:19" x14ac:dyDescent="0.25">
      <c r="B230" s="2">
        <v>228</v>
      </c>
      <c r="C230" s="3">
        <v>1.1194449033537E-4</v>
      </c>
      <c r="D230" s="3">
        <v>6.4953897723739606E-2</v>
      </c>
      <c r="E230" s="3">
        <v>0.70888676473355605</v>
      </c>
      <c r="F230" s="3">
        <v>0.208725042117543</v>
      </c>
      <c r="G230" s="3">
        <v>176.951644176667</v>
      </c>
      <c r="H230" s="3">
        <v>2.9111284735537798E-2</v>
      </c>
      <c r="I230" s="3">
        <v>4.9385220216843998E-3</v>
      </c>
      <c r="J230" s="3"/>
      <c r="K230" s="3">
        <v>43.606395274361297</v>
      </c>
      <c r="L230" s="3">
        <v>0.33342806584135998</v>
      </c>
      <c r="M230" s="3">
        <v>1.1938683005684301E-2</v>
      </c>
      <c r="N230" s="3">
        <v>0.16964287445739701</v>
      </c>
      <c r="O230" s="3">
        <v>8.6616866385280308E-3</v>
      </c>
      <c r="P230" s="3">
        <v>0.28426794668743999</v>
      </c>
      <c r="Q230" s="3">
        <v>0.805755395683453</v>
      </c>
      <c r="R230" s="3">
        <v>0.93495459442819695</v>
      </c>
      <c r="S230" t="s">
        <v>16</v>
      </c>
    </row>
    <row r="231" spans="2:19" x14ac:dyDescent="0.25">
      <c r="B231" s="2">
        <v>229</v>
      </c>
      <c r="C231" s="3">
        <v>1.03948455311415E-4</v>
      </c>
      <c r="D231" s="3">
        <v>4.7889128133982599E-2</v>
      </c>
      <c r="E231" s="3">
        <v>0.77400043054259005</v>
      </c>
      <c r="F231" s="3">
        <v>0.223483059382658</v>
      </c>
      <c r="G231" s="3">
        <v>152.81606050125799</v>
      </c>
      <c r="H231" s="3">
        <v>2.23538337310786E-2</v>
      </c>
      <c r="I231" s="3">
        <v>4.6156472051212304E-3</v>
      </c>
      <c r="J231" s="3"/>
      <c r="K231" s="3">
        <v>20.852778256447699</v>
      </c>
      <c r="L231" s="3">
        <v>0.56957909774025095</v>
      </c>
      <c r="M231" s="3">
        <v>1.15044028057361E-2</v>
      </c>
      <c r="N231" s="3">
        <v>0.20648123541798</v>
      </c>
      <c r="O231" s="3">
        <v>-0.22042758384126901</v>
      </c>
      <c r="P231" s="3">
        <v>-7.41757176196695E-3</v>
      </c>
      <c r="Q231" s="3">
        <v>0.91228070175438603</v>
      </c>
      <c r="R231" s="3">
        <v>1.00189975157094</v>
      </c>
      <c r="S231" t="s">
        <v>16</v>
      </c>
    </row>
    <row r="232" spans="2:19" x14ac:dyDescent="0.25">
      <c r="B232" s="2">
        <v>230</v>
      </c>
      <c r="C232" s="3">
        <v>2.1989096315876399E-5</v>
      </c>
      <c r="D232" s="3">
        <v>1.4692357718148001E-2</v>
      </c>
      <c r="E232" s="3">
        <v>0.64797572840807804</v>
      </c>
      <c r="F232" s="3">
        <v>0.22167231945961199</v>
      </c>
      <c r="G232" s="3">
        <v>12.4388952036856</v>
      </c>
      <c r="H232" s="3">
        <v>6.2883953511031704E-3</v>
      </c>
      <c r="I232" s="3">
        <v>3.3595425818652202E-3</v>
      </c>
      <c r="J232" s="3"/>
      <c r="K232" s="3">
        <v>3.6717411221032199</v>
      </c>
      <c r="L232" s="3">
        <v>1.28007158801197</v>
      </c>
      <c r="M232" s="3">
        <v>5.2912557094100202E-3</v>
      </c>
      <c r="N232" s="3">
        <v>0.53424481036737903</v>
      </c>
      <c r="O232" s="3">
        <v>-0.24542486886572601</v>
      </c>
      <c r="P232" s="3">
        <v>-3.9245103566121702E-2</v>
      </c>
      <c r="Q232" s="3">
        <v>0.95652173913043403</v>
      </c>
      <c r="R232" s="3">
        <v>1.0123843222645601</v>
      </c>
      <c r="S232" t="s">
        <v>16</v>
      </c>
    </row>
    <row r="233" spans="2:19" x14ac:dyDescent="0.25">
      <c r="B233" s="2">
        <v>231</v>
      </c>
      <c r="C233" s="3">
        <v>1.99900875598876E-5</v>
      </c>
      <c r="D233" s="3">
        <v>1.34686610764078E-2</v>
      </c>
      <c r="E233" s="3">
        <v>0.75856195009831395</v>
      </c>
      <c r="F233" s="3">
        <v>0.227543591225537</v>
      </c>
      <c r="G233" s="3">
        <v>174.59528482521799</v>
      </c>
      <c r="H233" s="3">
        <v>5.0707042822869001E-3</v>
      </c>
      <c r="I233" s="3">
        <v>3.2684231265484899E-3</v>
      </c>
      <c r="J233" s="3"/>
      <c r="K233" s="3">
        <v>1.9432865684940701</v>
      </c>
      <c r="L233" s="3">
        <v>1.3847638303874501</v>
      </c>
      <c r="M233" s="3">
        <v>5.0450143690545998E-3</v>
      </c>
      <c r="N233" s="3">
        <v>0.64456985550623003</v>
      </c>
      <c r="O233" s="3">
        <v>-0.34884895258225002</v>
      </c>
      <c r="P233" s="3">
        <v>-0.170928736831999</v>
      </c>
      <c r="Q233" s="3">
        <v>0.952380952380952</v>
      </c>
      <c r="R233" s="3">
        <v>1</v>
      </c>
      <c r="S233" t="s">
        <v>16</v>
      </c>
    </row>
    <row r="234" spans="2:19" x14ac:dyDescent="0.25">
      <c r="B234" s="2">
        <v>232</v>
      </c>
      <c r="C234" s="3">
        <v>2.8985626961837099E-4</v>
      </c>
      <c r="D234" s="3">
        <v>0.131007522821592</v>
      </c>
      <c r="E234" s="3">
        <v>0.65525278567974299</v>
      </c>
      <c r="F234" s="3">
        <v>0.25486761336195701</v>
      </c>
      <c r="G234" s="3">
        <v>88.521896294790906</v>
      </c>
      <c r="H234" s="3">
        <v>5.2021390865637201E-2</v>
      </c>
      <c r="I234" s="3">
        <v>1.44755220112429E-2</v>
      </c>
      <c r="J234" s="3"/>
      <c r="K234" s="3">
        <v>31.354632856709799</v>
      </c>
      <c r="L234" s="3">
        <v>0.21222673517957499</v>
      </c>
      <c r="M234" s="3">
        <v>1.92108423752715E-2</v>
      </c>
      <c r="N234" s="3">
        <v>0.27826095708649601</v>
      </c>
      <c r="O234" s="3">
        <v>1.04043787447362</v>
      </c>
      <c r="P234" s="3">
        <v>1.5979661903551801</v>
      </c>
      <c r="Q234" s="3">
        <v>0.56201550387596899</v>
      </c>
      <c r="R234" s="3">
        <v>0.85610500610500595</v>
      </c>
      <c r="S234" t="s">
        <v>16</v>
      </c>
    </row>
    <row r="235" spans="2:19" x14ac:dyDescent="0.25">
      <c r="B235" s="2">
        <v>233</v>
      </c>
      <c r="C235" s="3">
        <v>8.6956880885511302E-5</v>
      </c>
      <c r="D235" s="3">
        <v>4.4597944028910298E-2</v>
      </c>
      <c r="E235" s="3">
        <v>0.75547938094360301</v>
      </c>
      <c r="F235" s="3">
        <v>0.237515831719321</v>
      </c>
      <c r="G235" s="3">
        <v>171.39037970929101</v>
      </c>
      <c r="H235" s="3">
        <v>2.0368381236176701E-2</v>
      </c>
      <c r="I235" s="3">
        <v>4.4621012009724596E-3</v>
      </c>
      <c r="J235" s="3"/>
      <c r="K235" s="3">
        <v>21.488637065636901</v>
      </c>
      <c r="L235" s="3">
        <v>0.54939428965622294</v>
      </c>
      <c r="M235" s="3">
        <v>1.05222117176123E-2</v>
      </c>
      <c r="N235" s="3">
        <v>0.21906999624728199</v>
      </c>
      <c r="O235" s="3">
        <v>-0.17911587112594099</v>
      </c>
      <c r="P235" s="3">
        <v>4.5182134527927298E-2</v>
      </c>
      <c r="Q235" s="3">
        <v>0.87</v>
      </c>
      <c r="R235" s="3">
        <v>0.99796005290412204</v>
      </c>
      <c r="S235" t="s">
        <v>16</v>
      </c>
    </row>
    <row r="236" spans="2:19" x14ac:dyDescent="0.25">
      <c r="B236" s="2">
        <v>234</v>
      </c>
      <c r="C236" s="3">
        <v>5.1974227655707898E-5</v>
      </c>
      <c r="D236" s="3">
        <v>2.5672635672585899E-2</v>
      </c>
      <c r="E236" s="3">
        <v>0.69586595417205299</v>
      </c>
      <c r="F236" s="3">
        <v>0.23970980595173599</v>
      </c>
      <c r="G236" s="3">
        <v>25.626951493289699</v>
      </c>
      <c r="H236" s="3">
        <v>1.0311265321261301E-2</v>
      </c>
      <c r="I236" s="3">
        <v>4.97603157099982E-3</v>
      </c>
      <c r="J236" s="3"/>
      <c r="K236" s="3">
        <v>4.0268380099224803</v>
      </c>
      <c r="L236" s="3">
        <v>0.99096198170372596</v>
      </c>
      <c r="M236" s="3">
        <v>8.1348412374375907E-3</v>
      </c>
      <c r="N236" s="3">
        <v>0.48258205137437998</v>
      </c>
      <c r="O236" s="3">
        <v>-0.224651544629178</v>
      </c>
      <c r="P236" s="3">
        <v>-1.2795685672543701E-2</v>
      </c>
      <c r="Q236" s="3">
        <v>0.91228070175438603</v>
      </c>
      <c r="R236" s="3">
        <v>1.00708750340745</v>
      </c>
      <c r="S236" t="s">
        <v>16</v>
      </c>
    </row>
    <row r="237" spans="2:19" x14ac:dyDescent="0.25">
      <c r="B237" s="2">
        <v>235</v>
      </c>
      <c r="C237" s="3">
        <v>7.1964315215595505E-5</v>
      </c>
      <c r="D237" s="3">
        <v>5.4735430913914397E-2</v>
      </c>
      <c r="E237" s="3">
        <v>0.68916248777740197</v>
      </c>
      <c r="F237" s="3">
        <v>0.25388150641767399</v>
      </c>
      <c r="G237" s="3">
        <v>149.492013910125</v>
      </c>
      <c r="H237" s="3">
        <v>2.6916389131824401E-2</v>
      </c>
      <c r="I237" s="3">
        <v>2.69138357275619E-3</v>
      </c>
      <c r="J237" s="3"/>
      <c r="K237" s="3">
        <v>106.580239403476</v>
      </c>
      <c r="L237" s="3">
        <v>0.30184916458473598</v>
      </c>
      <c r="M237" s="3">
        <v>9.5722417406939007E-3</v>
      </c>
      <c r="N237" s="3">
        <v>9.9990513570561296E-2</v>
      </c>
      <c r="O237" s="3">
        <v>-0.20938494533801599</v>
      </c>
      <c r="P237" s="3">
        <v>6.6423522585900598E-3</v>
      </c>
      <c r="Q237" s="3">
        <v>0.80898876404494302</v>
      </c>
      <c r="R237" s="3">
        <v>1</v>
      </c>
      <c r="S237" t="s">
        <v>16</v>
      </c>
    </row>
    <row r="238" spans="2:19" x14ac:dyDescent="0.25">
      <c r="B238" s="2">
        <v>236</v>
      </c>
      <c r="C238" s="3">
        <v>1.48926152321163E-4</v>
      </c>
      <c r="D238" s="3">
        <v>6.2747444710405803E-2</v>
      </c>
      <c r="E238" s="3">
        <v>0.79915805058043199</v>
      </c>
      <c r="F238" s="3">
        <v>0.25612828581144398</v>
      </c>
      <c r="G238" s="3">
        <v>127.85758489420699</v>
      </c>
      <c r="H238" s="3">
        <v>2.2973649937781102E-2</v>
      </c>
      <c r="I238" s="3">
        <v>1.1660888385328701E-2</v>
      </c>
      <c r="J238" s="3"/>
      <c r="K238" s="3">
        <v>3.6142749601782702</v>
      </c>
      <c r="L238" s="3">
        <v>0.47532290646511599</v>
      </c>
      <c r="M238" s="3">
        <v>1.37702093804181E-2</v>
      </c>
      <c r="N238" s="3">
        <v>0.50757665485935299</v>
      </c>
      <c r="O238" s="3">
        <v>0.41279955629700299</v>
      </c>
      <c r="P238" s="3">
        <v>0.79883226386163597</v>
      </c>
      <c r="Q238" s="3">
        <v>0.74874371859296396</v>
      </c>
      <c r="R238" s="3">
        <v>0.86703949779328504</v>
      </c>
      <c r="S238" t="s">
        <v>16</v>
      </c>
    </row>
    <row r="239" spans="2:19" x14ac:dyDescent="0.25">
      <c r="B239" s="2">
        <v>237</v>
      </c>
      <c r="C239" s="3">
        <v>1.0924582851478599E-3</v>
      </c>
      <c r="D239" s="3">
        <v>0.239856538806968</v>
      </c>
      <c r="E239" s="3">
        <v>0.88220210962559598</v>
      </c>
      <c r="F239" s="3">
        <v>0.26127684927054601</v>
      </c>
      <c r="G239" s="3">
        <v>173.38764062252901</v>
      </c>
      <c r="H239" s="3">
        <v>0.10898183302280599</v>
      </c>
      <c r="I239" s="3">
        <v>1.1211259250507E-2</v>
      </c>
      <c r="J239" s="3"/>
      <c r="K239" s="3">
        <v>103.758762659769</v>
      </c>
      <c r="L239" s="3">
        <v>0.238622615653412</v>
      </c>
      <c r="M239" s="3">
        <v>3.7295590753114699E-2</v>
      </c>
      <c r="N239" s="3">
        <v>0.102872735203131</v>
      </c>
      <c r="O239" s="3">
        <v>-0.121597582614916</v>
      </c>
      <c r="P239" s="3">
        <v>0.118416694005649</v>
      </c>
      <c r="Q239" s="3">
        <v>0.88145161290322505</v>
      </c>
      <c r="R239" s="3">
        <v>0.94632704780006305</v>
      </c>
      <c r="S239" t="s">
        <v>16</v>
      </c>
    </row>
    <row r="240" spans="2:19" x14ac:dyDescent="0.25">
      <c r="B240" s="2">
        <v>238</v>
      </c>
      <c r="C240" s="3">
        <v>1.99900875598876E-5</v>
      </c>
      <c r="D240" s="3">
        <v>1.47583413605948E-2</v>
      </c>
      <c r="E240" s="3">
        <v>0.72397052542167195</v>
      </c>
      <c r="F240" s="3">
        <v>0.25398703581215998</v>
      </c>
      <c r="G240" s="3">
        <v>2.9197461557587201</v>
      </c>
      <c r="H240" s="3">
        <v>6.0925750642215797E-3</v>
      </c>
      <c r="I240" s="3">
        <v>2.2515312175279598E-3</v>
      </c>
      <c r="J240" s="3"/>
      <c r="K240" s="3">
        <v>5.8416355789990497</v>
      </c>
      <c r="L240" s="3">
        <v>1.1533190291200599</v>
      </c>
      <c r="M240" s="3">
        <v>5.0450143690545998E-3</v>
      </c>
      <c r="N240" s="3">
        <v>0.369553299515339</v>
      </c>
      <c r="O240" s="3">
        <v>-0.46104308745115902</v>
      </c>
      <c r="P240" s="3">
        <v>-0.313778746034445</v>
      </c>
      <c r="Q240" s="3">
        <v>1</v>
      </c>
      <c r="R240" s="3">
        <v>1</v>
      </c>
      <c r="S240" t="s">
        <v>16</v>
      </c>
    </row>
    <row r="241" spans="2:19" x14ac:dyDescent="0.25">
      <c r="B241" s="2">
        <v>239</v>
      </c>
      <c r="C241" s="3">
        <v>2.5987113827853902E-5</v>
      </c>
      <c r="D241" s="3">
        <v>1.9579146267842299E-2</v>
      </c>
      <c r="E241" s="3">
        <v>0.51564140163824002</v>
      </c>
      <c r="F241" s="3">
        <v>0.26105066933049997</v>
      </c>
      <c r="G241" s="3">
        <v>50.2051384422507</v>
      </c>
      <c r="H241" s="3">
        <v>9.2163465005183406E-3</v>
      </c>
      <c r="I241" s="3">
        <v>2.81606533338643E-3</v>
      </c>
      <c r="J241" s="3"/>
      <c r="K241" s="3">
        <v>10.100961334562401</v>
      </c>
      <c r="L241" s="3">
        <v>0.85188390117105905</v>
      </c>
      <c r="M241" s="3">
        <v>5.7522014028680898E-3</v>
      </c>
      <c r="N241" s="3">
        <v>0.30555115665714699</v>
      </c>
      <c r="O241" s="3">
        <v>-0.21560764315861999</v>
      </c>
      <c r="P241" s="3">
        <v>-1.2806326815398899E-3</v>
      </c>
      <c r="Q241" s="3">
        <v>0.92857142857142805</v>
      </c>
      <c r="R241" s="3">
        <v>1.00929330065359</v>
      </c>
      <c r="S241" t="s">
        <v>16</v>
      </c>
    </row>
    <row r="242" spans="2:19" x14ac:dyDescent="0.25">
      <c r="B242" s="2">
        <v>240</v>
      </c>
      <c r="C242" s="3">
        <v>1.3993061291921299E-5</v>
      </c>
      <c r="D242" s="3">
        <v>1.15091468461703E-2</v>
      </c>
      <c r="E242" s="3">
        <v>0.55307717613663798</v>
      </c>
      <c r="F242" s="3">
        <v>0.26393456978709001</v>
      </c>
      <c r="G242" s="3">
        <v>170.155697509882</v>
      </c>
      <c r="H242" s="3">
        <v>5.0960880222375004E-3</v>
      </c>
      <c r="I242" s="3">
        <v>2.3119216340424598E-3</v>
      </c>
      <c r="J242" s="3"/>
      <c r="K242" s="3">
        <v>4.25016385610434</v>
      </c>
      <c r="L242" s="3">
        <v>1.3275055267663101</v>
      </c>
      <c r="M242" s="3">
        <v>4.2209618558780096E-3</v>
      </c>
      <c r="N242" s="3">
        <v>0.45366595395410497</v>
      </c>
      <c r="O242" s="3">
        <v>-0.33871727945189301</v>
      </c>
      <c r="P242" s="3">
        <v>-0.15802868994809799</v>
      </c>
      <c r="Q242" s="3">
        <v>0.93333333333333302</v>
      </c>
      <c r="R242" s="3">
        <v>1.0079047949965201</v>
      </c>
      <c r="S242" t="s">
        <v>16</v>
      </c>
    </row>
    <row r="243" spans="2:19" x14ac:dyDescent="0.25">
      <c r="B243" s="2">
        <v>241</v>
      </c>
      <c r="C243" s="3">
        <v>1.99900875598876E-5</v>
      </c>
      <c r="D243" s="3">
        <v>1.4436421165627201E-2</v>
      </c>
      <c r="E243" s="3">
        <v>0.82829466313865296</v>
      </c>
      <c r="F243" s="3">
        <v>0.26523424759286002</v>
      </c>
      <c r="G243" s="3">
        <v>140.19442890773399</v>
      </c>
      <c r="H243" s="3">
        <v>5.7602316173812496E-3</v>
      </c>
      <c r="I243" s="3">
        <v>2.9441183822170799E-3</v>
      </c>
      <c r="J243" s="3"/>
      <c r="K243" s="3">
        <v>4.0123456790123404</v>
      </c>
      <c r="L243" s="3">
        <v>1.20532863221959</v>
      </c>
      <c r="M243" s="3">
        <v>5.0450143690545998E-3</v>
      </c>
      <c r="N243" s="3">
        <v>0.51111111111110996</v>
      </c>
      <c r="O243" s="3">
        <v>-0.33369909908495998</v>
      </c>
      <c r="P243" s="3">
        <v>-0.15163934426230599</v>
      </c>
      <c r="Q243" s="3">
        <v>0.952380952380952</v>
      </c>
      <c r="R243" s="3">
        <v>1</v>
      </c>
      <c r="S243" t="s">
        <v>16</v>
      </c>
    </row>
    <row r="244" spans="2:19" x14ac:dyDescent="0.25">
      <c r="B244" s="2">
        <v>242</v>
      </c>
      <c r="C244" s="3">
        <v>2.0989591937882E-5</v>
      </c>
      <c r="D244" s="3">
        <v>1.67428493947894E-2</v>
      </c>
      <c r="E244" s="3">
        <v>0.56286046511413601</v>
      </c>
      <c r="F244" s="3">
        <v>0.26493432194537397</v>
      </c>
      <c r="G244" s="3">
        <v>176.02826409470401</v>
      </c>
      <c r="H244" s="3">
        <v>7.9788087469731695E-3</v>
      </c>
      <c r="I244" s="3">
        <v>2.2716909820330298E-3</v>
      </c>
      <c r="J244" s="3"/>
      <c r="K244" s="3">
        <v>8.4963373124037993</v>
      </c>
      <c r="L244" s="3">
        <v>0.94092523918825099</v>
      </c>
      <c r="M244" s="3">
        <v>5.1696013853261202E-3</v>
      </c>
      <c r="N244" s="3">
        <v>0.28471555768206802</v>
      </c>
      <c r="O244" s="3">
        <v>-0.32177593579371999</v>
      </c>
      <c r="P244" s="3">
        <v>-0.136458301261564</v>
      </c>
      <c r="Q244" s="3">
        <v>0.95454545454545403</v>
      </c>
      <c r="R244" s="3">
        <v>1.00543380904042</v>
      </c>
      <c r="S244" t="s">
        <v>16</v>
      </c>
    </row>
    <row r="245" spans="2:19" x14ac:dyDescent="0.25">
      <c r="B245" s="2">
        <v>243</v>
      </c>
      <c r="C245" s="3">
        <v>2.7386419957046E-4</v>
      </c>
      <c r="D245" s="3">
        <v>0.13136543409425799</v>
      </c>
      <c r="E245" s="3">
        <v>0.67817986241954498</v>
      </c>
      <c r="F245" s="3">
        <v>0.28676041302000899</v>
      </c>
      <c r="G245" s="3">
        <v>42.2010015464679</v>
      </c>
      <c r="H245" s="3">
        <v>5.7365746056099197E-2</v>
      </c>
      <c r="I245" s="3">
        <v>1.2828816246772699E-2</v>
      </c>
      <c r="J245" s="3"/>
      <c r="K245" s="3">
        <v>36.522797856457302</v>
      </c>
      <c r="L245" s="3">
        <v>0.19942652282972401</v>
      </c>
      <c r="M245" s="3">
        <v>1.86733695079477E-2</v>
      </c>
      <c r="N245" s="3">
        <v>0.22363199520193</v>
      </c>
      <c r="O245" s="3">
        <v>1.1105412679647899</v>
      </c>
      <c r="P245" s="3">
        <v>1.6872246031682601</v>
      </c>
      <c r="Q245" s="3">
        <v>0.51503759398496196</v>
      </c>
      <c r="R245" s="3">
        <v>0.92794410873833599</v>
      </c>
      <c r="S245" t="s">
        <v>16</v>
      </c>
    </row>
    <row r="246" spans="2:19" x14ac:dyDescent="0.25">
      <c r="B246" s="2">
        <v>244</v>
      </c>
      <c r="C246" s="3">
        <v>3.6981661985792101E-5</v>
      </c>
      <c r="D246" s="3">
        <v>2.43749573711327E-2</v>
      </c>
      <c r="E246" s="3">
        <v>0.80882651638070902</v>
      </c>
      <c r="F246" s="3">
        <v>0.27539118911445798</v>
      </c>
      <c r="G246" s="3">
        <v>126.803948243169</v>
      </c>
      <c r="H246" s="3">
        <v>1.07980066061078E-2</v>
      </c>
      <c r="I246" s="3">
        <v>3.2019665840793601E-3</v>
      </c>
      <c r="J246" s="3"/>
      <c r="K246" s="3">
        <v>11.4545913892191</v>
      </c>
      <c r="L246" s="3">
        <v>0.78218333571617404</v>
      </c>
      <c r="M246" s="3">
        <v>6.8619614156842697E-3</v>
      </c>
      <c r="N246" s="3">
        <v>0.29653311957303002</v>
      </c>
      <c r="O246" s="3">
        <v>-0.26571637938491099</v>
      </c>
      <c r="P246" s="3">
        <v>-6.5081057181558294E-2</v>
      </c>
      <c r="Q246" s="3">
        <v>0.90243902439024304</v>
      </c>
      <c r="R246" s="3">
        <v>1.0037324145851201</v>
      </c>
      <c r="S246" t="s">
        <v>16</v>
      </c>
    </row>
    <row r="247" spans="2:19" x14ac:dyDescent="0.25">
      <c r="B247" s="2">
        <v>245</v>
      </c>
      <c r="C247" s="3">
        <v>1.8990583181893201E-5</v>
      </c>
      <c r="D247" s="3">
        <v>1.3286706183600099E-2</v>
      </c>
      <c r="E247" s="3">
        <v>0.84173869874084595</v>
      </c>
      <c r="F247" s="3">
        <v>0.27472136938963299</v>
      </c>
      <c r="G247" s="3">
        <v>43.198621888947798</v>
      </c>
      <c r="H247" s="3">
        <v>5.6526573463591499E-3</v>
      </c>
      <c r="I247" s="3">
        <v>3.55513309259502E-3</v>
      </c>
      <c r="J247" s="3"/>
      <c r="K247" s="3">
        <v>2.5985959004257899</v>
      </c>
      <c r="L247" s="3">
        <v>1.3518033024531999</v>
      </c>
      <c r="M247" s="3">
        <v>4.9172717521781296E-3</v>
      </c>
      <c r="N247" s="3">
        <v>0.62893129279892901</v>
      </c>
      <c r="O247" s="3">
        <v>-0.16888694586953201</v>
      </c>
      <c r="P247" s="3">
        <v>5.8206006664526501E-2</v>
      </c>
      <c r="Q247" s="3">
        <v>0.95</v>
      </c>
      <c r="R247" s="3">
        <v>1.00684725357411</v>
      </c>
      <c r="S247" t="s">
        <v>16</v>
      </c>
    </row>
    <row r="248" spans="2:19" x14ac:dyDescent="0.25">
      <c r="B248" s="2">
        <v>246</v>
      </c>
      <c r="C248" s="3">
        <v>1.94903353708904E-4</v>
      </c>
      <c r="D248" s="3">
        <v>8.0035159031460301E-2</v>
      </c>
      <c r="E248" s="3">
        <v>0.54777657559197801</v>
      </c>
      <c r="F248" s="3">
        <v>0.27889993199151297</v>
      </c>
      <c r="G248" s="3">
        <v>169.734329413663</v>
      </c>
      <c r="H248" s="3">
        <v>2.8435789859362098E-2</v>
      </c>
      <c r="I248" s="3">
        <v>8.5826589821490096E-3</v>
      </c>
      <c r="J248" s="3"/>
      <c r="K248" s="3">
        <v>14.0986441131585</v>
      </c>
      <c r="L248" s="3">
        <v>0.38235568486676003</v>
      </c>
      <c r="M248" s="3">
        <v>1.57530523183185E-2</v>
      </c>
      <c r="N248" s="3">
        <v>0.30182593923352002</v>
      </c>
      <c r="O248" s="3">
        <v>-1.6537686561714199E-2</v>
      </c>
      <c r="P248" s="3">
        <v>0.25218310822635198</v>
      </c>
      <c r="Q248" s="3">
        <v>0.822784810126582</v>
      </c>
      <c r="R248" s="3">
        <v>0.80268565361314004</v>
      </c>
      <c r="S248" t="s">
        <v>16</v>
      </c>
    </row>
    <row r="249" spans="2:19" x14ac:dyDescent="0.25">
      <c r="B249" s="2">
        <v>247</v>
      </c>
      <c r="C249" s="3">
        <v>1.7991078803898798E-5</v>
      </c>
      <c r="D249" s="3">
        <v>1.2732843487910501E-2</v>
      </c>
      <c r="E249" s="3">
        <v>0.93848956769622605</v>
      </c>
      <c r="F249" s="3">
        <v>0.28492936511106298</v>
      </c>
      <c r="G249" s="3">
        <v>123.622328799595</v>
      </c>
      <c r="H249" s="3">
        <v>4.99073315762983E-3</v>
      </c>
      <c r="I249" s="3">
        <v>3.3257348866516799E-3</v>
      </c>
      <c r="J249" s="3"/>
      <c r="K249" s="3">
        <v>2.2786654717802799</v>
      </c>
      <c r="L249" s="3">
        <v>1.3944927745229401</v>
      </c>
      <c r="M249" s="3">
        <v>4.7861208703469504E-3</v>
      </c>
      <c r="N249" s="3">
        <v>0.666382028774129</v>
      </c>
      <c r="O249" s="3">
        <v>-0.27542282106423899</v>
      </c>
      <c r="P249" s="3">
        <v>-7.7439682566343399E-2</v>
      </c>
      <c r="Q249" s="3">
        <v>0.94736842105263097</v>
      </c>
      <c r="R249" s="3">
        <v>1.00714510050251</v>
      </c>
      <c r="S249" t="s">
        <v>16</v>
      </c>
    </row>
    <row r="250" spans="2:19" x14ac:dyDescent="0.25">
      <c r="B250" s="2">
        <v>248</v>
      </c>
      <c r="C250" s="3">
        <v>1.1194449033537E-4</v>
      </c>
      <c r="D250" s="3">
        <v>5.4883394233340502E-2</v>
      </c>
      <c r="E250" s="3">
        <v>0.97598126544950903</v>
      </c>
      <c r="F250" s="3">
        <v>0.28707169116453002</v>
      </c>
      <c r="G250" s="3">
        <v>173.268864510177</v>
      </c>
      <c r="H250" s="3">
        <v>2.5290249720643601E-2</v>
      </c>
      <c r="I250" s="3">
        <v>4.5019407920073203E-3</v>
      </c>
      <c r="J250" s="3"/>
      <c r="K250" s="3">
        <v>33.061715767794297</v>
      </c>
      <c r="L250" s="3">
        <v>0.46701482055035698</v>
      </c>
      <c r="M250" s="3">
        <v>1.1938683005684301E-2</v>
      </c>
      <c r="N250" s="3">
        <v>0.17801092680917699</v>
      </c>
      <c r="O250" s="3">
        <v>-0.20119632425716599</v>
      </c>
      <c r="P250" s="3">
        <v>1.70684284355796E-2</v>
      </c>
      <c r="Q250" s="3">
        <v>0.84210526315789402</v>
      </c>
      <c r="R250" s="3">
        <v>0.99111062535293304</v>
      </c>
      <c r="S250" t="s">
        <v>16</v>
      </c>
    </row>
    <row r="251" spans="2:19" x14ac:dyDescent="0.25">
      <c r="B251" s="2">
        <v>249</v>
      </c>
      <c r="C251" s="3">
        <v>1.0494795968941E-4</v>
      </c>
      <c r="D251" s="3">
        <v>7.46125033249255E-2</v>
      </c>
      <c r="E251" s="3">
        <v>0.92088935568093699</v>
      </c>
      <c r="F251" s="3">
        <v>0.30037651610573202</v>
      </c>
      <c r="G251" s="3">
        <v>124.910617278164</v>
      </c>
      <c r="H251" s="3">
        <v>3.3006714215144603E-2</v>
      </c>
      <c r="I251" s="3">
        <v>4.6119243251617498E-3</v>
      </c>
      <c r="J251" s="3"/>
      <c r="K251" s="3">
        <v>88.555799147841299</v>
      </c>
      <c r="L251" s="3">
        <v>0.23689758930903199</v>
      </c>
      <c r="M251" s="3">
        <v>1.1559580114166201E-2</v>
      </c>
      <c r="N251" s="3">
        <v>0.13972685360621601</v>
      </c>
      <c r="O251" s="3">
        <v>0.139200972448664</v>
      </c>
      <c r="P251" s="3">
        <v>0.45047572752239201</v>
      </c>
      <c r="Q251" s="3">
        <v>0.664556962025316</v>
      </c>
      <c r="R251" s="3">
        <v>0.92564751912744003</v>
      </c>
      <c r="S251" t="s">
        <v>16</v>
      </c>
    </row>
    <row r="252" spans="2:19" x14ac:dyDescent="0.25">
      <c r="B252" s="2">
        <v>250</v>
      </c>
      <c r="C252" s="3">
        <v>9.9950437799438307E-6</v>
      </c>
      <c r="D252" s="3">
        <v>8.3259359741927608E-3</v>
      </c>
      <c r="E252" s="3">
        <v>0.99995210871608997</v>
      </c>
      <c r="F252" s="3">
        <v>0.29492688669390699</v>
      </c>
      <c r="G252" s="3">
        <v>180</v>
      </c>
      <c r="H252" s="3">
        <v>2.9992564748533E-3</v>
      </c>
      <c r="I252" s="3">
        <v>1.9995043165688601E-3</v>
      </c>
      <c r="J252" s="3"/>
      <c r="K252" s="3">
        <v>1.5999999999999901</v>
      </c>
      <c r="L252" s="3">
        <v>1.81187582738243</v>
      </c>
      <c r="M252" s="3">
        <v>3.5673638715420799E-3</v>
      </c>
      <c r="N252" s="3">
        <v>0.66666666666666596</v>
      </c>
      <c r="O252" s="3">
        <v>-0.52876110196153103</v>
      </c>
      <c r="P252" s="3">
        <v>-0.4</v>
      </c>
      <c r="Q252" s="3">
        <v>1</v>
      </c>
      <c r="R252" s="3">
        <v>1</v>
      </c>
      <c r="S252" t="s">
        <v>16</v>
      </c>
    </row>
    <row r="253" spans="2:19" x14ac:dyDescent="0.25">
      <c r="B253" s="2">
        <v>251</v>
      </c>
      <c r="C253" s="3">
        <v>7.49628283495787E-5</v>
      </c>
      <c r="D253" s="3">
        <v>3.9828126481735199E-2</v>
      </c>
      <c r="E253" s="3">
        <v>0.61087522876934297</v>
      </c>
      <c r="F253" s="3">
        <v>0.30288491387385102</v>
      </c>
      <c r="G253" s="3">
        <v>145.09531727636701</v>
      </c>
      <c r="H253" s="3">
        <v>1.8267069447062901E-2</v>
      </c>
      <c r="I253" s="3">
        <v>5.3200609852696304E-3</v>
      </c>
      <c r="J253" s="3"/>
      <c r="K253" s="3">
        <v>15.0904878395505</v>
      </c>
      <c r="L253" s="3">
        <v>0.59384905931937704</v>
      </c>
      <c r="M253" s="3">
        <v>9.7696283163627908E-3</v>
      </c>
      <c r="N253" s="3">
        <v>0.29123779272241201</v>
      </c>
      <c r="O253" s="3">
        <v>1.8191360938277799E-2</v>
      </c>
      <c r="P253" s="3">
        <v>0.29640150485432798</v>
      </c>
      <c r="Q253" s="3">
        <v>0.88235294117647001</v>
      </c>
      <c r="R253" s="3">
        <v>1.0045685024348601</v>
      </c>
      <c r="S253" t="s">
        <v>16</v>
      </c>
    </row>
    <row r="254" spans="2:19" x14ac:dyDescent="0.25">
      <c r="B254" s="2">
        <v>252</v>
      </c>
      <c r="C254" s="3">
        <v>1.7991078803898798E-5</v>
      </c>
      <c r="D254" s="3">
        <v>1.5916054359888101E-2</v>
      </c>
      <c r="E254" s="3">
        <v>0.98892150990301797</v>
      </c>
      <c r="F254" s="3">
        <v>0.29937022961961601</v>
      </c>
      <c r="G254" s="3">
        <v>163.36729310990901</v>
      </c>
      <c r="H254" s="3">
        <v>7.2777819059266996E-3</v>
      </c>
      <c r="I254" s="3">
        <v>2.2020081580156801E-3</v>
      </c>
      <c r="J254" s="3"/>
      <c r="K254" s="3">
        <v>10.909947546572001</v>
      </c>
      <c r="L254" s="3">
        <v>0.89247537569468305</v>
      </c>
      <c r="M254" s="3">
        <v>4.7861208703469504E-3</v>
      </c>
      <c r="N254" s="3">
        <v>0.302565834821522</v>
      </c>
      <c r="O254" s="3">
        <v>-0.30039865453933001</v>
      </c>
      <c r="P254" s="3">
        <v>-0.10923990140954901</v>
      </c>
      <c r="Q254" s="3">
        <v>0.85714285714285698</v>
      </c>
      <c r="R254" s="3">
        <v>1.00571608040201</v>
      </c>
      <c r="S254" t="s">
        <v>16</v>
      </c>
    </row>
    <row r="255" spans="2:19" x14ac:dyDescent="0.25">
      <c r="B255" s="2">
        <v>253</v>
      </c>
      <c r="C255" s="3">
        <v>1.3993061291921299E-5</v>
      </c>
      <c r="D255" s="3">
        <v>1.3311699987557201E-2</v>
      </c>
      <c r="E255" s="3">
        <v>0.77002339448435997</v>
      </c>
      <c r="F255" s="3">
        <v>0.308923416909889</v>
      </c>
      <c r="G255" s="3">
        <v>148.57335711729101</v>
      </c>
      <c r="H255" s="3">
        <v>5.3080392457593101E-3</v>
      </c>
      <c r="I255" s="3">
        <v>2.4169287134101899E-3</v>
      </c>
      <c r="J255" s="3"/>
      <c r="K255" s="3">
        <v>5.2262585572080402</v>
      </c>
      <c r="L255" s="3">
        <v>0.99232871372204601</v>
      </c>
      <c r="M255" s="3">
        <v>4.2209618558780096E-3</v>
      </c>
      <c r="N255" s="3">
        <v>0.45533361784035797</v>
      </c>
      <c r="O255" s="3">
        <v>-0.27992934685697501</v>
      </c>
      <c r="P255" s="3">
        <v>-8.3177569415024105E-2</v>
      </c>
      <c r="Q255" s="3">
        <v>0.875</v>
      </c>
      <c r="R255" s="3">
        <v>0.97889598197521499</v>
      </c>
      <c r="S255" t="s">
        <v>16</v>
      </c>
    </row>
    <row r="256" spans="2:19" x14ac:dyDescent="0.25">
      <c r="B256" s="2">
        <v>254</v>
      </c>
      <c r="C256" s="3">
        <v>3.9980175119775303E-5</v>
      </c>
      <c r="D256" s="3">
        <v>3.7371735428830398E-2</v>
      </c>
      <c r="E256" s="3">
        <v>0.80997420483809002</v>
      </c>
      <c r="F256" s="3">
        <v>0.316321582881194</v>
      </c>
      <c r="G256" s="3">
        <v>21.973881881555499</v>
      </c>
      <c r="H256" s="3">
        <v>1.83797577695709E-2</v>
      </c>
      <c r="I256" s="3">
        <v>2.4072828913323601E-3</v>
      </c>
      <c r="J256" s="3"/>
      <c r="K256" s="3">
        <v>71.779689452702897</v>
      </c>
      <c r="L256" s="3">
        <v>0.359722849400888</v>
      </c>
      <c r="M256" s="3">
        <v>7.1347277430841597E-3</v>
      </c>
      <c r="N256" s="3">
        <v>0.13097467994479201</v>
      </c>
      <c r="O256" s="3">
        <v>-0.130815241816476</v>
      </c>
      <c r="P256" s="3">
        <v>0.106680405800332</v>
      </c>
      <c r="Q256" s="3">
        <v>0.8</v>
      </c>
      <c r="R256" s="3">
        <v>1.0048687836066399</v>
      </c>
      <c r="S256" t="s">
        <v>16</v>
      </c>
    </row>
    <row r="257" spans="2:19" x14ac:dyDescent="0.25">
      <c r="B257" s="2">
        <v>255</v>
      </c>
      <c r="C257" s="3">
        <v>3.1984140095820203E-5</v>
      </c>
      <c r="D257" s="3">
        <v>2.2282476103843402E-2</v>
      </c>
      <c r="E257" s="3">
        <v>0.69854557834630104</v>
      </c>
      <c r="F257" s="3">
        <v>0.32532560075674299</v>
      </c>
      <c r="G257" s="3">
        <v>70.662188332607798</v>
      </c>
      <c r="H257" s="3">
        <v>9.8143593162875395E-3</v>
      </c>
      <c r="I257" s="3">
        <v>2.9296793756422202E-3</v>
      </c>
      <c r="J257" s="3"/>
      <c r="K257" s="3">
        <v>10.773949338746799</v>
      </c>
      <c r="L257" s="3">
        <v>0.80950147455300103</v>
      </c>
      <c r="M257" s="3">
        <v>6.3814944937959301E-3</v>
      </c>
      <c r="N257" s="3">
        <v>0.29850948811097999</v>
      </c>
      <c r="O257" s="3">
        <v>-0.29394708554856303</v>
      </c>
      <c r="P257" s="3">
        <v>-0.10102550864491699</v>
      </c>
      <c r="Q257" s="3">
        <v>0.86486486486486402</v>
      </c>
      <c r="R257" s="3">
        <v>1</v>
      </c>
      <c r="S257" t="s">
        <v>16</v>
      </c>
    </row>
    <row r="258" spans="2:19" x14ac:dyDescent="0.25">
      <c r="B258" s="2">
        <v>256</v>
      </c>
      <c r="C258" s="3">
        <v>2.89856269618371E-5</v>
      </c>
      <c r="D258" s="3">
        <v>3.1005313684875101E-2</v>
      </c>
      <c r="E258" s="3">
        <v>0.975999425972089</v>
      </c>
      <c r="F258" s="3">
        <v>0.32774633685552101</v>
      </c>
      <c r="G258" s="3">
        <v>157.94268964578399</v>
      </c>
      <c r="H258" s="3">
        <v>1.52247503346016E-2</v>
      </c>
      <c r="I258" s="3">
        <v>1.70150628130289E-3</v>
      </c>
      <c r="J258" s="3"/>
      <c r="K258" s="3">
        <v>75.847594868087796</v>
      </c>
      <c r="L258" s="3">
        <v>0.37889624704249097</v>
      </c>
      <c r="M258" s="3">
        <v>6.0750017676337101E-3</v>
      </c>
      <c r="N258" s="3">
        <v>0.111759223889264</v>
      </c>
      <c r="O258" s="3">
        <v>-0.29807466340114003</v>
      </c>
      <c r="P258" s="3">
        <v>-0.106280903990792</v>
      </c>
      <c r="Q258" s="3">
        <v>0.76315789473684204</v>
      </c>
      <c r="R258" s="3">
        <v>1.00293425337761</v>
      </c>
      <c r="S258" t="s">
        <v>16</v>
      </c>
    </row>
    <row r="259" spans="2:19" x14ac:dyDescent="0.25">
      <c r="B259" s="2">
        <v>257</v>
      </c>
      <c r="C259" s="3">
        <v>1.8990583181893201E-5</v>
      </c>
      <c r="D259" s="3">
        <v>1.5916054359888101E-2</v>
      </c>
      <c r="E259" s="3">
        <v>1.01495891479728</v>
      </c>
      <c r="F259" s="3">
        <v>0.32644538894719</v>
      </c>
      <c r="G259" s="3">
        <v>162.297691151051</v>
      </c>
      <c r="H259" s="3">
        <v>7.2748840354579002E-3</v>
      </c>
      <c r="I259" s="3">
        <v>2.2492471908996301E-3</v>
      </c>
      <c r="J259" s="3"/>
      <c r="K259" s="3">
        <v>9.3821017215492102</v>
      </c>
      <c r="L259" s="3">
        <v>0.94205734101105498</v>
      </c>
      <c r="M259" s="3">
        <v>4.9172717521781296E-3</v>
      </c>
      <c r="N259" s="3">
        <v>0.30917979997162398</v>
      </c>
      <c r="O259" s="3">
        <v>-0.32327091658872598</v>
      </c>
      <c r="P259" s="3">
        <v>-0.138361769928385</v>
      </c>
      <c r="Q259" s="3">
        <v>0.86363636363636298</v>
      </c>
      <c r="R259" s="3">
        <v>1.00571608040201</v>
      </c>
      <c r="S259" t="s">
        <v>16</v>
      </c>
    </row>
    <row r="260" spans="2:19" x14ac:dyDescent="0.25">
      <c r="B260" s="2">
        <v>258</v>
      </c>
      <c r="C260" s="3">
        <v>2.0389889311085401E-4</v>
      </c>
      <c r="D260" s="3">
        <v>9.2009190631232904E-2</v>
      </c>
      <c r="E260" s="3">
        <v>0.947495505030576</v>
      </c>
      <c r="F260" s="3">
        <v>0.34761970633054601</v>
      </c>
      <c r="G260" s="3">
        <v>112.648667744703</v>
      </c>
      <c r="H260" s="3">
        <v>3.9222626310746397E-2</v>
      </c>
      <c r="I260" s="3">
        <v>9.3857676931742798E-3</v>
      </c>
      <c r="J260" s="3"/>
      <c r="K260" s="3">
        <v>30.897119812345</v>
      </c>
      <c r="L260" s="3">
        <v>0.30266507601992199</v>
      </c>
      <c r="M260" s="3">
        <v>1.61124837885556E-2</v>
      </c>
      <c r="N260" s="3">
        <v>0.239294727966819</v>
      </c>
      <c r="O260" s="3">
        <v>0.41801715285289098</v>
      </c>
      <c r="P260" s="3">
        <v>0.80547551412506602</v>
      </c>
      <c r="Q260" s="3">
        <v>0.65384615384615297</v>
      </c>
      <c r="R260" s="3">
        <v>0.91318237134909597</v>
      </c>
      <c r="S260" t="s">
        <v>16</v>
      </c>
    </row>
    <row r="261" spans="2:19" x14ac:dyDescent="0.25">
      <c r="B261" s="2">
        <v>259</v>
      </c>
      <c r="C261" s="3">
        <v>6.7966297703618003E-5</v>
      </c>
      <c r="D261" s="3">
        <v>4.3159300673138903E-2</v>
      </c>
      <c r="E261" s="3">
        <v>0.82404571646594404</v>
      </c>
      <c r="F261" s="3">
        <v>0.34710512801378202</v>
      </c>
      <c r="G261" s="3">
        <v>110.335829302138</v>
      </c>
      <c r="H261" s="3">
        <v>2.0590836302979799E-2</v>
      </c>
      <c r="I261" s="3">
        <v>3.4023216662233402E-3</v>
      </c>
      <c r="J261" s="3"/>
      <c r="K261" s="3">
        <v>38.915969232028999</v>
      </c>
      <c r="L261" s="3">
        <v>0.45851619464182503</v>
      </c>
      <c r="M261" s="3">
        <v>9.3025468526360608E-3</v>
      </c>
      <c r="N261" s="3">
        <v>0.165234748902888</v>
      </c>
      <c r="O261" s="3">
        <v>-0.19044636962058001</v>
      </c>
      <c r="P261" s="3">
        <v>3.0755695782989902E-2</v>
      </c>
      <c r="Q261" s="3">
        <v>0.860759493670886</v>
      </c>
      <c r="R261" s="3">
        <v>1</v>
      </c>
      <c r="S261" t="s">
        <v>16</v>
      </c>
    </row>
    <row r="262" spans="2:19" x14ac:dyDescent="0.25">
      <c r="B262" s="2">
        <v>260</v>
      </c>
      <c r="C262" s="3">
        <v>1.2393854287130301E-4</v>
      </c>
      <c r="D262" s="3">
        <v>4.1679667478878003E-2</v>
      </c>
      <c r="E262" s="3">
        <v>0.93764658670971501</v>
      </c>
      <c r="F262" s="3">
        <v>0.34803468884406502</v>
      </c>
      <c r="G262" s="3">
        <v>86.161074956340798</v>
      </c>
      <c r="H262" s="3">
        <v>1.7158457278949501E-2</v>
      </c>
      <c r="I262" s="3">
        <v>1.00420244472516E-2</v>
      </c>
      <c r="J262" s="3"/>
      <c r="K262" s="3">
        <v>3.4862052570300199</v>
      </c>
      <c r="L262" s="3">
        <v>0.89653605322666896</v>
      </c>
      <c r="M262" s="3">
        <v>1.2561984473028E-2</v>
      </c>
      <c r="N262" s="3">
        <v>0.58525217529733597</v>
      </c>
      <c r="O262" s="3">
        <v>9.19003558747951E-2</v>
      </c>
      <c r="P262" s="3">
        <v>0.39025071201018602</v>
      </c>
      <c r="Q262" s="3">
        <v>0.91851851851851796</v>
      </c>
      <c r="R262" s="3">
        <v>1.00436555528903</v>
      </c>
      <c r="S262" t="s">
        <v>16</v>
      </c>
    </row>
    <row r="263" spans="2:19" x14ac:dyDescent="0.25">
      <c r="B263" s="2">
        <v>261</v>
      </c>
      <c r="C263" s="3">
        <v>5.3473484222699402E-4</v>
      </c>
      <c r="D263" s="3">
        <v>0.17999137956889599</v>
      </c>
      <c r="E263" s="3">
        <v>0.59145601272246695</v>
      </c>
      <c r="F263" s="3">
        <v>0.36374410164203203</v>
      </c>
      <c r="G263" s="3">
        <v>41.522004670456802</v>
      </c>
      <c r="H263" s="3">
        <v>5.9015559764796402E-2</v>
      </c>
      <c r="I263" s="3">
        <v>2.6346156503553798E-2</v>
      </c>
      <c r="J263" s="3"/>
      <c r="K263" s="3">
        <v>5.01407094698917</v>
      </c>
      <c r="L263" s="3">
        <v>0.20741728030606699</v>
      </c>
      <c r="M263" s="3">
        <v>2.6093017209037499E-2</v>
      </c>
      <c r="N263" s="3">
        <v>0.44642729152371202</v>
      </c>
      <c r="O263" s="3">
        <v>1.2836797279452901</v>
      </c>
      <c r="P263" s="3">
        <v>1.90767133712999</v>
      </c>
      <c r="Q263" s="3">
        <v>0.56375131717597404</v>
      </c>
      <c r="R263" s="3">
        <v>0.74963896109666905</v>
      </c>
      <c r="S263" t="s">
        <v>16</v>
      </c>
    </row>
    <row r="264" spans="2:19" x14ac:dyDescent="0.25">
      <c r="B264" s="2">
        <v>262</v>
      </c>
      <c r="C264" s="3">
        <v>9.2953907153477597E-5</v>
      </c>
      <c r="D264" s="3">
        <v>4.7865134082183798E-2</v>
      </c>
      <c r="E264" s="3">
        <v>0.79486746597536795</v>
      </c>
      <c r="F264" s="3">
        <v>0.355976268488502</v>
      </c>
      <c r="G264" s="3">
        <v>38.350723747803201</v>
      </c>
      <c r="H264" s="3">
        <v>2.27970709621413E-2</v>
      </c>
      <c r="I264" s="3">
        <v>4.2821247321687701E-3</v>
      </c>
      <c r="J264" s="3"/>
      <c r="K264" s="3">
        <v>29.002277854315501</v>
      </c>
      <c r="L264" s="3">
        <v>0.50984592637806203</v>
      </c>
      <c r="M264" s="3">
        <v>1.0878997675587899E-2</v>
      </c>
      <c r="N264" s="3">
        <v>0.187836618979692</v>
      </c>
      <c r="O264" s="3">
        <v>-0.17517731519797999</v>
      </c>
      <c r="P264" s="3">
        <v>5.01968596845579E-2</v>
      </c>
      <c r="Q264" s="3">
        <v>0.90291262135922301</v>
      </c>
      <c r="R264" s="3">
        <v>1</v>
      </c>
      <c r="S264" t="s">
        <v>16</v>
      </c>
    </row>
    <row r="265" spans="2:19" x14ac:dyDescent="0.25">
      <c r="B265" s="2">
        <v>263</v>
      </c>
      <c r="C265" s="3">
        <v>4.5977201387741597E-5</v>
      </c>
      <c r="D265" s="3">
        <v>2.5201752406033999E-2</v>
      </c>
      <c r="E265" s="3">
        <v>0.95769736640877301</v>
      </c>
      <c r="F265" s="3">
        <v>0.35669418308182799</v>
      </c>
      <c r="G265" s="3">
        <v>133.36836387896801</v>
      </c>
      <c r="H265" s="3">
        <v>1.0619802398990699E-2</v>
      </c>
      <c r="I265" s="3">
        <v>4.2398694127987798E-3</v>
      </c>
      <c r="J265" s="3"/>
      <c r="K265" s="3">
        <v>6.3779711673527402</v>
      </c>
      <c r="L265" s="3">
        <v>0.90968475237550295</v>
      </c>
      <c r="M265" s="3">
        <v>7.6511431147982699E-3</v>
      </c>
      <c r="N265" s="3">
        <v>0.39924183647727002</v>
      </c>
      <c r="O265" s="3">
        <v>-0.230840753121901</v>
      </c>
      <c r="P265" s="3">
        <v>-2.06760306760892E-2</v>
      </c>
      <c r="Q265" s="3">
        <v>0.93877551020408101</v>
      </c>
      <c r="R265" s="3">
        <v>1</v>
      </c>
      <c r="S265" t="s">
        <v>16</v>
      </c>
    </row>
    <row r="266" spans="2:19" x14ac:dyDescent="0.25">
      <c r="B266" s="2">
        <v>264</v>
      </c>
      <c r="C266" s="3">
        <v>2.4987609449859499E-5</v>
      </c>
      <c r="D266" s="3">
        <v>1.8264472179698302E-2</v>
      </c>
      <c r="E266" s="3">
        <v>0.98771514229868895</v>
      </c>
      <c r="F266" s="3">
        <v>0.37878609773080602</v>
      </c>
      <c r="G266" s="3">
        <v>40.566112254205898</v>
      </c>
      <c r="H266" s="3">
        <v>8.4577899296295993E-3</v>
      </c>
      <c r="I266" s="3">
        <v>2.8192633098766602E-3</v>
      </c>
      <c r="J266" s="3"/>
      <c r="K266" s="3">
        <v>8.8033495485331699</v>
      </c>
      <c r="L266" s="3">
        <v>0.94128322953215304</v>
      </c>
      <c r="M266" s="3">
        <v>5.6404975383346498E-3</v>
      </c>
      <c r="N266" s="3">
        <v>0.33333333333334902</v>
      </c>
      <c r="O266" s="3">
        <v>-0.250524042664522</v>
      </c>
      <c r="P266" s="3">
        <v>-4.5737573292225997E-2</v>
      </c>
      <c r="Q266" s="3">
        <v>0.92592592592592504</v>
      </c>
      <c r="R266" s="3">
        <v>1.0099622311018599</v>
      </c>
      <c r="S266" t="s">
        <v>16</v>
      </c>
    </row>
    <row r="267" spans="2:19" x14ac:dyDescent="0.25">
      <c r="B267" s="2">
        <v>265</v>
      </c>
      <c r="C267" s="3">
        <v>7.9960350239550605E-5</v>
      </c>
      <c r="D267" s="3">
        <v>4.3349253583213003E-2</v>
      </c>
      <c r="E267" s="3">
        <v>0.61997130715613402</v>
      </c>
      <c r="F267" s="3">
        <v>0.37988082634412701</v>
      </c>
      <c r="G267" s="3">
        <v>4.6861378681318504</v>
      </c>
      <c r="H267" s="3">
        <v>2.01732347680274E-2</v>
      </c>
      <c r="I267" s="3">
        <v>3.8222864106054002E-3</v>
      </c>
      <c r="J267" s="3"/>
      <c r="K267" s="3">
        <v>28.556820500375</v>
      </c>
      <c r="L267" s="3">
        <v>0.53471369085214504</v>
      </c>
      <c r="M267" s="3">
        <v>1.00900287381092E-2</v>
      </c>
      <c r="N267" s="3">
        <v>0.18947315363936201</v>
      </c>
      <c r="O267" s="3">
        <v>-0.24261977308462401</v>
      </c>
      <c r="P267" s="3">
        <v>-3.5673544690853501E-2</v>
      </c>
      <c r="Q267" s="3">
        <v>0.898876404494382</v>
      </c>
      <c r="R267" s="3">
        <v>1</v>
      </c>
      <c r="S267" t="s">
        <v>16</v>
      </c>
    </row>
    <row r="268" spans="2:19" x14ac:dyDescent="0.25">
      <c r="B268" s="2">
        <v>266</v>
      </c>
      <c r="C268" s="3">
        <v>7.0964810837601197E-5</v>
      </c>
      <c r="D268" s="3">
        <v>3.9257267999354799E-2</v>
      </c>
      <c r="E268" s="3">
        <v>0.553961262803773</v>
      </c>
      <c r="F268" s="3">
        <v>0.386270439521951</v>
      </c>
      <c r="G268" s="3">
        <v>18.123570979318799</v>
      </c>
      <c r="H268" s="3">
        <v>1.2317617304739801E-2</v>
      </c>
      <c r="I268" s="3">
        <v>8.8451797337571903E-3</v>
      </c>
      <c r="J268" s="3"/>
      <c r="K268" s="3">
        <v>2.9572970127165501</v>
      </c>
      <c r="L268" s="3">
        <v>0.57864575026145004</v>
      </c>
      <c r="M268" s="3">
        <v>9.5055354106480597E-3</v>
      </c>
      <c r="N268" s="3">
        <v>0.71809177984069705</v>
      </c>
      <c r="O268" s="3">
        <v>0.205813664297611</v>
      </c>
      <c r="P268" s="3">
        <v>0.53528964096572895</v>
      </c>
      <c r="Q268" s="3">
        <v>0.80681818181818099</v>
      </c>
      <c r="R268" s="3">
        <v>0.85529834211933597</v>
      </c>
      <c r="S268" t="s">
        <v>16</v>
      </c>
    </row>
    <row r="269" spans="2:19" x14ac:dyDescent="0.25">
      <c r="B269" s="2">
        <v>267</v>
      </c>
      <c r="C269" s="3">
        <v>7.2963819593589894E-5</v>
      </c>
      <c r="D269" s="3">
        <v>3.7190780288180902E-2</v>
      </c>
      <c r="E269" s="3">
        <v>0.65242730230838497</v>
      </c>
      <c r="F269" s="3">
        <v>0.38982117032065899</v>
      </c>
      <c r="G269" s="3">
        <v>41.243970101015599</v>
      </c>
      <c r="H269" s="3">
        <v>1.7022533134183799E-2</v>
      </c>
      <c r="I269" s="3">
        <v>4.2432448634801704E-3</v>
      </c>
      <c r="J269" s="3"/>
      <c r="K269" s="3">
        <v>15.731966737715499</v>
      </c>
      <c r="L269" s="3">
        <v>0.66289820705299696</v>
      </c>
      <c r="M269" s="3">
        <v>9.63848641859711E-3</v>
      </c>
      <c r="N269" s="3">
        <v>0.24927223404600499</v>
      </c>
      <c r="O269" s="3">
        <v>-0.22249247159709201</v>
      </c>
      <c r="P269" s="3">
        <v>-1.00466685081205E-2</v>
      </c>
      <c r="Q269" s="3">
        <v>0.90123456790123402</v>
      </c>
      <c r="R269" s="3">
        <v>1.00489247311827</v>
      </c>
      <c r="S269" t="s">
        <v>16</v>
      </c>
    </row>
    <row r="270" spans="2:19" x14ac:dyDescent="0.25">
      <c r="B270" s="2">
        <v>268</v>
      </c>
      <c r="C270" s="3">
        <v>2.79861225838427E-5</v>
      </c>
      <c r="D270" s="3">
        <v>2.3597150191987399E-2</v>
      </c>
      <c r="E270" s="3">
        <v>0.63419992269457504</v>
      </c>
      <c r="F270" s="3">
        <v>0.389760519994031</v>
      </c>
      <c r="G270" s="3">
        <v>18.382615534277999</v>
      </c>
      <c r="H270" s="3">
        <v>1.10666679251401E-2</v>
      </c>
      <c r="I270" s="3">
        <v>2.5338143509652899E-3</v>
      </c>
      <c r="J270" s="3"/>
      <c r="K270" s="3">
        <v>18.742904251660399</v>
      </c>
      <c r="L270" s="3">
        <v>0.63158743668618</v>
      </c>
      <c r="M270" s="3">
        <v>5.9693415028421902E-3</v>
      </c>
      <c r="N270" s="3">
        <v>0.22895910206262099</v>
      </c>
      <c r="O270" s="3">
        <v>-0.21306507674841901</v>
      </c>
      <c r="P270" s="3">
        <v>1.9566634170419101E-3</v>
      </c>
      <c r="Q270" s="3">
        <v>0.82352941176470495</v>
      </c>
      <c r="R270" s="3">
        <v>1.00385544210481</v>
      </c>
      <c r="S270" t="s">
        <v>16</v>
      </c>
    </row>
    <row r="271" spans="2:19" x14ac:dyDescent="0.25">
      <c r="B271" s="2">
        <v>269</v>
      </c>
      <c r="C271" s="3">
        <v>1.5992070047910101E-5</v>
      </c>
      <c r="D271" s="3">
        <v>1.22449644346677E-2</v>
      </c>
      <c r="E271" s="3">
        <v>0.63984138130203705</v>
      </c>
      <c r="F271" s="3">
        <v>0.394714648992672</v>
      </c>
      <c r="G271" s="3">
        <v>90</v>
      </c>
      <c r="H271" s="3">
        <v>4.9987607914221601E-3</v>
      </c>
      <c r="I271" s="3">
        <v>1.9995043165688601E-3</v>
      </c>
      <c r="J271" s="3"/>
      <c r="K271" s="3">
        <v>3.84375</v>
      </c>
      <c r="L271" s="3">
        <v>1.3402922034922</v>
      </c>
      <c r="M271" s="3">
        <v>4.51239803066772E-3</v>
      </c>
      <c r="N271" s="3">
        <v>0.4</v>
      </c>
      <c r="O271" s="3">
        <v>-0.50912614787659405</v>
      </c>
      <c r="P271" s="3">
        <v>-0.375</v>
      </c>
      <c r="Q271" s="3">
        <v>1</v>
      </c>
      <c r="R271" s="3">
        <v>1</v>
      </c>
      <c r="S271" t="s">
        <v>16</v>
      </c>
    </row>
    <row r="272" spans="2:19" x14ac:dyDescent="0.25">
      <c r="B272" s="2">
        <v>270</v>
      </c>
      <c r="C272" s="3">
        <v>4.5777300512142701E-4</v>
      </c>
      <c r="D272" s="3">
        <v>0.12612573303268901</v>
      </c>
      <c r="E272" s="3">
        <v>0.54021784820184005</v>
      </c>
      <c r="F272" s="3">
        <v>0.41278041379538899</v>
      </c>
      <c r="G272" s="3">
        <v>43.990564546479902</v>
      </c>
      <c r="H272" s="3">
        <v>5.0196803289021902E-2</v>
      </c>
      <c r="I272" s="3">
        <v>1.21997224201339E-2</v>
      </c>
      <c r="J272" s="3"/>
      <c r="K272" s="3">
        <v>23.693661685948001</v>
      </c>
      <c r="L272" s="3">
        <v>0.36162016173609202</v>
      </c>
      <c r="M272" s="3">
        <v>2.4142383739656902E-2</v>
      </c>
      <c r="N272" s="3">
        <v>0.24303783549503399</v>
      </c>
      <c r="O272" s="3">
        <v>5.0668501505711498E-2</v>
      </c>
      <c r="P272" s="3">
        <v>0.33775268452470703</v>
      </c>
      <c r="Q272" s="3">
        <v>0.84346224677716397</v>
      </c>
      <c r="R272" s="3">
        <v>0.89379899648850203</v>
      </c>
      <c r="S272" t="s">
        <v>16</v>
      </c>
    </row>
    <row r="273" spans="2:19" x14ac:dyDescent="0.25">
      <c r="B273" s="2">
        <v>271</v>
      </c>
      <c r="C273" s="3">
        <v>7.79613414835618E-5</v>
      </c>
      <c r="D273" s="3">
        <v>3.4172528522320202E-2</v>
      </c>
      <c r="E273" s="3">
        <v>0.57235811061783803</v>
      </c>
      <c r="F273" s="3">
        <v>0.40040073939291498</v>
      </c>
      <c r="G273" s="3">
        <v>33.8492634535666</v>
      </c>
      <c r="H273" s="3">
        <v>1.5805746889499501E-2</v>
      </c>
      <c r="I273" s="3">
        <v>5.8221156431262997E-3</v>
      </c>
      <c r="J273" s="3"/>
      <c r="K273" s="3">
        <v>7.5642661069396899</v>
      </c>
      <c r="L273" s="3">
        <v>0.83894779728567104</v>
      </c>
      <c r="M273" s="3">
        <v>9.9631050851365002E-3</v>
      </c>
      <c r="N273" s="3">
        <v>0.36835435135268402</v>
      </c>
      <c r="O273" s="3">
        <v>-7.2943019581975896E-2</v>
      </c>
      <c r="P273" s="3">
        <v>0.18036560769099899</v>
      </c>
      <c r="Q273" s="3">
        <v>0.97499999999999998</v>
      </c>
      <c r="R273" s="3">
        <v>1.0053245955355301</v>
      </c>
      <c r="S273" t="s">
        <v>16</v>
      </c>
    </row>
    <row r="274" spans="2:19" x14ac:dyDescent="0.25">
      <c r="B274" s="2">
        <v>272</v>
      </c>
      <c r="C274" s="3">
        <v>8.2958863373533705E-5</v>
      </c>
      <c r="D274" s="3">
        <v>5.6405017018249397E-2</v>
      </c>
      <c r="E274" s="3">
        <v>0.52628416664031497</v>
      </c>
      <c r="F274" s="3">
        <v>0.40925220362358</v>
      </c>
      <c r="G274" s="3">
        <v>67.886607662383497</v>
      </c>
      <c r="H274" s="3">
        <v>2.3590254923479801E-2</v>
      </c>
      <c r="I274" s="3">
        <v>5.58658183586031E-3</v>
      </c>
      <c r="J274" s="3"/>
      <c r="K274" s="3">
        <v>23.513964352323299</v>
      </c>
      <c r="L274" s="3">
        <v>0.327670382381194</v>
      </c>
      <c r="M274" s="3">
        <v>1.0277475635264899E-2</v>
      </c>
      <c r="N274" s="3">
        <v>0.23681735759031</v>
      </c>
      <c r="O274" s="3">
        <v>0.24768768140153999</v>
      </c>
      <c r="P274" s="3">
        <v>0.58860529543936801</v>
      </c>
      <c r="Q274" s="3">
        <v>0.69747899159663795</v>
      </c>
      <c r="R274" s="3">
        <v>0.89973235966606901</v>
      </c>
      <c r="S274" t="s">
        <v>16</v>
      </c>
    </row>
    <row r="275" spans="2:19" x14ac:dyDescent="0.25">
      <c r="B275" s="2">
        <v>273</v>
      </c>
      <c r="C275" s="3">
        <v>9.9950437799438307E-6</v>
      </c>
      <c r="D275" s="3">
        <v>1.0955284150480801E-2</v>
      </c>
      <c r="E275" s="3">
        <v>0.997852629183693</v>
      </c>
      <c r="F275" s="3">
        <v>0.40260019414114101</v>
      </c>
      <c r="G275" s="3">
        <v>82.465755920253898</v>
      </c>
      <c r="H275" s="3">
        <v>3.2355353732356801E-3</v>
      </c>
      <c r="I275" s="3">
        <v>2.37550063375066E-3</v>
      </c>
      <c r="J275" s="3"/>
      <c r="K275" s="3">
        <v>1.7910730803346699</v>
      </c>
      <c r="L275" s="3">
        <v>1.0465193717597101</v>
      </c>
      <c r="M275" s="3">
        <v>3.5673638715420799E-3</v>
      </c>
      <c r="N275" s="3">
        <v>0.73419090188312497</v>
      </c>
      <c r="O275" s="3">
        <v>-0.39604235438585</v>
      </c>
      <c r="P275" s="3">
        <v>-0.23101724225891901</v>
      </c>
      <c r="Q275" s="3">
        <v>0.83333333333333304</v>
      </c>
      <c r="R275" s="3">
        <v>0.86941047636430002</v>
      </c>
      <c r="S275" t="s">
        <v>16</v>
      </c>
    </row>
    <row r="276" spans="2:19" x14ac:dyDescent="0.25">
      <c r="B276" s="2">
        <v>274</v>
      </c>
      <c r="C276" s="3">
        <v>2.2988600693870798E-5</v>
      </c>
      <c r="D276" s="3">
        <v>1.5891060555931001E-2</v>
      </c>
      <c r="E276" s="3">
        <v>0.673007072465995</v>
      </c>
      <c r="F276" s="3">
        <v>0.40494309159033798</v>
      </c>
      <c r="G276" s="3">
        <v>91.641931143953101</v>
      </c>
      <c r="H276" s="3">
        <v>6.0533422017780497E-3</v>
      </c>
      <c r="I276" s="3">
        <v>3.0839632627214001E-3</v>
      </c>
      <c r="J276" s="3"/>
      <c r="K276" s="3">
        <v>4.0000401801140502</v>
      </c>
      <c r="L276" s="3">
        <v>1.1439752683776401</v>
      </c>
      <c r="M276" s="3">
        <v>5.4101751803026198E-3</v>
      </c>
      <c r="N276" s="3">
        <v>0.50946455031330395</v>
      </c>
      <c r="O276" s="3">
        <v>-0.36220403659699901</v>
      </c>
      <c r="P276" s="3">
        <v>-0.18793295792283901</v>
      </c>
      <c r="Q276" s="3">
        <v>0.95833333333333304</v>
      </c>
      <c r="R276" s="3">
        <v>1</v>
      </c>
      <c r="S276" t="s">
        <v>16</v>
      </c>
    </row>
    <row r="277" spans="2:19" x14ac:dyDescent="0.25">
      <c r="B277" s="2">
        <v>275</v>
      </c>
      <c r="C277" s="3">
        <v>6.8965802081612406E-5</v>
      </c>
      <c r="D277" s="3">
        <v>3.5908098269101997E-2</v>
      </c>
      <c r="E277" s="3">
        <v>1.01105370442156</v>
      </c>
      <c r="F277" s="3">
        <v>0.40729033578804902</v>
      </c>
      <c r="G277" s="3">
        <v>9.9432281654269303</v>
      </c>
      <c r="H277" s="3">
        <v>1.6446281353381598E-2</v>
      </c>
      <c r="I277" s="3">
        <v>4.5784170639500696E-3</v>
      </c>
      <c r="J277" s="3"/>
      <c r="K277" s="3">
        <v>13.7046594473643</v>
      </c>
      <c r="L277" s="3">
        <v>0.67213861294664101</v>
      </c>
      <c r="M277" s="3">
        <v>9.37069829013225E-3</v>
      </c>
      <c r="N277" s="3">
        <v>0.27838615706332098</v>
      </c>
      <c r="O277" s="3">
        <v>-0.142490071624401</v>
      </c>
      <c r="P277" s="3">
        <v>9.1815550810829205E-2</v>
      </c>
      <c r="Q277" s="3">
        <v>0.90789473684210498</v>
      </c>
      <c r="R277" s="3">
        <v>1</v>
      </c>
      <c r="S277" t="s">
        <v>16</v>
      </c>
    </row>
    <row r="278" spans="2:19" x14ac:dyDescent="0.25">
      <c r="B278" s="2">
        <v>276</v>
      </c>
      <c r="C278" s="3">
        <v>7.2963819593589894E-5</v>
      </c>
      <c r="D278" s="3">
        <v>3.0054549382346599E-2</v>
      </c>
      <c r="E278" s="3">
        <v>0.70719454725330899</v>
      </c>
      <c r="F278" s="3">
        <v>0.40991208013166203</v>
      </c>
      <c r="G278" s="3">
        <v>156.87347752654199</v>
      </c>
      <c r="H278" s="3">
        <v>1.2469523575890699E-2</v>
      </c>
      <c r="I278" s="3">
        <v>6.3018021964475002E-3</v>
      </c>
      <c r="J278" s="3"/>
      <c r="K278" s="3">
        <v>3.8652271262698701</v>
      </c>
      <c r="L278" s="3">
        <v>1.0150723154408801</v>
      </c>
      <c r="M278" s="3">
        <v>9.63848641859711E-3</v>
      </c>
      <c r="N278" s="3">
        <v>0.505376340811589</v>
      </c>
      <c r="O278" s="3">
        <v>-0.15414299864551301</v>
      </c>
      <c r="P278" s="3">
        <v>7.6978583315636603E-2</v>
      </c>
      <c r="Q278" s="3">
        <v>0.94805194805194803</v>
      </c>
      <c r="R278" s="3">
        <v>1.00605415474685</v>
      </c>
      <c r="S278" t="s">
        <v>16</v>
      </c>
    </row>
    <row r="279" spans="2:19" x14ac:dyDescent="0.25">
      <c r="B279" s="2">
        <v>277</v>
      </c>
      <c r="C279" s="3">
        <v>4.8975714521724697E-5</v>
      </c>
      <c r="D279" s="3">
        <v>2.8276990044916898E-2</v>
      </c>
      <c r="E279" s="3">
        <v>0.83299757890364401</v>
      </c>
      <c r="F279" s="3">
        <v>0.414366664950991</v>
      </c>
      <c r="G279" s="3">
        <v>107.67496218257899</v>
      </c>
      <c r="H279" s="3">
        <v>1.2644863207937699E-2</v>
      </c>
      <c r="I279" s="3">
        <v>4.3753817109370204E-3</v>
      </c>
      <c r="J279" s="3"/>
      <c r="K279" s="3">
        <v>9.1397029713233096</v>
      </c>
      <c r="L279" s="3">
        <v>0.76970496307069103</v>
      </c>
      <c r="M279" s="3">
        <v>7.8966965536685103E-3</v>
      </c>
      <c r="N279" s="3">
        <v>0.346020485867367</v>
      </c>
      <c r="O279" s="3">
        <v>-0.112763942718201</v>
      </c>
      <c r="P279" s="3">
        <v>0.12966403364609699</v>
      </c>
      <c r="Q279" s="3">
        <v>0.875</v>
      </c>
      <c r="R279" s="3">
        <v>1.00643473341818</v>
      </c>
      <c r="S279" t="s">
        <v>16</v>
      </c>
    </row>
    <row r="280" spans="2:19" x14ac:dyDescent="0.25">
      <c r="B280" s="2">
        <v>278</v>
      </c>
      <c r="C280" s="3">
        <v>2.14893441268792E-4</v>
      </c>
      <c r="D280" s="3">
        <v>5.5057351108881998E-2</v>
      </c>
      <c r="E280" s="3">
        <v>1.0050578197383899</v>
      </c>
      <c r="F280" s="3">
        <v>0.41831490306636099</v>
      </c>
      <c r="G280" s="3">
        <v>127.668871355721</v>
      </c>
      <c r="H280" s="3">
        <v>2.1575818079803698E-2</v>
      </c>
      <c r="I280" s="3">
        <v>1.4814410493131E-2</v>
      </c>
      <c r="J280" s="3"/>
      <c r="K280" s="3">
        <v>2.26193404419022</v>
      </c>
      <c r="L280" s="3">
        <v>0.89084551664461997</v>
      </c>
      <c r="M280" s="3">
        <v>1.6541185789647899E-2</v>
      </c>
      <c r="N280" s="3">
        <v>0.68662103278476205</v>
      </c>
      <c r="O280" s="3">
        <v>0.168203133191691</v>
      </c>
      <c r="P280" s="3">
        <v>0.48740242546317902</v>
      </c>
      <c r="Q280" s="3">
        <v>0.93073593073592997</v>
      </c>
      <c r="R280" s="3">
        <v>1.00330482468086</v>
      </c>
      <c r="S280" t="s">
        <v>16</v>
      </c>
    </row>
    <row r="281" spans="2:19" x14ac:dyDescent="0.25">
      <c r="B281" s="2">
        <v>279</v>
      </c>
      <c r="C281" s="3">
        <v>1.3993061291921299E-5</v>
      </c>
      <c r="D281" s="3">
        <v>1.08643067040769E-2</v>
      </c>
      <c r="E281" s="3">
        <v>0.87564006892026602</v>
      </c>
      <c r="F281" s="3">
        <v>0.41296905223991898</v>
      </c>
      <c r="G281" s="3">
        <v>66.875378660651293</v>
      </c>
      <c r="H281" s="3">
        <v>4.4629695779771104E-3</v>
      </c>
      <c r="I281" s="3">
        <v>2.7582746628378001E-3</v>
      </c>
      <c r="J281" s="3"/>
      <c r="K281" s="3">
        <v>2.7602035189938201</v>
      </c>
      <c r="L281" s="3">
        <v>1.4897677397181399</v>
      </c>
      <c r="M281" s="3">
        <v>4.2209618558780096E-3</v>
      </c>
      <c r="N281" s="3">
        <v>0.61803573039097903</v>
      </c>
      <c r="O281" s="3">
        <v>-0.30906279078957599</v>
      </c>
      <c r="P281" s="3">
        <v>-0.120271422304336</v>
      </c>
      <c r="Q281" s="3">
        <v>0.93333333333333302</v>
      </c>
      <c r="R281" s="3">
        <v>1.0083739762583901</v>
      </c>
      <c r="S281" t="s">
        <v>16</v>
      </c>
    </row>
    <row r="282" spans="2:19" x14ac:dyDescent="0.25">
      <c r="B282" s="2">
        <v>280</v>
      </c>
      <c r="C282" s="3">
        <v>3.6981661985792101E-5</v>
      </c>
      <c r="D282" s="3">
        <v>2.5134769011428901E-2</v>
      </c>
      <c r="E282" s="3">
        <v>0.71768694800521105</v>
      </c>
      <c r="F282" s="3">
        <v>0.41773428019127901</v>
      </c>
      <c r="G282" s="3">
        <v>5.1603919527562203</v>
      </c>
      <c r="H282" s="3">
        <v>1.12224652093454E-2</v>
      </c>
      <c r="I282" s="3">
        <v>3.07702175180992E-3</v>
      </c>
      <c r="J282" s="3"/>
      <c r="K282" s="3">
        <v>14.418123958702701</v>
      </c>
      <c r="L282" s="3">
        <v>0.73560808180842496</v>
      </c>
      <c r="M282" s="3">
        <v>6.8619614156842697E-3</v>
      </c>
      <c r="N282" s="3">
        <v>0.27418412037023399</v>
      </c>
      <c r="O282" s="3">
        <v>-0.26663143478505003</v>
      </c>
      <c r="P282" s="3">
        <v>-6.62461419026385E-2</v>
      </c>
      <c r="Q282" s="3">
        <v>0.90243902439024304</v>
      </c>
      <c r="R282" s="3">
        <v>1</v>
      </c>
      <c r="S282" t="s">
        <v>16</v>
      </c>
    </row>
    <row r="283" spans="2:19" x14ac:dyDescent="0.25">
      <c r="B283" s="2">
        <v>281</v>
      </c>
      <c r="C283" s="3">
        <v>7.2963819593589894E-5</v>
      </c>
      <c r="D283" s="3">
        <v>3.1551178363298397E-2</v>
      </c>
      <c r="E283" s="3">
        <v>0.87782348067886695</v>
      </c>
      <c r="F283" s="3">
        <v>0.42425099122376903</v>
      </c>
      <c r="G283" s="3">
        <v>32.5788301701783</v>
      </c>
      <c r="H283" s="3">
        <v>1.30351503474662E-2</v>
      </c>
      <c r="I283" s="3">
        <v>7.7462854900066901E-3</v>
      </c>
      <c r="J283" s="3"/>
      <c r="K283" s="3">
        <v>3.1682159051770298</v>
      </c>
      <c r="L283" s="3">
        <v>0.92105646939170605</v>
      </c>
      <c r="M283" s="3">
        <v>9.63848641859711E-3</v>
      </c>
      <c r="N283" s="3">
        <v>0.59426130758149398</v>
      </c>
      <c r="O283" s="3">
        <v>8.6905694471408806E-2</v>
      </c>
      <c r="P283" s="3">
        <v>0.383891311598832</v>
      </c>
      <c r="Q283" s="3">
        <v>0.924050632911392</v>
      </c>
      <c r="R283" s="3">
        <v>0.98165341107132598</v>
      </c>
      <c r="S283" t="s">
        <v>16</v>
      </c>
    </row>
    <row r="284" spans="2:19" x14ac:dyDescent="0.25">
      <c r="B284" s="2">
        <v>282</v>
      </c>
      <c r="C284" s="3">
        <v>1.12943994713365E-4</v>
      </c>
      <c r="D284" s="3">
        <v>3.6892854145012102E-2</v>
      </c>
      <c r="E284" s="3">
        <v>0.72068859565958698</v>
      </c>
      <c r="F284" s="3">
        <v>0.42758426599759602</v>
      </c>
      <c r="G284" s="3">
        <v>139.03834497356999</v>
      </c>
      <c r="H284" s="3">
        <v>1.2991883758269099E-2</v>
      </c>
      <c r="I284" s="3">
        <v>1.0370318469743499E-2</v>
      </c>
      <c r="J284" s="3"/>
      <c r="K284" s="3">
        <v>1.48583353868398</v>
      </c>
      <c r="L284" s="3">
        <v>1.04276992854786</v>
      </c>
      <c r="M284" s="3">
        <v>1.19918622577736E-2</v>
      </c>
      <c r="N284" s="3">
        <v>0.79821515206699301</v>
      </c>
      <c r="O284" s="3">
        <v>-6.3104922872093697E-2</v>
      </c>
      <c r="P284" s="3">
        <v>0.19289186146695</v>
      </c>
      <c r="Q284" s="3">
        <v>0.94957983193277296</v>
      </c>
      <c r="R284" s="3">
        <v>1.0024659910031899</v>
      </c>
      <c r="S284" t="s">
        <v>16</v>
      </c>
    </row>
    <row r="285" spans="2:19" x14ac:dyDescent="0.25">
      <c r="B285" s="2">
        <v>283</v>
      </c>
      <c r="C285" s="3">
        <v>1.09945481579382E-5</v>
      </c>
      <c r="D285" s="3">
        <v>9.5496326159329094E-3</v>
      </c>
      <c r="E285" s="3">
        <v>0.82379577842637297</v>
      </c>
      <c r="F285" s="3">
        <v>0.42262250327478301</v>
      </c>
      <c r="G285" s="3">
        <v>74.744881296942197</v>
      </c>
      <c r="H285" s="3">
        <v>4.1211510443915304E-3</v>
      </c>
      <c r="I285" s="3">
        <v>2.1921016193570302E-3</v>
      </c>
      <c r="J285" s="3"/>
      <c r="K285" s="3">
        <v>3.28070175438596</v>
      </c>
      <c r="L285" s="3">
        <v>1.51500449577801</v>
      </c>
      <c r="M285" s="3">
        <v>3.7414827931158598E-3</v>
      </c>
      <c r="N285" s="3">
        <v>0.53191489361697997</v>
      </c>
      <c r="O285" s="3">
        <v>-0.35465535525038699</v>
      </c>
      <c r="P285" s="3">
        <v>-0.17832167832172799</v>
      </c>
      <c r="Q285" s="3">
        <v>1</v>
      </c>
      <c r="R285" s="3">
        <v>1</v>
      </c>
      <c r="S285" t="s">
        <v>16</v>
      </c>
    </row>
    <row r="286" spans="2:19" x14ac:dyDescent="0.25">
      <c r="B286" s="2">
        <v>284</v>
      </c>
      <c r="C286" s="3">
        <v>1.3493309102924101E-4</v>
      </c>
      <c r="D286" s="3">
        <v>4.2349501424928597E-2</v>
      </c>
      <c r="E286" s="3">
        <v>0.81164323552455997</v>
      </c>
      <c r="F286" s="3">
        <v>0.43055992950116201</v>
      </c>
      <c r="G286" s="3">
        <v>62.009850402542497</v>
      </c>
      <c r="H286" s="3">
        <v>1.6995769141544E-2</v>
      </c>
      <c r="I286" s="3">
        <v>8.2232721716960604E-3</v>
      </c>
      <c r="J286" s="3"/>
      <c r="K286" s="3">
        <v>4.10426294655226</v>
      </c>
      <c r="L286" s="3">
        <v>0.94543511712329897</v>
      </c>
      <c r="M286" s="3">
        <v>1.31073318181764E-2</v>
      </c>
      <c r="N286" s="3">
        <v>0.48384230823630803</v>
      </c>
      <c r="O286" s="3">
        <v>-0.18650123097985999</v>
      </c>
      <c r="P286" s="3">
        <v>3.5778802309817399E-2</v>
      </c>
      <c r="Q286" s="3">
        <v>0.96428571428571397</v>
      </c>
      <c r="R286" s="3">
        <v>1.00644475920679</v>
      </c>
      <c r="S286" t="s">
        <v>16</v>
      </c>
    </row>
    <row r="287" spans="2:19" x14ac:dyDescent="0.25">
      <c r="B287" s="2">
        <v>285</v>
      </c>
      <c r="C287" s="3">
        <v>2.1989096315876399E-5</v>
      </c>
      <c r="D287" s="3">
        <v>2.06208880167747E-2</v>
      </c>
      <c r="E287" s="3">
        <v>0.54909115129776398</v>
      </c>
      <c r="F287" s="3">
        <v>0.43116583990012203</v>
      </c>
      <c r="G287" s="3">
        <v>123.32282866993199</v>
      </c>
      <c r="H287" s="3">
        <v>9.97836942790571E-3</v>
      </c>
      <c r="I287" s="3">
        <v>2.2199825387690299E-3</v>
      </c>
      <c r="J287" s="3"/>
      <c r="K287" s="3">
        <v>22.709399406154301</v>
      </c>
      <c r="L287" s="3">
        <v>0.64983413117803501</v>
      </c>
      <c r="M287" s="3">
        <v>5.2912557094100202E-3</v>
      </c>
      <c r="N287" s="3">
        <v>0.22247948974113699</v>
      </c>
      <c r="O287" s="3">
        <v>-0.20879023784287101</v>
      </c>
      <c r="P287" s="3">
        <v>7.39955735895928E-3</v>
      </c>
      <c r="Q287" s="3">
        <v>0.84615384615384603</v>
      </c>
      <c r="R287" s="3">
        <v>1.0044119073014599</v>
      </c>
      <c r="S287" t="s">
        <v>16</v>
      </c>
    </row>
    <row r="288" spans="2:19" x14ac:dyDescent="0.25">
      <c r="B288" s="2">
        <v>286</v>
      </c>
      <c r="C288" s="3">
        <v>3.09846357178258E-5</v>
      </c>
      <c r="D288" s="3">
        <v>1.9653127927555299E-2</v>
      </c>
      <c r="E288" s="3">
        <v>0.73868784469370796</v>
      </c>
      <c r="F288" s="3">
        <v>0.42989342806230602</v>
      </c>
      <c r="G288" s="3">
        <v>17.908236934962002</v>
      </c>
      <c r="H288" s="3">
        <v>8.5327666160451201E-3</v>
      </c>
      <c r="I288" s="3">
        <v>3.4978402887856498E-3</v>
      </c>
      <c r="J288" s="3"/>
      <c r="K288" s="3">
        <v>6.0494027627017299</v>
      </c>
      <c r="L288" s="3">
        <v>1.00807512048752</v>
      </c>
      <c r="M288" s="3">
        <v>6.2809922365140202E-3</v>
      </c>
      <c r="N288" s="3">
        <v>0.409930383213372</v>
      </c>
      <c r="O288" s="3">
        <v>-0.24345750091862101</v>
      </c>
      <c r="P288" s="3">
        <v>-3.6740172896823201E-2</v>
      </c>
      <c r="Q288" s="3">
        <v>0.91176470588235303</v>
      </c>
      <c r="R288" s="3">
        <v>1.00462915861226</v>
      </c>
      <c r="S288" t="s">
        <v>16</v>
      </c>
    </row>
    <row r="289" spans="2:19" x14ac:dyDescent="0.25">
      <c r="B289" s="2">
        <v>287</v>
      </c>
      <c r="C289" s="3">
        <v>3.3783247976210102E-4</v>
      </c>
      <c r="D289" s="3">
        <v>0.100847999462625</v>
      </c>
      <c r="E289" s="3">
        <v>0.54976016242466297</v>
      </c>
      <c r="F289" s="3">
        <v>0.44302330921799998</v>
      </c>
      <c r="G289" s="3">
        <v>145.12463270466199</v>
      </c>
      <c r="H289" s="3">
        <v>4.3569744859296898E-2</v>
      </c>
      <c r="I289" s="3">
        <v>1.0215161476486E-2</v>
      </c>
      <c r="J289" s="3"/>
      <c r="K289" s="3">
        <v>28.0174801674418</v>
      </c>
      <c r="L289" s="3">
        <v>0.41742330285701801</v>
      </c>
      <c r="M289" s="3">
        <v>2.0739857104836699E-2</v>
      </c>
      <c r="N289" s="3">
        <v>0.234455388928135</v>
      </c>
      <c r="O289" s="3">
        <v>3.4710206995854899E-2</v>
      </c>
      <c r="P289" s="3">
        <v>0.31743395288822801</v>
      </c>
      <c r="Q289" s="3">
        <v>0.85353535353535304</v>
      </c>
      <c r="R289" s="3">
        <v>0.945971667344086</v>
      </c>
      <c r="S289" t="s">
        <v>16</v>
      </c>
    </row>
    <row r="290" spans="2:19" x14ac:dyDescent="0.25">
      <c r="B290" s="2">
        <v>288</v>
      </c>
      <c r="C290" s="3">
        <v>2.6986618205848301E-5</v>
      </c>
      <c r="D290" s="3">
        <v>1.7296712090478901E-2</v>
      </c>
      <c r="E290" s="3">
        <v>0.82656432286469905</v>
      </c>
      <c r="F290" s="3">
        <v>0.43523825690851897</v>
      </c>
      <c r="G290" s="3">
        <v>168.59620529170499</v>
      </c>
      <c r="H290" s="3">
        <v>7.4531257081514903E-3</v>
      </c>
      <c r="I290" s="3">
        <v>3.5330651771472198E-3</v>
      </c>
      <c r="J290" s="3"/>
      <c r="K290" s="3">
        <v>4.7802984010079497</v>
      </c>
      <c r="L290" s="3">
        <v>1.13352529479425</v>
      </c>
      <c r="M290" s="3">
        <v>5.8617769898176696E-3</v>
      </c>
      <c r="N290" s="3">
        <v>0.47403805000673799</v>
      </c>
      <c r="O290" s="3">
        <v>-0.233642323447736</v>
      </c>
      <c r="P290" s="3">
        <v>-2.4243100802299199E-2</v>
      </c>
      <c r="Q290" s="3">
        <v>1</v>
      </c>
      <c r="R290" s="3">
        <v>1</v>
      </c>
      <c r="S290" t="s">
        <v>16</v>
      </c>
    </row>
    <row r="291" spans="2:19" x14ac:dyDescent="0.25">
      <c r="B291" s="2">
        <v>289</v>
      </c>
      <c r="C291" s="3">
        <v>4.9975218899719099E-5</v>
      </c>
      <c r="D291" s="3">
        <v>3.5329241769455302E-2</v>
      </c>
      <c r="E291" s="3">
        <v>0.85762739146271805</v>
      </c>
      <c r="F291" s="3">
        <v>0.43571198562352098</v>
      </c>
      <c r="G291" s="3">
        <v>9.3218936190129504</v>
      </c>
      <c r="H291" s="3">
        <v>1.64325522159974E-2</v>
      </c>
      <c r="I291" s="3">
        <v>2.8126119998336898E-3</v>
      </c>
      <c r="J291" s="3"/>
      <c r="K291" s="3">
        <v>33.870252993836601</v>
      </c>
      <c r="L291" s="3">
        <v>0.50314821412825195</v>
      </c>
      <c r="M291" s="3">
        <v>7.9768681172449202E-3</v>
      </c>
      <c r="N291" s="3">
        <v>0.171160995739637</v>
      </c>
      <c r="O291" s="3">
        <v>-0.27364317337623301</v>
      </c>
      <c r="P291" s="3">
        <v>-7.5173764754278297E-2</v>
      </c>
      <c r="Q291" s="3">
        <v>0.84745762711864403</v>
      </c>
      <c r="R291" s="3">
        <v>1</v>
      </c>
      <c r="S291" t="s">
        <v>16</v>
      </c>
    </row>
    <row r="292" spans="2:19" x14ac:dyDescent="0.25">
      <c r="B292" s="2">
        <v>290</v>
      </c>
      <c r="C292" s="3">
        <v>2.3388402445068501E-4</v>
      </c>
      <c r="D292" s="3">
        <v>0.11590326721423</v>
      </c>
      <c r="E292" s="3">
        <v>0.53723849829651005</v>
      </c>
      <c r="F292" s="3">
        <v>0.451803925584354</v>
      </c>
      <c r="G292" s="3">
        <v>146.70388682808701</v>
      </c>
      <c r="H292" s="3">
        <v>3.6594554678034699E-2</v>
      </c>
      <c r="I292" s="3">
        <v>1.3157745899580801E-2</v>
      </c>
      <c r="J292" s="3"/>
      <c r="K292" s="3">
        <v>7.9022368448548903</v>
      </c>
      <c r="L292" s="3">
        <v>0.218785766672836</v>
      </c>
      <c r="M292" s="3">
        <v>1.7256604208604202E-2</v>
      </c>
      <c r="N292" s="3">
        <v>0.35955474838661</v>
      </c>
      <c r="O292" s="3">
        <v>0.61691535338704895</v>
      </c>
      <c r="P292" s="3">
        <v>1.0587205684218199</v>
      </c>
      <c r="Q292" s="3">
        <v>0.64640883977900498</v>
      </c>
      <c r="R292" s="3">
        <v>0.70581030259117405</v>
      </c>
      <c r="S292" t="s">
        <v>16</v>
      </c>
    </row>
    <row r="293" spans="2:19" x14ac:dyDescent="0.25">
      <c r="B293" s="2">
        <v>291</v>
      </c>
      <c r="C293" s="3">
        <v>5.1974227655707898E-5</v>
      </c>
      <c r="D293" s="3">
        <v>5.5793168697379297E-2</v>
      </c>
      <c r="E293" s="3">
        <v>0.74283507960837802</v>
      </c>
      <c r="F293" s="3">
        <v>0.44571642856746202</v>
      </c>
      <c r="G293" s="3">
        <v>8.7711211716143698</v>
      </c>
      <c r="H293" s="3">
        <v>2.61469207563488E-2</v>
      </c>
      <c r="I293" s="3">
        <v>2.89082040436138E-3</v>
      </c>
      <c r="J293" s="3"/>
      <c r="K293" s="3">
        <v>129.11733124193699</v>
      </c>
      <c r="L293" s="3">
        <v>0.20981467171677201</v>
      </c>
      <c r="M293" s="3">
        <v>8.1348412374375907E-3</v>
      </c>
      <c r="N293" s="3">
        <v>0.110560644264753</v>
      </c>
      <c r="O293" s="3">
        <v>0.14220353285406601</v>
      </c>
      <c r="P293" s="3">
        <v>0.45429870616600498</v>
      </c>
      <c r="Q293" s="3">
        <v>0.59770114942528696</v>
      </c>
      <c r="R293" s="3">
        <v>0.96013044958517701</v>
      </c>
      <c r="S293" t="s">
        <v>16</v>
      </c>
    </row>
    <row r="294" spans="2:19" x14ac:dyDescent="0.25">
      <c r="B294" s="2">
        <v>292</v>
      </c>
      <c r="C294" s="3">
        <v>1.4992565669915699E-4</v>
      </c>
      <c r="D294" s="3">
        <v>5.3651699574334098E-2</v>
      </c>
      <c r="E294" s="3">
        <v>0.67245234456036296</v>
      </c>
      <c r="F294" s="3">
        <v>0.456934343581618</v>
      </c>
      <c r="G294" s="3">
        <v>106.219696111115</v>
      </c>
      <c r="H294" s="3">
        <v>2.3073878219697599E-2</v>
      </c>
      <c r="I294" s="3">
        <v>7.2782221665924204E-3</v>
      </c>
      <c r="J294" s="3"/>
      <c r="K294" s="3">
        <v>9.9231870944709009</v>
      </c>
      <c r="L294" s="3">
        <v>0.65451387216373602</v>
      </c>
      <c r="M294" s="3">
        <v>1.38163408643444E-2</v>
      </c>
      <c r="N294" s="3">
        <v>0.31543124642042902</v>
      </c>
      <c r="O294" s="3">
        <v>-0.120248884954836</v>
      </c>
      <c r="P294" s="3">
        <v>0.12013390920035499</v>
      </c>
      <c r="Q294" s="3">
        <v>0.90909090909090895</v>
      </c>
      <c r="R294" s="3">
        <v>0.97719183825584599</v>
      </c>
      <c r="S294" t="s">
        <v>16</v>
      </c>
    </row>
    <row r="295" spans="2:19" x14ac:dyDescent="0.25">
      <c r="B295" s="2">
        <v>293</v>
      </c>
      <c r="C295" s="3">
        <v>7.8960845861556202E-5</v>
      </c>
      <c r="D295" s="3">
        <v>4.5723664959138502E-2</v>
      </c>
      <c r="E295" s="3">
        <v>0.93037695155386002</v>
      </c>
      <c r="F295" s="3">
        <v>0.45311551933384903</v>
      </c>
      <c r="G295" s="3">
        <v>142.02194285365201</v>
      </c>
      <c r="H295" s="3">
        <v>2.2009768832542301E-2</v>
      </c>
      <c r="I295" s="3">
        <v>3.6707364392058899E-3</v>
      </c>
      <c r="J295" s="3"/>
      <c r="K295" s="3">
        <v>35.959947483370797</v>
      </c>
      <c r="L295" s="3">
        <v>0.47461295495339101</v>
      </c>
      <c r="M295" s="3">
        <v>1.0026767746221601E-2</v>
      </c>
      <c r="N295" s="3">
        <v>0.166777600761465</v>
      </c>
      <c r="O295" s="3">
        <v>-0.196387333246822</v>
      </c>
      <c r="P295" s="3">
        <v>2.3191425960225401E-2</v>
      </c>
      <c r="Q295" s="3">
        <v>0.88764044943820197</v>
      </c>
      <c r="R295" s="3">
        <v>1.00397944681316</v>
      </c>
      <c r="S295" t="s">
        <v>16</v>
      </c>
    </row>
    <row r="296" spans="2:19" x14ac:dyDescent="0.25">
      <c r="B296" s="2">
        <v>294</v>
      </c>
      <c r="C296" s="3">
        <v>3.5982157607797701E-4</v>
      </c>
      <c r="D296" s="3">
        <v>0.117373902639067</v>
      </c>
      <c r="E296" s="3">
        <v>0.73756160059568299</v>
      </c>
      <c r="F296" s="3">
        <v>0.45817808287376999</v>
      </c>
      <c r="G296" s="3">
        <v>8.1549193959530601</v>
      </c>
      <c r="H296" s="3">
        <v>4.7505916881855202E-2</v>
      </c>
      <c r="I296" s="3">
        <v>9.3322302081703598E-3</v>
      </c>
      <c r="J296" s="3"/>
      <c r="K296" s="3">
        <v>35.981261906162302</v>
      </c>
      <c r="L296" s="3">
        <v>0.32821163728731301</v>
      </c>
      <c r="M296" s="3">
        <v>2.1404183229252399E-2</v>
      </c>
      <c r="N296" s="3">
        <v>0.19644353421025701</v>
      </c>
      <c r="O296" s="3">
        <v>-3.2310947529900998E-2</v>
      </c>
      <c r="P296" s="3">
        <v>0.23209996861222901</v>
      </c>
      <c r="Q296" s="3">
        <v>0.82004555808655999</v>
      </c>
      <c r="R296" s="3">
        <v>0.89503675374564495</v>
      </c>
      <c r="S296" t="s">
        <v>16</v>
      </c>
    </row>
    <row r="297" spans="2:19" x14ac:dyDescent="0.25">
      <c r="B297" s="2">
        <v>295</v>
      </c>
      <c r="C297" s="3">
        <v>5.8970758301668602E-5</v>
      </c>
      <c r="D297" s="3">
        <v>3.14771967035853E-2</v>
      </c>
      <c r="E297" s="3">
        <v>0.95815230152869901</v>
      </c>
      <c r="F297" s="3">
        <v>0.45815760772363501</v>
      </c>
      <c r="G297" s="3">
        <v>139.723964188807</v>
      </c>
      <c r="H297" s="3">
        <v>1.4207041273726699E-2</v>
      </c>
      <c r="I297" s="3">
        <v>4.34361981223316E-3</v>
      </c>
      <c r="J297" s="3"/>
      <c r="K297" s="3">
        <v>10.874489699432999</v>
      </c>
      <c r="L297" s="3">
        <v>0.74791885238695299</v>
      </c>
      <c r="M297" s="3">
        <v>8.6650967364885097E-3</v>
      </c>
      <c r="N297" s="3">
        <v>0.305737115036463</v>
      </c>
      <c r="O297" s="3">
        <v>-0.17811961344809099</v>
      </c>
      <c r="P297" s="3">
        <v>4.6450609200111397E-2</v>
      </c>
      <c r="Q297" s="3">
        <v>0.921875</v>
      </c>
      <c r="R297" s="3">
        <v>0.99685564554549699</v>
      </c>
      <c r="S297" t="s">
        <v>16</v>
      </c>
    </row>
    <row r="298" spans="2:19" x14ac:dyDescent="0.25">
      <c r="B298" s="2">
        <v>296</v>
      </c>
      <c r="C298" s="3">
        <v>6.4967784569634903E-5</v>
      </c>
      <c r="D298" s="3">
        <v>3.73887312155212E-2</v>
      </c>
      <c r="E298" s="3">
        <v>0.52126760151312801</v>
      </c>
      <c r="F298" s="3">
        <v>0.47361274863490299</v>
      </c>
      <c r="G298" s="3">
        <v>125.691844455468</v>
      </c>
      <c r="H298" s="3">
        <v>1.4409831624671601E-2</v>
      </c>
      <c r="I298" s="3">
        <v>6.8503190733940596E-3</v>
      </c>
      <c r="J298" s="3"/>
      <c r="K298" s="3">
        <v>5.7282254638825201</v>
      </c>
      <c r="L298" s="3">
        <v>0.58401831389018199</v>
      </c>
      <c r="M298" s="3">
        <v>9.0950289965394792E-3</v>
      </c>
      <c r="N298" s="3">
        <v>0.475392027597696</v>
      </c>
      <c r="O298" s="3">
        <v>0.19333267047189201</v>
      </c>
      <c r="P298" s="3">
        <v>0.51939834606922797</v>
      </c>
      <c r="Q298" s="3">
        <v>0.792682926829268</v>
      </c>
      <c r="R298" s="3">
        <v>0.92946146852772804</v>
      </c>
      <c r="S298" t="s">
        <v>16</v>
      </c>
    </row>
    <row r="299" spans="2:19" x14ac:dyDescent="0.25">
      <c r="B299" s="2">
        <v>297</v>
      </c>
      <c r="C299" s="3">
        <v>3.4982653229803397E-5</v>
      </c>
      <c r="D299" s="3">
        <v>2.9426705026944E-2</v>
      </c>
      <c r="E299" s="3">
        <v>0.55617640782732003</v>
      </c>
      <c r="F299" s="3">
        <v>0.47299702825805501</v>
      </c>
      <c r="G299" s="3">
        <v>33.885258691483699</v>
      </c>
      <c r="H299" s="3">
        <v>1.4418547008016499E-2</v>
      </c>
      <c r="I299" s="3">
        <v>2.2418535133367501E-3</v>
      </c>
      <c r="J299" s="3"/>
      <c r="K299" s="3">
        <v>36.533109251169797</v>
      </c>
      <c r="L299" s="3">
        <v>0.50766747168954096</v>
      </c>
      <c r="M299" s="3">
        <v>6.6739266906329503E-3</v>
      </c>
      <c r="N299" s="3">
        <v>0.15548401042700799</v>
      </c>
      <c r="O299" s="3">
        <v>-0.27428539127100199</v>
      </c>
      <c r="P299" s="3">
        <v>-7.5991461974234203E-2</v>
      </c>
      <c r="Q299" s="3">
        <v>0.874999999999999</v>
      </c>
      <c r="R299" s="3">
        <v>1.00618332540599</v>
      </c>
      <c r="S299" t="s">
        <v>16</v>
      </c>
    </row>
    <row r="300" spans="2:19" x14ac:dyDescent="0.25">
      <c r="B300" s="2">
        <v>298</v>
      </c>
      <c r="C300" s="3">
        <v>3.7981166363786497E-5</v>
      </c>
      <c r="D300" s="3">
        <v>3.0460448758610099E-2</v>
      </c>
      <c r="E300" s="3">
        <v>0.80453739474573605</v>
      </c>
      <c r="F300" s="3">
        <v>0.47314586354176902</v>
      </c>
      <c r="G300" s="3">
        <v>143.789753782232</v>
      </c>
      <c r="H300" s="3">
        <v>1.4404684942844401E-2</v>
      </c>
      <c r="I300" s="3">
        <v>2.4775140346783601E-3</v>
      </c>
      <c r="J300" s="3"/>
      <c r="K300" s="3">
        <v>33.661399851018899</v>
      </c>
      <c r="L300" s="3">
        <v>0.51440545664696102</v>
      </c>
      <c r="M300" s="3">
        <v>6.9540724018044304E-3</v>
      </c>
      <c r="N300" s="3">
        <v>0.17199362877485699</v>
      </c>
      <c r="O300" s="3">
        <v>-0.26202530319878797</v>
      </c>
      <c r="P300" s="3">
        <v>-6.0381433018755003E-2</v>
      </c>
      <c r="Q300" s="3">
        <v>0.86363636363636298</v>
      </c>
      <c r="R300" s="3">
        <v>1</v>
      </c>
      <c r="S300" t="s">
        <v>16</v>
      </c>
    </row>
    <row r="301" spans="2:19" x14ac:dyDescent="0.25">
      <c r="B301" s="2">
        <v>299</v>
      </c>
      <c r="C301" s="3">
        <v>1.07946472823393E-4</v>
      </c>
      <c r="D301" s="3">
        <v>5.80995969265415E-2</v>
      </c>
      <c r="E301" s="3">
        <v>0.69360583070311099</v>
      </c>
      <c r="F301" s="3">
        <v>0.483676391392237</v>
      </c>
      <c r="G301" s="3">
        <v>104.83971926232201</v>
      </c>
      <c r="H301" s="3">
        <v>2.7174988571185901E-2</v>
      </c>
      <c r="I301" s="3">
        <v>4.00607181584381E-3</v>
      </c>
      <c r="J301" s="3"/>
      <c r="K301" s="3">
        <v>47.9865025924761</v>
      </c>
      <c r="L301" s="3">
        <v>0.401857503029316</v>
      </c>
      <c r="M301" s="3">
        <v>1.1723553979635299E-2</v>
      </c>
      <c r="N301" s="3">
        <v>0.147417608119678</v>
      </c>
      <c r="O301" s="3">
        <v>-0.207919127731793</v>
      </c>
      <c r="P301" s="3">
        <v>8.5086892002017508E-3</v>
      </c>
      <c r="Q301" s="3">
        <v>0.837209302325581</v>
      </c>
      <c r="R301" s="3">
        <v>1.0015658877378899</v>
      </c>
      <c r="S301" t="s">
        <v>16</v>
      </c>
    </row>
    <row r="302" spans="2:19" x14ac:dyDescent="0.25">
      <c r="B302" s="2">
        <v>300</v>
      </c>
      <c r="C302" s="3">
        <v>3.09846357178258E-5</v>
      </c>
      <c r="D302" s="3">
        <v>2.1819590854557699E-2</v>
      </c>
      <c r="E302" s="3">
        <v>0.79306146207653205</v>
      </c>
      <c r="F302" s="3">
        <v>0.473850272957199</v>
      </c>
      <c r="G302" s="3">
        <v>158.763389798508</v>
      </c>
      <c r="H302" s="3">
        <v>9.8352755889799508E-3</v>
      </c>
      <c r="I302" s="3">
        <v>3.36531568251604E-3</v>
      </c>
      <c r="J302" s="3"/>
      <c r="K302" s="3">
        <v>10.4393386041622</v>
      </c>
      <c r="L302" s="3">
        <v>0.81783002939425598</v>
      </c>
      <c r="M302" s="3">
        <v>6.2809922365140202E-3</v>
      </c>
      <c r="N302" s="3">
        <v>0.34216790897926103</v>
      </c>
      <c r="O302" s="3">
        <v>-0.16101184446036901</v>
      </c>
      <c r="P302" s="3">
        <v>6.8232897197473205E-2</v>
      </c>
      <c r="Q302" s="3">
        <v>0.88571428571428501</v>
      </c>
      <c r="R302" s="3">
        <v>0.99583046964490196</v>
      </c>
      <c r="S302" t="s">
        <v>16</v>
      </c>
    </row>
    <row r="303" spans="2:19" x14ac:dyDescent="0.25">
      <c r="B303" s="2">
        <v>301</v>
      </c>
      <c r="C303" s="3">
        <v>1.47926647943168E-4</v>
      </c>
      <c r="D303" s="3">
        <v>5.20640931469784E-2</v>
      </c>
      <c r="E303" s="3">
        <v>0.56752147179802903</v>
      </c>
      <c r="F303" s="3">
        <v>0.479705403840613</v>
      </c>
      <c r="G303" s="3">
        <v>21.3204552033094</v>
      </c>
      <c r="H303" s="3">
        <v>2.2829386158939001E-2</v>
      </c>
      <c r="I303" s="3">
        <v>6.60969944482186E-3</v>
      </c>
      <c r="J303" s="3"/>
      <c r="K303" s="3">
        <v>11.5966577778029</v>
      </c>
      <c r="L303" s="3">
        <v>0.68577186534249401</v>
      </c>
      <c r="M303" s="3">
        <v>1.37239228313685E-2</v>
      </c>
      <c r="N303" s="3">
        <v>0.28952593813976701</v>
      </c>
      <c r="O303" s="3">
        <v>-0.19883971707327</v>
      </c>
      <c r="P303" s="3">
        <v>2.00689538935225E-2</v>
      </c>
      <c r="Q303" s="3">
        <v>0.91925465838509302</v>
      </c>
      <c r="R303" s="3">
        <v>1.00174741248535</v>
      </c>
      <c r="S303" t="s">
        <v>16</v>
      </c>
    </row>
    <row r="304" spans="2:19" x14ac:dyDescent="0.25">
      <c r="B304" s="2">
        <v>302</v>
      </c>
      <c r="C304" s="3">
        <v>8.9955394019494402E-5</v>
      </c>
      <c r="D304" s="3">
        <v>4.8178056507726802E-2</v>
      </c>
      <c r="E304" s="3">
        <v>0.58713222584581903</v>
      </c>
      <c r="F304" s="3">
        <v>0.49923179441798898</v>
      </c>
      <c r="G304" s="3">
        <v>86.361201498654097</v>
      </c>
      <c r="H304" s="3">
        <v>2.10793706043137E-2</v>
      </c>
      <c r="I304" s="3">
        <v>5.0521337919467897E-3</v>
      </c>
      <c r="J304" s="3"/>
      <c r="K304" s="3">
        <v>17.0890046342533</v>
      </c>
      <c r="L304" s="3">
        <v>0.48701071991066203</v>
      </c>
      <c r="M304" s="3">
        <v>1.0702091614626199E-2</v>
      </c>
      <c r="N304" s="3">
        <v>0.23967194688976601</v>
      </c>
      <c r="O304" s="3">
        <v>-7.0187985192911598E-2</v>
      </c>
      <c r="P304" s="3">
        <v>0.18387342642226101</v>
      </c>
      <c r="Q304" s="3">
        <v>0.82568807339449501</v>
      </c>
      <c r="R304" s="3">
        <v>0.93907449678356503</v>
      </c>
      <c r="S304" t="s">
        <v>16</v>
      </c>
    </row>
    <row r="305" spans="2:19" x14ac:dyDescent="0.25">
      <c r="B305" s="2">
        <v>303</v>
      </c>
      <c r="C305" s="3">
        <v>2.39881050718651E-5</v>
      </c>
      <c r="D305" s="3">
        <v>1.5337197860241399E-2</v>
      </c>
      <c r="E305" s="3">
        <v>0.63388452469225898</v>
      </c>
      <c r="F305" s="3">
        <v>0.49650191560800599</v>
      </c>
      <c r="G305" s="3">
        <v>172.53697681491201</v>
      </c>
      <c r="H305" s="3">
        <v>6.2074071557299201E-3</v>
      </c>
      <c r="I305" s="3">
        <v>3.3634118336105202E-3</v>
      </c>
      <c r="J305" s="3"/>
      <c r="K305" s="3">
        <v>3.32230610020699</v>
      </c>
      <c r="L305" s="3">
        <v>1.2814857046524499</v>
      </c>
      <c r="M305" s="3">
        <v>5.5265363457377903E-3</v>
      </c>
      <c r="N305" s="3">
        <v>0.54183844385104196</v>
      </c>
      <c r="O305" s="3">
        <v>-0.31642807218493701</v>
      </c>
      <c r="P305" s="3">
        <v>-0.129649189835012</v>
      </c>
      <c r="Q305" s="3">
        <v>0.95999999999999897</v>
      </c>
      <c r="R305" s="3">
        <v>1.0059318167003399</v>
      </c>
      <c r="S305" t="s">
        <v>16</v>
      </c>
    </row>
    <row r="306" spans="2:19" x14ac:dyDescent="0.25">
      <c r="B306" s="2">
        <v>304</v>
      </c>
      <c r="C306" s="3">
        <v>4.6976705765736E-5</v>
      </c>
      <c r="D306" s="3">
        <v>2.5738619315032699E-2</v>
      </c>
      <c r="E306" s="3">
        <v>0.94731834828079198</v>
      </c>
      <c r="F306" s="3">
        <v>0.50532153770648902</v>
      </c>
      <c r="G306" s="3">
        <v>90.0681460344925</v>
      </c>
      <c r="H306" s="3">
        <v>1.0998455040335E-2</v>
      </c>
      <c r="I306" s="3">
        <v>4.9999463333981796E-3</v>
      </c>
      <c r="J306" s="3"/>
      <c r="K306" s="3">
        <v>4.6751144965825997</v>
      </c>
      <c r="L306" s="3">
        <v>0.89109073799626204</v>
      </c>
      <c r="M306" s="3">
        <v>7.7338605794469396E-3</v>
      </c>
      <c r="N306" s="3">
        <v>0.45460442535444201</v>
      </c>
      <c r="O306" s="3">
        <v>-8.0600317553362805E-2</v>
      </c>
      <c r="P306" s="3">
        <v>0.17061603310800899</v>
      </c>
      <c r="Q306" s="3">
        <v>0.92156862745098</v>
      </c>
      <c r="R306" s="3">
        <v>1</v>
      </c>
      <c r="S306" t="s">
        <v>16</v>
      </c>
    </row>
    <row r="307" spans="2:19" x14ac:dyDescent="0.25">
      <c r="B307" s="2">
        <v>305</v>
      </c>
      <c r="C307" s="3">
        <v>1.6991574425904501E-5</v>
      </c>
      <c r="D307" s="3">
        <v>1.22699582386248E-2</v>
      </c>
      <c r="E307" s="3">
        <v>0.66365900624940199</v>
      </c>
      <c r="F307" s="3">
        <v>0.507403624804593</v>
      </c>
      <c r="G307" s="3">
        <v>4.93290347154218</v>
      </c>
      <c r="H307" s="3">
        <v>5.0662135497553896E-3</v>
      </c>
      <c r="I307" s="3">
        <v>3.1600830112854901E-3</v>
      </c>
      <c r="J307" s="3"/>
      <c r="K307" s="3">
        <v>2.0226855878226599</v>
      </c>
      <c r="L307" s="3">
        <v>1.41826477621419</v>
      </c>
      <c r="M307" s="3">
        <v>4.6512734263180304E-3</v>
      </c>
      <c r="N307" s="3">
        <v>0.62375637747012502</v>
      </c>
      <c r="O307" s="3">
        <v>-0.25998888571774997</v>
      </c>
      <c r="P307" s="3">
        <v>-5.7788585752307997E-2</v>
      </c>
      <c r="Q307" s="3">
        <v>1</v>
      </c>
      <c r="R307" s="3">
        <v>1</v>
      </c>
      <c r="S307" t="s">
        <v>16</v>
      </c>
    </row>
    <row r="308" spans="2:19" x14ac:dyDescent="0.25">
      <c r="B308" s="2">
        <v>306</v>
      </c>
      <c r="C308" s="3">
        <v>3.24838922848174E-4</v>
      </c>
      <c r="D308" s="3">
        <v>9.2449081580878098E-2</v>
      </c>
      <c r="E308" s="3">
        <v>1.06369892250217</v>
      </c>
      <c r="F308" s="3">
        <v>1.34421505145034E-2</v>
      </c>
      <c r="G308" s="3">
        <v>42.919433626455401</v>
      </c>
      <c r="H308" s="3">
        <v>4.3274050125168398E-2</v>
      </c>
      <c r="I308" s="3">
        <v>8.2587549899495495E-3</v>
      </c>
      <c r="J308" s="3"/>
      <c r="K308" s="3">
        <v>25.910559883924002</v>
      </c>
      <c r="L308" s="3">
        <v>0.47760924366437002</v>
      </c>
      <c r="M308" s="3">
        <v>2.0337103093593899E-2</v>
      </c>
      <c r="N308" s="3">
        <v>0.19084774746208</v>
      </c>
      <c r="O308" s="3">
        <v>-0.135900118338561</v>
      </c>
      <c r="P308" s="3">
        <v>0.100206139932317</v>
      </c>
      <c r="Q308" s="3">
        <v>0.98187311178247705</v>
      </c>
      <c r="R308" s="3">
        <v>1</v>
      </c>
      <c r="S308" t="s">
        <v>16</v>
      </c>
    </row>
    <row r="309" spans="2:19" x14ac:dyDescent="0.25">
      <c r="B309" s="2">
        <v>307</v>
      </c>
      <c r="C309" s="3">
        <v>8.4957872129522497E-5</v>
      </c>
      <c r="D309" s="3">
        <v>3.3039809326983902E-2</v>
      </c>
      <c r="E309" s="3">
        <v>1.0950344198639801</v>
      </c>
      <c r="F309" s="3">
        <v>3.9401996826504103E-3</v>
      </c>
      <c r="G309" s="3">
        <v>35.343327905027202</v>
      </c>
      <c r="H309" s="3">
        <v>1.38342973425283E-2</v>
      </c>
      <c r="I309" s="3">
        <v>7.6806481907156004E-3</v>
      </c>
      <c r="J309" s="3"/>
      <c r="K309" s="3">
        <v>3.1893233400985799</v>
      </c>
      <c r="L309" s="3">
        <v>0.97799903394968102</v>
      </c>
      <c r="M309" s="3">
        <v>1.0400563563185399E-2</v>
      </c>
      <c r="N309" s="3">
        <v>0.555188890374961</v>
      </c>
      <c r="O309" s="3">
        <v>-1.7706582969090199E-2</v>
      </c>
      <c r="P309" s="3">
        <v>0.25069482309678198</v>
      </c>
      <c r="Q309" s="3">
        <v>0.98837209302325502</v>
      </c>
      <c r="R309" s="3">
        <v>1</v>
      </c>
      <c r="S309" t="s">
        <v>16</v>
      </c>
    </row>
    <row r="310" spans="2:19" x14ac:dyDescent="0.25">
      <c r="B310" s="2">
        <v>308</v>
      </c>
      <c r="C310" s="3">
        <v>3.89806707417809E-5</v>
      </c>
      <c r="D310" s="3">
        <v>3.3833612540661799E-2</v>
      </c>
      <c r="E310" s="3">
        <v>1.04084453545699</v>
      </c>
      <c r="F310" s="3">
        <v>1.34582021307519E-2</v>
      </c>
      <c r="G310" s="3">
        <v>50.225952090207997</v>
      </c>
      <c r="H310" s="3">
        <v>1.56166255768661E-2</v>
      </c>
      <c r="I310" s="3">
        <v>2.5584123225322101E-3</v>
      </c>
      <c r="J310" s="3"/>
      <c r="K310" s="3">
        <v>40.532046969756799</v>
      </c>
      <c r="L310" s="3">
        <v>0.42791984619069201</v>
      </c>
      <c r="M310" s="3">
        <v>7.0449791673741899E-3</v>
      </c>
      <c r="N310" s="3">
        <v>0.16382619343337099</v>
      </c>
      <c r="O310" s="3">
        <v>-0.194995497237619</v>
      </c>
      <c r="P310" s="3">
        <v>2.4963566606929301E-2</v>
      </c>
      <c r="Q310" s="3">
        <v>0.78</v>
      </c>
      <c r="R310" s="3">
        <v>0.98608238283789296</v>
      </c>
      <c r="S310" t="s">
        <v>16</v>
      </c>
    </row>
    <row r="311" spans="2:19" x14ac:dyDescent="0.25">
      <c r="B311" s="2">
        <v>309</v>
      </c>
      <c r="C311" s="3">
        <v>1.8990583181893201E-5</v>
      </c>
      <c r="D311" s="3">
        <v>1.7321705894436001E-2</v>
      </c>
      <c r="E311" s="3">
        <v>1.10783062844844</v>
      </c>
      <c r="F311" s="3">
        <v>8.36634700880131E-3</v>
      </c>
      <c r="G311" s="3">
        <v>24.158275730224702</v>
      </c>
      <c r="H311" s="3">
        <v>6.70062532614804E-3</v>
      </c>
      <c r="I311" s="3">
        <v>3.6487690220654901E-3</v>
      </c>
      <c r="J311" s="3"/>
      <c r="K311" s="3">
        <v>4.1327758282362703</v>
      </c>
      <c r="L311" s="3">
        <v>0.79536567557845905</v>
      </c>
      <c r="M311" s="3">
        <v>4.9172717521781296E-3</v>
      </c>
      <c r="N311" s="3">
        <v>0.54454156805735598</v>
      </c>
      <c r="O311" s="3">
        <v>1.11446451961991E-2</v>
      </c>
      <c r="P311" s="3">
        <v>0.28742934771100598</v>
      </c>
      <c r="Q311" s="3">
        <v>0.82608695652173902</v>
      </c>
      <c r="R311" s="3">
        <v>0.897379660625649</v>
      </c>
      <c r="S311" t="s">
        <v>16</v>
      </c>
    </row>
    <row r="312" spans="2:19" x14ac:dyDescent="0.25">
      <c r="B312" s="2">
        <v>310</v>
      </c>
      <c r="C312" s="3">
        <v>1.16942012225342E-4</v>
      </c>
      <c r="D312" s="3">
        <v>5.4627457680819697E-2</v>
      </c>
      <c r="E312" s="3">
        <v>1.24913477998982</v>
      </c>
      <c r="F312" s="3">
        <v>3.2274050443079502E-2</v>
      </c>
      <c r="G312" s="3">
        <v>24.4721720511304</v>
      </c>
      <c r="H312" s="3">
        <v>2.4241739517882201E-2</v>
      </c>
      <c r="I312" s="3">
        <v>6.03705029533925E-3</v>
      </c>
      <c r="J312" s="3"/>
      <c r="K312" s="3">
        <v>22.250213728028601</v>
      </c>
      <c r="L312" s="3">
        <v>0.49244581159379103</v>
      </c>
      <c r="M312" s="3">
        <v>1.2202261856156299E-2</v>
      </c>
      <c r="N312" s="3">
        <v>0.24903535865839699</v>
      </c>
      <c r="O312" s="3">
        <v>-1.7103263140201799E-2</v>
      </c>
      <c r="P312" s="3">
        <v>0.25146299376104603</v>
      </c>
      <c r="Q312" s="3">
        <v>0.83571428571428497</v>
      </c>
      <c r="R312" s="3">
        <v>0.96186014165187295</v>
      </c>
      <c r="S312" t="s">
        <v>16</v>
      </c>
    </row>
    <row r="313" spans="2:19" x14ac:dyDescent="0.25">
      <c r="B313" s="2">
        <v>311</v>
      </c>
      <c r="C313" s="3">
        <v>1.8990583181893201E-5</v>
      </c>
      <c r="D313" s="3">
        <v>1.5271214217794701E-2</v>
      </c>
      <c r="E313" s="3">
        <v>1.0695769537604001</v>
      </c>
      <c r="F313" s="3">
        <v>5.4986368705643801E-2</v>
      </c>
      <c r="G313" s="3">
        <v>59.793588923271699</v>
      </c>
      <c r="H313" s="3">
        <v>7.1959937629671603E-3</v>
      </c>
      <c r="I313" s="3">
        <v>2.3729801951170599E-3</v>
      </c>
      <c r="J313" s="3"/>
      <c r="K313" s="3">
        <v>9.1478468601897696</v>
      </c>
      <c r="L313" s="3">
        <v>1.02329541246412</v>
      </c>
      <c r="M313" s="3">
        <v>4.9172717521781296E-3</v>
      </c>
      <c r="N313" s="3">
        <v>0.32976407057620899</v>
      </c>
      <c r="O313" s="3">
        <v>-0.293785758088982</v>
      </c>
      <c r="P313" s="3">
        <v>-0.100820100143728</v>
      </c>
      <c r="Q313" s="3">
        <v>0.95</v>
      </c>
      <c r="R313" s="3">
        <v>1.0119148936170199</v>
      </c>
      <c r="S313" t="s">
        <v>16</v>
      </c>
    </row>
    <row r="314" spans="2:19" x14ac:dyDescent="0.25">
      <c r="B314" s="2">
        <v>312</v>
      </c>
      <c r="C314" s="3">
        <v>2.5987113827853902E-5</v>
      </c>
      <c r="D314" s="3">
        <v>3.2171024701434701E-2</v>
      </c>
      <c r="E314" s="3">
        <v>1.13691046399984</v>
      </c>
      <c r="F314" s="3">
        <v>6.2138441837986301E-2</v>
      </c>
      <c r="G314" s="3">
        <v>168.94477689987599</v>
      </c>
      <c r="H314" s="3">
        <v>1.52931161742553E-2</v>
      </c>
      <c r="I314" s="3">
        <v>2.34581415408924E-3</v>
      </c>
      <c r="J314" s="3"/>
      <c r="K314" s="3">
        <v>51.133375104506896</v>
      </c>
      <c r="L314" s="3">
        <v>0.31552815970506998</v>
      </c>
      <c r="M314" s="3">
        <v>5.7522014028680898E-3</v>
      </c>
      <c r="N314" s="3">
        <v>0.15339020035944101</v>
      </c>
      <c r="O314" s="3">
        <v>8.4230007297763795E-2</v>
      </c>
      <c r="P314" s="3">
        <v>0.380484520880007</v>
      </c>
      <c r="Q314" s="3">
        <v>0.68421052631578905</v>
      </c>
      <c r="R314" s="3">
        <v>0.97635103639019205</v>
      </c>
      <c r="S314" t="s">
        <v>16</v>
      </c>
    </row>
    <row r="315" spans="2:19" x14ac:dyDescent="0.25">
      <c r="B315" s="2">
        <v>313</v>
      </c>
      <c r="C315" s="3">
        <v>2.5987113827853902E-5</v>
      </c>
      <c r="D315" s="3">
        <v>1.7966546036529502E-2</v>
      </c>
      <c r="E315" s="3">
        <v>1.1971832145024399</v>
      </c>
      <c r="F315" s="3">
        <v>7.9860202403760502E-2</v>
      </c>
      <c r="G315" s="3">
        <v>80.459278581300197</v>
      </c>
      <c r="H315" s="3">
        <v>7.3985878315815396E-3</v>
      </c>
      <c r="I315" s="3">
        <v>3.6206007489348198E-3</v>
      </c>
      <c r="J315" s="3"/>
      <c r="K315" s="3">
        <v>3.9669313957482299</v>
      </c>
      <c r="L315" s="3">
        <v>1.0116696551826201</v>
      </c>
      <c r="M315" s="3">
        <v>5.7522014028680898E-3</v>
      </c>
      <c r="N315" s="3">
        <v>0.48936375851077302</v>
      </c>
      <c r="O315" s="3">
        <v>-0.19041714288294101</v>
      </c>
      <c r="P315" s="3">
        <v>3.0792908421116399E-2</v>
      </c>
      <c r="Q315" s="3">
        <v>0.92857142857142805</v>
      </c>
      <c r="R315" s="3">
        <v>0.97284513939124095</v>
      </c>
      <c r="S315" t="s">
        <v>16</v>
      </c>
    </row>
    <row r="316" spans="2:19" x14ac:dyDescent="0.25">
      <c r="B316" s="2">
        <v>314</v>
      </c>
      <c r="C316" s="3">
        <v>9.2953907153477597E-5</v>
      </c>
      <c r="D316" s="3">
        <v>3.9034323268057398E-2</v>
      </c>
      <c r="E316" s="3">
        <v>1.20358206299031</v>
      </c>
      <c r="F316" s="3">
        <v>8.4337788048320497E-2</v>
      </c>
      <c r="G316" s="3">
        <v>59.089167988136502</v>
      </c>
      <c r="H316" s="3">
        <v>1.6974936617698E-2</v>
      </c>
      <c r="I316" s="3">
        <v>7.0368231903999304E-3</v>
      </c>
      <c r="J316" s="3"/>
      <c r="K316" s="3">
        <v>7.0231259741311698</v>
      </c>
      <c r="L316" s="3">
        <v>0.76662716536074405</v>
      </c>
      <c r="M316" s="3">
        <v>1.0878997675587899E-2</v>
      </c>
      <c r="N316" s="3">
        <v>0.41454194197481398</v>
      </c>
      <c r="O316" s="3">
        <v>9.2692286463234297E-3</v>
      </c>
      <c r="P316" s="3">
        <v>0.28504149319685301</v>
      </c>
      <c r="Q316" s="3">
        <v>0.88571428571428501</v>
      </c>
      <c r="R316" s="3">
        <v>0.99300788853600996</v>
      </c>
      <c r="S316" t="s">
        <v>16</v>
      </c>
    </row>
    <row r="317" spans="2:19" x14ac:dyDescent="0.25">
      <c r="B317" s="2">
        <v>315</v>
      </c>
      <c r="C317" s="3">
        <v>4.2678836940360102E-4</v>
      </c>
      <c r="D317" s="3">
        <v>0.14955292535776801</v>
      </c>
      <c r="E317" s="3">
        <v>1.22264029983705</v>
      </c>
      <c r="F317" s="3">
        <v>0.11236601203548199</v>
      </c>
      <c r="G317" s="3">
        <v>83.598036415682401</v>
      </c>
      <c r="H317" s="3">
        <v>6.33719490215333E-2</v>
      </c>
      <c r="I317" s="3">
        <v>1.0371319052072E-2</v>
      </c>
      <c r="J317" s="3"/>
      <c r="K317" s="3">
        <v>34.913220569079598</v>
      </c>
      <c r="L317" s="3">
        <v>0.239790854157786</v>
      </c>
      <c r="M317" s="3">
        <v>2.33110237689747E-2</v>
      </c>
      <c r="N317" s="3">
        <v>0.163657883530581</v>
      </c>
      <c r="O317" s="3">
        <v>0.20950693938379</v>
      </c>
      <c r="P317" s="3">
        <v>0.53999206485503704</v>
      </c>
      <c r="Q317" s="3">
        <v>0.73367697594501702</v>
      </c>
      <c r="R317" s="3">
        <v>0.88323417340731303</v>
      </c>
      <c r="S317" t="s">
        <v>16</v>
      </c>
    </row>
    <row r="318" spans="2:19" x14ac:dyDescent="0.25">
      <c r="B318" s="2">
        <v>316</v>
      </c>
      <c r="C318" s="3">
        <v>1.77911779283E-4</v>
      </c>
      <c r="D318" s="3">
        <v>9.3445834482687701E-2</v>
      </c>
      <c r="E318" s="3">
        <v>1.1077927904010501</v>
      </c>
      <c r="F318" s="3">
        <v>8.8152304068955994E-2</v>
      </c>
      <c r="G318" s="3">
        <v>20.0617305376737</v>
      </c>
      <c r="H318" s="3">
        <v>4.4928970362767801E-2</v>
      </c>
      <c r="I318" s="3">
        <v>3.9679812039237101E-3</v>
      </c>
      <c r="J318" s="3"/>
      <c r="K318" s="3">
        <v>130.05390971425999</v>
      </c>
      <c r="L318" s="3">
        <v>0.25603225053793999</v>
      </c>
      <c r="M318" s="3">
        <v>1.50507246621984E-2</v>
      </c>
      <c r="N318" s="3">
        <v>8.8316762478312605E-2</v>
      </c>
      <c r="O318" s="3">
        <v>-0.21298818805640901</v>
      </c>
      <c r="P318" s="3">
        <v>2.0545611402531302E-3</v>
      </c>
      <c r="Q318" s="3">
        <v>0.83568075117370899</v>
      </c>
      <c r="R318" s="3">
        <v>1</v>
      </c>
      <c r="S318" t="s">
        <v>16</v>
      </c>
    </row>
    <row r="319" spans="2:19" x14ac:dyDescent="0.25">
      <c r="B319" s="2">
        <v>317</v>
      </c>
      <c r="C319" s="3">
        <v>9.9950437799438307E-6</v>
      </c>
      <c r="D319" s="3">
        <v>8.2349585277888705E-3</v>
      </c>
      <c r="E319" s="3">
        <v>1.2208973356969499</v>
      </c>
      <c r="F319" s="3">
        <v>8.8478066008172304E-2</v>
      </c>
      <c r="G319" s="3">
        <v>90</v>
      </c>
      <c r="H319" s="3">
        <v>2.9992564748533E-3</v>
      </c>
      <c r="I319" s="3">
        <v>1.9995043165688601E-3</v>
      </c>
      <c r="J319" s="3"/>
      <c r="K319" s="3">
        <v>1.87499999999999</v>
      </c>
      <c r="L319" s="3">
        <v>1.85213113331903</v>
      </c>
      <c r="M319" s="3">
        <v>3.5673638715420799E-3</v>
      </c>
      <c r="N319" s="3">
        <v>0.66666666666666596</v>
      </c>
      <c r="O319" s="3">
        <v>-0.52876110196153103</v>
      </c>
      <c r="P319" s="3">
        <v>-0.4</v>
      </c>
      <c r="Q319" s="3">
        <v>1</v>
      </c>
      <c r="R319" s="3">
        <v>1</v>
      </c>
      <c r="S319" t="s">
        <v>16</v>
      </c>
    </row>
    <row r="320" spans="2:19" x14ac:dyDescent="0.25">
      <c r="B320" s="2">
        <v>318</v>
      </c>
      <c r="C320" s="3">
        <v>8.8955889641500094E-5</v>
      </c>
      <c r="D320" s="3">
        <v>4.58716282785646E-2</v>
      </c>
      <c r="E320" s="3">
        <v>1.2376145397639</v>
      </c>
      <c r="F320" s="3">
        <v>0.10099743432736299</v>
      </c>
      <c r="G320" s="3">
        <v>91.717935532437195</v>
      </c>
      <c r="H320" s="3">
        <v>1.7018119211676199E-2</v>
      </c>
      <c r="I320" s="3">
        <v>7.1449781042858904E-3</v>
      </c>
      <c r="J320" s="3"/>
      <c r="K320" s="3">
        <v>6.6377828643091501</v>
      </c>
      <c r="L320" s="3">
        <v>0.53124671649243305</v>
      </c>
      <c r="M320" s="3">
        <v>1.06424694704121E-2</v>
      </c>
      <c r="N320" s="3">
        <v>0.41984534339045398</v>
      </c>
      <c r="O320" s="3">
        <v>7.3563253408012105E-2</v>
      </c>
      <c r="P320" s="3">
        <v>0.36690318801361699</v>
      </c>
      <c r="Q320" s="3">
        <v>0.80180180180180105</v>
      </c>
      <c r="R320" s="3">
        <v>0.87075823289671495</v>
      </c>
      <c r="S320" t="s">
        <v>16</v>
      </c>
    </row>
    <row r="321" spans="2:19" x14ac:dyDescent="0.25">
      <c r="B321" s="2">
        <v>319</v>
      </c>
      <c r="C321" s="3">
        <v>2.4987609449859499E-5</v>
      </c>
      <c r="D321" s="3">
        <v>2.0388945516052699E-2</v>
      </c>
      <c r="E321" s="3">
        <v>1.0722541848032201</v>
      </c>
      <c r="F321" s="3">
        <v>0.106613570159452</v>
      </c>
      <c r="G321" s="3">
        <v>76.867518103663699</v>
      </c>
      <c r="H321" s="3">
        <v>9.4438949959559596E-3</v>
      </c>
      <c r="I321" s="3">
        <v>2.4015061632257501E-3</v>
      </c>
      <c r="J321" s="3"/>
      <c r="K321" s="3">
        <v>16.466495989345599</v>
      </c>
      <c r="L321" s="3">
        <v>0.75534445042301601</v>
      </c>
      <c r="M321" s="3">
        <v>5.6404975383346498E-3</v>
      </c>
      <c r="N321" s="3">
        <v>0.25429191708019999</v>
      </c>
      <c r="O321" s="3">
        <v>-0.28714692532915598</v>
      </c>
      <c r="P321" s="3">
        <v>-9.2367275743034105E-2</v>
      </c>
      <c r="Q321" s="3">
        <v>0.83333333333333304</v>
      </c>
      <c r="R321" s="3">
        <v>1.0044620966950999</v>
      </c>
      <c r="S321" t="s">
        <v>16</v>
      </c>
    </row>
    <row r="322" spans="2:19" x14ac:dyDescent="0.25">
      <c r="B322" s="2">
        <v>320</v>
      </c>
      <c r="C322" s="3">
        <v>1.5092516107715099E-4</v>
      </c>
      <c r="D322" s="3">
        <v>6.8865927919106604E-2</v>
      </c>
      <c r="E322" s="3">
        <v>1.1720670567712499</v>
      </c>
      <c r="F322" s="3">
        <v>0.11319048276841499</v>
      </c>
      <c r="G322" s="3">
        <v>31.113060998345802</v>
      </c>
      <c r="H322" s="3">
        <v>3.3265047444542201E-2</v>
      </c>
      <c r="I322" s="3">
        <v>5.6370323630654199E-3</v>
      </c>
      <c r="J322" s="3"/>
      <c r="K322" s="3">
        <v>37.515053143572402</v>
      </c>
      <c r="L322" s="3">
        <v>0.39991040575636</v>
      </c>
      <c r="M322" s="3">
        <v>1.38623188312401E-2</v>
      </c>
      <c r="N322" s="3">
        <v>0.169458118839697</v>
      </c>
      <c r="O322" s="3">
        <v>-2.4186305425546999E-2</v>
      </c>
      <c r="P322" s="3">
        <v>0.24244458422631299</v>
      </c>
      <c r="Q322" s="3">
        <v>0.88304093567251396</v>
      </c>
      <c r="R322" s="3">
        <v>1.0026421613460501</v>
      </c>
      <c r="S322" t="s">
        <v>16</v>
      </c>
    </row>
    <row r="323" spans="2:19" x14ac:dyDescent="0.25">
      <c r="B323" s="2">
        <v>321</v>
      </c>
      <c r="C323" s="3">
        <v>6.9965306459606795E-5</v>
      </c>
      <c r="D323" s="3">
        <v>3.5619169895357801E-2</v>
      </c>
      <c r="E323" s="3">
        <v>1.20150517337822</v>
      </c>
      <c r="F323" s="3">
        <v>0.11366879084494499</v>
      </c>
      <c r="G323" s="3">
        <v>31.281505988526298</v>
      </c>
      <c r="H323" s="3">
        <v>1.4925007296910899E-2</v>
      </c>
      <c r="I323" s="3">
        <v>5.1911459126415798E-3</v>
      </c>
      <c r="J323" s="3"/>
      <c r="K323" s="3">
        <v>8.0786528773733099</v>
      </c>
      <c r="L323" s="3">
        <v>0.69298688695050903</v>
      </c>
      <c r="M323" s="3">
        <v>9.4383576401769094E-3</v>
      </c>
      <c r="N323" s="3">
        <v>0.34781530148504403</v>
      </c>
      <c r="O323" s="3">
        <v>-0.130269042181477</v>
      </c>
      <c r="P323" s="3">
        <v>0.107375848774932</v>
      </c>
      <c r="Q323" s="3">
        <v>0.86419753086419704</v>
      </c>
      <c r="R323" s="3">
        <v>0.97075334006960801</v>
      </c>
      <c r="S323" t="s">
        <v>16</v>
      </c>
    </row>
    <row r="324" spans="2:19" x14ac:dyDescent="0.25">
      <c r="B324" s="2">
        <v>322</v>
      </c>
      <c r="C324" s="3">
        <v>3.09846357178258E-5</v>
      </c>
      <c r="D324" s="3">
        <v>1.8611386178622999E-2</v>
      </c>
      <c r="E324" s="3">
        <v>1.09463186311258</v>
      </c>
      <c r="F324" s="3">
        <v>0.11942200781055599</v>
      </c>
      <c r="G324" s="3">
        <v>1.99738574334135</v>
      </c>
      <c r="H324" s="3">
        <v>8.0280030765863698E-3</v>
      </c>
      <c r="I324" s="3">
        <v>3.1716604757870098E-3</v>
      </c>
      <c r="J324" s="3"/>
      <c r="K324" s="3">
        <v>4.9789524653131698</v>
      </c>
      <c r="L324" s="3">
        <v>1.1240841322813699</v>
      </c>
      <c r="M324" s="3">
        <v>6.2809922365140202E-3</v>
      </c>
      <c r="N324" s="3">
        <v>0.39507464627625</v>
      </c>
      <c r="O324" s="3">
        <v>-0.354587002296048</v>
      </c>
      <c r="P324" s="3">
        <v>-0.17823464863726299</v>
      </c>
      <c r="Q324" s="3">
        <v>1</v>
      </c>
      <c r="R324" s="3">
        <v>1</v>
      </c>
      <c r="S324" t="s">
        <v>16</v>
      </c>
    </row>
    <row r="325" spans="2:19" x14ac:dyDescent="0.25">
      <c r="B325" s="2">
        <v>323</v>
      </c>
      <c r="C325" s="3">
        <v>3.0085081777630899E-4</v>
      </c>
      <c r="D325" s="3">
        <v>8.6765490561031097E-2</v>
      </c>
      <c r="E325" s="3">
        <v>1.2084096512914799</v>
      </c>
      <c r="F325" s="3">
        <v>0.14139757120927701</v>
      </c>
      <c r="G325" s="3">
        <v>103.093990852433</v>
      </c>
      <c r="H325" s="3">
        <v>3.6414258114670299E-2</v>
      </c>
      <c r="I325" s="3">
        <v>1.03030078793503E-2</v>
      </c>
      <c r="J325" s="3"/>
      <c r="K325" s="3">
        <v>14.9446060098825</v>
      </c>
      <c r="L325" s="3">
        <v>0.50218878210617901</v>
      </c>
      <c r="M325" s="3">
        <v>1.9571794967726101E-2</v>
      </c>
      <c r="N325" s="3">
        <v>0.28293883804815301</v>
      </c>
      <c r="O325" s="3">
        <v>-2.0568238836356501E-2</v>
      </c>
      <c r="P325" s="3">
        <v>0.247051249683156</v>
      </c>
      <c r="Q325" s="3">
        <v>0.86994219653179194</v>
      </c>
      <c r="R325" s="3">
        <v>0.94492262666067395</v>
      </c>
      <c r="S325" t="s">
        <v>16</v>
      </c>
    </row>
    <row r="326" spans="2:19" x14ac:dyDescent="0.25">
      <c r="B326" s="2">
        <v>324</v>
      </c>
      <c r="C326" s="3">
        <v>2.5887163390054499E-4</v>
      </c>
      <c r="D326" s="3">
        <v>0.110486610020645</v>
      </c>
      <c r="E326" s="3">
        <v>1.0875563022911701</v>
      </c>
      <c r="F326" s="3">
        <v>0.132380138011541</v>
      </c>
      <c r="G326" s="3">
        <v>18.205554539996999</v>
      </c>
      <c r="H326" s="3">
        <v>4.0174700359582802E-2</v>
      </c>
      <c r="I326" s="3">
        <v>1.35576078609475E-2</v>
      </c>
      <c r="J326" s="3"/>
      <c r="K326" s="3">
        <v>12.5951416588809</v>
      </c>
      <c r="L326" s="3">
        <v>0.266486388730858</v>
      </c>
      <c r="M326" s="3">
        <v>1.8155043412021201E-2</v>
      </c>
      <c r="N326" s="3">
        <v>0.33746630938377697</v>
      </c>
      <c r="O326" s="3">
        <v>0.65249871746911603</v>
      </c>
      <c r="P326" s="3">
        <v>1.10402671470581</v>
      </c>
      <c r="Q326" s="3">
        <v>0.59677419354838701</v>
      </c>
      <c r="R326" s="3">
        <v>0.82601299382883597</v>
      </c>
      <c r="S326" t="s">
        <v>16</v>
      </c>
    </row>
    <row r="327" spans="2:19" x14ac:dyDescent="0.25">
      <c r="B327" s="2">
        <v>325</v>
      </c>
      <c r="C327" s="3">
        <v>5.0974723277713502E-5</v>
      </c>
      <c r="D327" s="3">
        <v>2.8549922384128502E-2</v>
      </c>
      <c r="E327" s="3">
        <v>1.2307145098316301</v>
      </c>
      <c r="F327" s="3">
        <v>0.134809717500432</v>
      </c>
      <c r="G327" s="3">
        <v>91.445788532492898</v>
      </c>
      <c r="H327" s="3">
        <v>1.20184314290463E-2</v>
      </c>
      <c r="I327" s="3">
        <v>5.1485184467566902E-3</v>
      </c>
      <c r="J327" s="3"/>
      <c r="K327" s="3">
        <v>5.0692985934302799</v>
      </c>
      <c r="L327" s="3">
        <v>0.78587754002909904</v>
      </c>
      <c r="M327" s="3">
        <v>8.0562418942777998E-3</v>
      </c>
      <c r="N327" s="3">
        <v>0.42838522457378703</v>
      </c>
      <c r="O327" s="3">
        <v>-4.6622128186002497E-2</v>
      </c>
      <c r="P327" s="3">
        <v>0.213878407469032</v>
      </c>
      <c r="Q327" s="3">
        <v>0.89473684210526305</v>
      </c>
      <c r="R327" s="3">
        <v>0.98928458871730196</v>
      </c>
      <c r="S327" t="s">
        <v>16</v>
      </c>
    </row>
    <row r="328" spans="2:19" x14ac:dyDescent="0.25">
      <c r="B328" s="2">
        <v>326</v>
      </c>
      <c r="C328" s="3">
        <v>1.1994052535932501E-5</v>
      </c>
      <c r="D328" s="3">
        <v>1.0194472758026299E-2</v>
      </c>
      <c r="E328" s="3">
        <v>1.1322193192571199</v>
      </c>
      <c r="F328" s="3">
        <v>0.13171734685397399</v>
      </c>
      <c r="G328" s="3">
        <v>31.087951807873299</v>
      </c>
      <c r="H328" s="3">
        <v>4.1171661725836299E-3</v>
      </c>
      <c r="I328" s="3">
        <v>2.7447774483889699E-3</v>
      </c>
      <c r="J328" s="3"/>
      <c r="K328" s="3">
        <v>2.3502651573697602</v>
      </c>
      <c r="L328" s="3">
        <v>1.4502613448121899</v>
      </c>
      <c r="M328" s="3">
        <v>3.9078513265451099E-3</v>
      </c>
      <c r="N328" s="3">
        <v>0.66666666666663899</v>
      </c>
      <c r="O328" s="3">
        <v>-0.260003837989977</v>
      </c>
      <c r="P328" s="3">
        <v>-5.7807623576591402E-2</v>
      </c>
      <c r="Q328" s="3">
        <v>0.92307692307692302</v>
      </c>
      <c r="R328" s="3">
        <v>0.991075806609787</v>
      </c>
      <c r="S328" t="s">
        <v>16</v>
      </c>
    </row>
    <row r="329" spans="2:19" x14ac:dyDescent="0.25">
      <c r="B329" s="2">
        <v>327</v>
      </c>
      <c r="C329" s="3">
        <v>1.3393358665124701E-4</v>
      </c>
      <c r="D329" s="3">
        <v>6.4278065264739295E-2</v>
      </c>
      <c r="E329" s="3">
        <v>1.16347276545901</v>
      </c>
      <c r="F329" s="3">
        <v>0.142449760881527</v>
      </c>
      <c r="G329" s="3">
        <v>48.8854349336738</v>
      </c>
      <c r="H329" s="3">
        <v>3.04718955806762E-2</v>
      </c>
      <c r="I329" s="3">
        <v>4.6282991573956102E-3</v>
      </c>
      <c r="J329" s="3"/>
      <c r="K329" s="3">
        <v>45.907588856435503</v>
      </c>
      <c r="L329" s="3">
        <v>0.40735567465343597</v>
      </c>
      <c r="M329" s="3">
        <v>1.30586959108703E-2</v>
      </c>
      <c r="N329" s="3">
        <v>0.151887471035134</v>
      </c>
      <c r="O329" s="3">
        <v>-0.17296997601612499</v>
      </c>
      <c r="P329" s="3">
        <v>5.3007331219539502E-2</v>
      </c>
      <c r="Q329" s="3">
        <v>0.88157894736842102</v>
      </c>
      <c r="R329" s="3">
        <v>0.99704482533362304</v>
      </c>
      <c r="S329" t="s">
        <v>16</v>
      </c>
    </row>
    <row r="330" spans="2:19" x14ac:dyDescent="0.25">
      <c r="B330" s="2">
        <v>328</v>
      </c>
      <c r="C330" s="3">
        <v>4.2978688253758402E-5</v>
      </c>
      <c r="D330" s="3">
        <v>3.2618913668346197E-2</v>
      </c>
      <c r="E330" s="3">
        <v>1.1554112443243001</v>
      </c>
      <c r="F330" s="3">
        <v>0.13808204809421501</v>
      </c>
      <c r="G330" s="3">
        <v>48.6032593317302</v>
      </c>
      <c r="H330" s="3">
        <v>1.49495009661687E-2</v>
      </c>
      <c r="I330" s="3">
        <v>2.6444212131658102E-3</v>
      </c>
      <c r="J330" s="3"/>
      <c r="K330" s="3">
        <v>32.840369658132801</v>
      </c>
      <c r="L330" s="3">
        <v>0.50760282881848195</v>
      </c>
      <c r="M330" s="3">
        <v>7.39744317082124E-3</v>
      </c>
      <c r="N330" s="3">
        <v>0.176890266715272</v>
      </c>
      <c r="O330" s="3">
        <v>-0.27757286019534899</v>
      </c>
      <c r="P330" s="3">
        <v>-8.0177197410801607E-2</v>
      </c>
      <c r="Q330" s="3">
        <v>0.89583333333333304</v>
      </c>
      <c r="R330" s="3">
        <v>1</v>
      </c>
      <c r="S330" t="s">
        <v>16</v>
      </c>
    </row>
    <row r="331" spans="2:19" x14ac:dyDescent="0.25">
      <c r="B331" s="2">
        <v>329</v>
      </c>
      <c r="C331" s="3">
        <v>9.9950437799438307E-6</v>
      </c>
      <c r="D331" s="3">
        <v>9.08674736664721E-3</v>
      </c>
      <c r="E331" s="3">
        <v>1.10892509396909</v>
      </c>
      <c r="F331" s="3">
        <v>0.134366690073427</v>
      </c>
      <c r="G331" s="3">
        <v>139.06505117707701</v>
      </c>
      <c r="H331" s="3">
        <v>3.5758788760475099E-3</v>
      </c>
      <c r="I331" s="3">
        <v>2.1655727990194701E-3</v>
      </c>
      <c r="J331" s="3"/>
      <c r="K331" s="3">
        <v>2.7836116248912202</v>
      </c>
      <c r="L331" s="3">
        <v>1.5211696685146501</v>
      </c>
      <c r="M331" s="3">
        <v>3.5673638715420799E-3</v>
      </c>
      <c r="N331" s="3">
        <v>0.60560574731019101</v>
      </c>
      <c r="O331" s="3">
        <v>-0.39149973998800403</v>
      </c>
      <c r="P331" s="3">
        <v>-0.22523340597109801</v>
      </c>
      <c r="Q331" s="3">
        <v>1</v>
      </c>
      <c r="R331" s="3">
        <v>1</v>
      </c>
      <c r="S331" t="s">
        <v>16</v>
      </c>
    </row>
    <row r="332" spans="2:19" x14ac:dyDescent="0.25">
      <c r="B332" s="2">
        <v>330</v>
      </c>
      <c r="C332" s="3">
        <v>3.09846357178258E-5</v>
      </c>
      <c r="D332" s="3">
        <v>2.1447683051675898E-2</v>
      </c>
      <c r="E332" s="3">
        <v>1.11211140084775</v>
      </c>
      <c r="F332" s="3">
        <v>0.14986607353379799</v>
      </c>
      <c r="G332" s="3">
        <v>144.75486177933701</v>
      </c>
      <c r="H332" s="3">
        <v>9.9935021376000698E-3</v>
      </c>
      <c r="I332" s="3">
        <v>3.2659524614061901E-3</v>
      </c>
      <c r="J332" s="3"/>
      <c r="K332" s="3">
        <v>10.4511856357482</v>
      </c>
      <c r="L332" s="3">
        <v>0.84643866262692802</v>
      </c>
      <c r="M332" s="3">
        <v>6.2809922365140202E-3</v>
      </c>
      <c r="N332" s="3">
        <v>0.326807601223018</v>
      </c>
      <c r="O332" s="3">
        <v>-0.17268470118728299</v>
      </c>
      <c r="P332" s="3">
        <v>5.3370554412738698E-2</v>
      </c>
      <c r="Q332" s="3">
        <v>0.88571428571428501</v>
      </c>
      <c r="R332" s="3">
        <v>1.0084836619587001</v>
      </c>
      <c r="S332" t="s">
        <v>16</v>
      </c>
    </row>
    <row r="333" spans="2:19" x14ac:dyDescent="0.25">
      <c r="B333" s="2">
        <v>331</v>
      </c>
      <c r="C333" s="3">
        <v>1.16942012225342E-4</v>
      </c>
      <c r="D333" s="3">
        <v>6.6144602544256401E-2</v>
      </c>
      <c r="E333" s="3">
        <v>1.2504677828675399</v>
      </c>
      <c r="F333" s="3">
        <v>0.17030820740826499</v>
      </c>
      <c r="G333" s="3">
        <v>10.1462323044322</v>
      </c>
      <c r="H333" s="3">
        <v>3.1388226117604098E-2</v>
      </c>
      <c r="I333" s="3">
        <v>4.5374088604777096E-3</v>
      </c>
      <c r="J333" s="3"/>
      <c r="K333" s="3">
        <v>57.874238282638402</v>
      </c>
      <c r="L333" s="3">
        <v>0.33588576928744202</v>
      </c>
      <c r="M333" s="3">
        <v>1.2202261856156299E-2</v>
      </c>
      <c r="N333" s="3">
        <v>0.144557670875605</v>
      </c>
      <c r="O333" s="3">
        <v>-4.3480107812293702E-2</v>
      </c>
      <c r="P333" s="3">
        <v>0.21787895205920199</v>
      </c>
      <c r="Q333" s="3">
        <v>0.79054054054054002</v>
      </c>
      <c r="R333" s="3">
        <v>0.98662353954746695</v>
      </c>
      <c r="S333" t="s">
        <v>16</v>
      </c>
    </row>
    <row r="334" spans="2:19" x14ac:dyDescent="0.25">
      <c r="B334" s="2">
        <v>332</v>
      </c>
      <c r="C334" s="3">
        <v>2.89856269618371E-5</v>
      </c>
      <c r="D334" s="3">
        <v>2.9318731793849299E-2</v>
      </c>
      <c r="E334" s="3">
        <v>1.11786080981141</v>
      </c>
      <c r="F334" s="3">
        <v>0.18488520085790999</v>
      </c>
      <c r="G334" s="3">
        <v>71.033014249994196</v>
      </c>
      <c r="H334" s="3">
        <v>1.2970373192647299E-2</v>
      </c>
      <c r="I334" s="3">
        <v>2.51147215263038E-3</v>
      </c>
      <c r="J334" s="3"/>
      <c r="K334" s="3">
        <v>37.7971126234834</v>
      </c>
      <c r="L334" s="3">
        <v>0.423742672634908</v>
      </c>
      <c r="M334" s="3">
        <v>6.0750017676337101E-3</v>
      </c>
      <c r="N334" s="3">
        <v>0.19363144878931299</v>
      </c>
      <c r="O334" s="3">
        <v>-0.117351023695609</v>
      </c>
      <c r="P334" s="3">
        <v>0.123823580750759</v>
      </c>
      <c r="Q334" s="3">
        <v>0.67441860465116199</v>
      </c>
      <c r="R334" s="3">
        <v>0.97094728227511395</v>
      </c>
      <c r="S334" t="s">
        <v>16</v>
      </c>
    </row>
    <row r="335" spans="2:19" x14ac:dyDescent="0.25">
      <c r="B335" s="2">
        <v>333</v>
      </c>
      <c r="C335" s="3">
        <v>3.89806707417809E-5</v>
      </c>
      <c r="D335" s="3">
        <v>3.0046551365080301E-2</v>
      </c>
      <c r="E335" s="3">
        <v>1.2738380576787101</v>
      </c>
      <c r="F335" s="3">
        <v>0.18779959773312199</v>
      </c>
      <c r="G335" s="3">
        <v>71.395734497870805</v>
      </c>
      <c r="H335" s="3">
        <v>1.2645920445954299E-2</v>
      </c>
      <c r="I335" s="3">
        <v>4.73754885569308E-3</v>
      </c>
      <c r="J335" s="3"/>
      <c r="K335" s="3">
        <v>8.6743208787182997</v>
      </c>
      <c r="L335" s="3">
        <v>0.54258765308712098</v>
      </c>
      <c r="M335" s="3">
        <v>7.0449791673741899E-3</v>
      </c>
      <c r="N335" s="3">
        <v>0.37463060723339497</v>
      </c>
      <c r="O335" s="3">
        <v>0.207104087747875</v>
      </c>
      <c r="P335" s="3">
        <v>0.53693265913205901</v>
      </c>
      <c r="Q335" s="3">
        <v>0.79591836734693799</v>
      </c>
      <c r="R335" s="3">
        <v>0.90643508351633695</v>
      </c>
      <c r="S335" t="s">
        <v>16</v>
      </c>
    </row>
    <row r="336" spans="2:19" x14ac:dyDescent="0.25">
      <c r="B336" s="2">
        <v>334</v>
      </c>
      <c r="C336" s="3">
        <v>1.29935569139269E-5</v>
      </c>
      <c r="D336" s="3">
        <v>1.1600124292574201E-2</v>
      </c>
      <c r="E336" s="3">
        <v>1.27468400181265</v>
      </c>
      <c r="F336" s="3">
        <v>0.195336190926343</v>
      </c>
      <c r="G336" s="3">
        <v>69.853926122186095</v>
      </c>
      <c r="H336" s="3">
        <v>4.4429984523382798E-3</v>
      </c>
      <c r="I336" s="3">
        <v>3.5044135328119101E-3</v>
      </c>
      <c r="J336" s="3"/>
      <c r="K336" s="3">
        <v>1.8512456812181799</v>
      </c>
      <c r="L336" s="3">
        <v>1.21342414347106</v>
      </c>
      <c r="M336" s="3">
        <v>4.0674206187187902E-3</v>
      </c>
      <c r="N336" s="3">
        <v>0.78874966318468798</v>
      </c>
      <c r="O336" s="3">
        <v>-5.8861935184886499E-2</v>
      </c>
      <c r="P336" s="3">
        <v>0.19829420117812699</v>
      </c>
      <c r="Q336" s="3">
        <v>0.86666666666666603</v>
      </c>
      <c r="R336" s="3">
        <v>0.99215720072394997</v>
      </c>
      <c r="S336" t="s">
        <v>16</v>
      </c>
    </row>
    <row r="337" spans="2:19" x14ac:dyDescent="0.25">
      <c r="B337" s="2">
        <v>335</v>
      </c>
      <c r="C337" s="3">
        <v>5.4972740789690998E-5</v>
      </c>
      <c r="D337" s="3">
        <v>3.4014567681311197E-2</v>
      </c>
      <c r="E337" s="3">
        <v>1.13662731740955</v>
      </c>
      <c r="F337" s="3">
        <v>0.20142279392636001</v>
      </c>
      <c r="G337" s="3">
        <v>81.938729247318904</v>
      </c>
      <c r="H337" s="3">
        <v>1.5408888161696801E-2</v>
      </c>
      <c r="I337" s="3">
        <v>3.3902115495954999E-3</v>
      </c>
      <c r="J337" s="3"/>
      <c r="K337" s="3">
        <v>21.5791938547118</v>
      </c>
      <c r="L337" s="3">
        <v>0.59707287712662305</v>
      </c>
      <c r="M337" s="3">
        <v>8.36620986205284E-3</v>
      </c>
      <c r="N337" s="3">
        <v>0.22001662378359199</v>
      </c>
      <c r="O337" s="3">
        <v>-0.25365334064759198</v>
      </c>
      <c r="P337" s="3">
        <v>-4.9721919231530999E-2</v>
      </c>
      <c r="Q337" s="3">
        <v>0.87301587301587302</v>
      </c>
      <c r="R337" s="3">
        <v>1.00267466125856</v>
      </c>
      <c r="S337" t="s">
        <v>16</v>
      </c>
    </row>
    <row r="338" spans="2:19" x14ac:dyDescent="0.25">
      <c r="B338" s="2">
        <v>336</v>
      </c>
      <c r="C338" s="3">
        <v>7.1964315215595505E-5</v>
      </c>
      <c r="D338" s="3">
        <v>4.0282013961596398E-2</v>
      </c>
      <c r="E338" s="3">
        <v>1.25570259625189</v>
      </c>
      <c r="F338" s="3">
        <v>0.20722640569773401</v>
      </c>
      <c r="G338" s="3">
        <v>94.216122477797896</v>
      </c>
      <c r="H338" s="3">
        <v>1.90173871137738E-2</v>
      </c>
      <c r="I338" s="3">
        <v>3.7676848093310998E-3</v>
      </c>
      <c r="J338" s="3"/>
      <c r="K338" s="3">
        <v>24.938019227053601</v>
      </c>
      <c r="L338" s="3">
        <v>0.55732010453162995</v>
      </c>
      <c r="M338" s="3">
        <v>9.5722417406939007E-3</v>
      </c>
      <c r="N338" s="3">
        <v>0.198117900571222</v>
      </c>
      <c r="O338" s="3">
        <v>-0.218015589121902</v>
      </c>
      <c r="P338" s="3">
        <v>-4.3465247035761496E-3</v>
      </c>
      <c r="Q338" s="3">
        <v>0.88888888888888795</v>
      </c>
      <c r="R338" s="3">
        <v>1</v>
      </c>
      <c r="S338" t="s">
        <v>16</v>
      </c>
    </row>
    <row r="339" spans="2:19" x14ac:dyDescent="0.25">
      <c r="B339" s="2">
        <v>337</v>
      </c>
      <c r="C339" s="3">
        <v>2.0989591937882E-5</v>
      </c>
      <c r="D339" s="3">
        <v>1.48743126109558E-2</v>
      </c>
      <c r="E339" s="3">
        <v>1.2744935728301201</v>
      </c>
      <c r="F339" s="3">
        <v>0.207805627186264</v>
      </c>
      <c r="G339" s="3">
        <v>89.073706559030398</v>
      </c>
      <c r="H339" s="3">
        <v>5.9977290580198401E-3</v>
      </c>
      <c r="I339" s="3">
        <v>3.06351316698481E-3</v>
      </c>
      <c r="J339" s="3"/>
      <c r="K339" s="3">
        <v>2.5218920393412101</v>
      </c>
      <c r="L339" s="3">
        <v>1.1921751087341801</v>
      </c>
      <c r="M339" s="3">
        <v>5.1696013853261202E-3</v>
      </c>
      <c r="N339" s="3">
        <v>0.51077885268732603</v>
      </c>
      <c r="O339" s="3">
        <v>-0.31246869070120498</v>
      </c>
      <c r="P339" s="3">
        <v>-0.124607948757232</v>
      </c>
      <c r="Q339" s="3">
        <v>1</v>
      </c>
      <c r="R339" s="3">
        <v>1</v>
      </c>
      <c r="S339" t="s">
        <v>16</v>
      </c>
    </row>
    <row r="340" spans="2:19" x14ac:dyDescent="0.25">
      <c r="B340" s="2">
        <v>338</v>
      </c>
      <c r="C340" s="3">
        <v>2.89856269618371E-5</v>
      </c>
      <c r="D340" s="3">
        <v>1.9298215911364401E-2</v>
      </c>
      <c r="E340" s="3">
        <v>1.1383040177377099</v>
      </c>
      <c r="F340" s="3">
        <v>0.220324691158476</v>
      </c>
      <c r="G340" s="3">
        <v>39.942319337966403</v>
      </c>
      <c r="H340" s="3">
        <v>8.5747928729982895E-3</v>
      </c>
      <c r="I340" s="3">
        <v>3.1906487360321301E-3</v>
      </c>
      <c r="J340" s="3"/>
      <c r="K340" s="3">
        <v>6.8924922401687398</v>
      </c>
      <c r="L340" s="3">
        <v>0.97804365636289903</v>
      </c>
      <c r="M340" s="3">
        <v>6.0750017676337101E-3</v>
      </c>
      <c r="N340" s="3">
        <v>0.372096304049438</v>
      </c>
      <c r="O340" s="3">
        <v>-0.25867300389377501</v>
      </c>
      <c r="P340" s="3">
        <v>-5.6113152977825501E-2</v>
      </c>
      <c r="Q340" s="3">
        <v>0.96666666666666601</v>
      </c>
      <c r="R340" s="3">
        <v>1.0047142931150499</v>
      </c>
      <c r="S340" t="s">
        <v>16</v>
      </c>
    </row>
    <row r="341" spans="2:19" x14ac:dyDescent="0.25">
      <c r="B341" s="2">
        <v>339</v>
      </c>
      <c r="C341" s="3">
        <v>2.2288947629274701E-4</v>
      </c>
      <c r="D341" s="3">
        <v>5.2264043578635302E-2</v>
      </c>
      <c r="E341" s="3">
        <v>1.24783415573209</v>
      </c>
      <c r="F341" s="3">
        <v>0.22787176099229201</v>
      </c>
      <c r="G341" s="3">
        <v>148.664908045386</v>
      </c>
      <c r="H341" s="3">
        <v>1.7970285473144301E-2</v>
      </c>
      <c r="I341" s="3">
        <v>1.57425144397965E-2</v>
      </c>
      <c r="J341" s="3"/>
      <c r="K341" s="3">
        <v>1.3732594515269101</v>
      </c>
      <c r="L341" s="3">
        <v>1.0254002363383601</v>
      </c>
      <c r="M341" s="3">
        <v>1.6846118108372499E-2</v>
      </c>
      <c r="N341" s="3">
        <v>0.87603029252501097</v>
      </c>
      <c r="O341" s="3">
        <v>-3.1509617361522501E-3</v>
      </c>
      <c r="P341" s="3">
        <v>0.26922761564874598</v>
      </c>
      <c r="Q341" s="3">
        <v>0.97379912663755397</v>
      </c>
      <c r="R341" s="3">
        <v>1.00696290911873</v>
      </c>
      <c r="S341" t="s">
        <v>16</v>
      </c>
    </row>
    <row r="342" spans="2:19" x14ac:dyDescent="0.25">
      <c r="B342" s="2">
        <v>340</v>
      </c>
      <c r="C342" s="3">
        <v>4.3978192631752798E-5</v>
      </c>
      <c r="D342" s="3">
        <v>2.2481426783342001E-2</v>
      </c>
      <c r="E342" s="3">
        <v>1.2222879000625599</v>
      </c>
      <c r="F342" s="3">
        <v>0.23216971712159801</v>
      </c>
      <c r="G342" s="3">
        <v>49.942224404922896</v>
      </c>
      <c r="H342" s="3">
        <v>9.3386506964329499E-3</v>
      </c>
      <c r="I342" s="3">
        <v>4.5912371171423997E-3</v>
      </c>
      <c r="J342" s="3"/>
      <c r="K342" s="3">
        <v>4.1706458918209304</v>
      </c>
      <c r="L342" s="3">
        <v>1.0934514396656001</v>
      </c>
      <c r="M342" s="3">
        <v>7.4829655862317197E-3</v>
      </c>
      <c r="N342" s="3">
        <v>0.49163816769547802</v>
      </c>
      <c r="O342" s="3">
        <v>-0.23428640450448601</v>
      </c>
      <c r="P342" s="3">
        <v>-2.50631702737673E-2</v>
      </c>
      <c r="Q342" s="3">
        <v>1</v>
      </c>
      <c r="R342" s="3">
        <v>1</v>
      </c>
      <c r="S342" t="s">
        <v>16</v>
      </c>
    </row>
    <row r="343" spans="2:19" x14ac:dyDescent="0.25">
      <c r="B343" s="2">
        <v>341</v>
      </c>
      <c r="C343" s="3">
        <v>8.9955394019494402E-5</v>
      </c>
      <c r="D343" s="3">
        <v>4.97156753271683E-2</v>
      </c>
      <c r="E343" s="3">
        <v>1.2393483171959501</v>
      </c>
      <c r="F343" s="3">
        <v>0.24040706899546299</v>
      </c>
      <c r="G343" s="3">
        <v>173.526685867721</v>
      </c>
      <c r="H343" s="3">
        <v>2.3298548852283898E-2</v>
      </c>
      <c r="I343" s="3">
        <v>3.7691221161615298E-3</v>
      </c>
      <c r="J343" s="3"/>
      <c r="K343" s="3">
        <v>39.347052559550498</v>
      </c>
      <c r="L343" s="3">
        <v>0.45735179496001499</v>
      </c>
      <c r="M343" s="3">
        <v>1.0702091614626199E-2</v>
      </c>
      <c r="N343" s="3">
        <v>0.16177497319933001</v>
      </c>
      <c r="O343" s="3">
        <v>-0.23328889871185299</v>
      </c>
      <c r="P343" s="3">
        <v>-2.3793106452485401E-2</v>
      </c>
      <c r="Q343" s="3">
        <v>0.85714285714285698</v>
      </c>
      <c r="R343" s="3">
        <v>1</v>
      </c>
      <c r="S343" t="s">
        <v>16</v>
      </c>
    </row>
    <row r="344" spans="2:19" x14ac:dyDescent="0.25">
      <c r="B344" s="2">
        <v>342</v>
      </c>
      <c r="C344" s="3">
        <v>1.09945481579382E-5</v>
      </c>
      <c r="D344" s="3">
        <v>8.9047924738394502E-3</v>
      </c>
      <c r="E344" s="3">
        <v>1.21815256158966</v>
      </c>
      <c r="F344" s="3">
        <v>0.248302081493915</v>
      </c>
      <c r="G344" s="3">
        <v>18.4349488229219</v>
      </c>
      <c r="H344" s="3">
        <v>3.1614939158480602E-3</v>
      </c>
      <c r="I344" s="3">
        <v>2.8453445242631599E-3</v>
      </c>
      <c r="J344" s="3"/>
      <c r="K344" s="3">
        <v>1.3296703296703201</v>
      </c>
      <c r="L344" s="3">
        <v>1.74236703004699</v>
      </c>
      <c r="M344" s="3">
        <v>3.7414827931158598E-3</v>
      </c>
      <c r="N344" s="3">
        <v>0.89999999999997105</v>
      </c>
      <c r="O344" s="3">
        <v>-0.35740150267480397</v>
      </c>
      <c r="P344" s="3">
        <v>-0.181818181818168</v>
      </c>
      <c r="Q344" s="3">
        <v>1</v>
      </c>
      <c r="R344" s="3">
        <v>1</v>
      </c>
      <c r="S344" t="s">
        <v>16</v>
      </c>
    </row>
    <row r="345" spans="2:19" x14ac:dyDescent="0.25">
      <c r="B345" s="2">
        <v>343</v>
      </c>
      <c r="C345" s="3">
        <v>2.9985131339831401E-5</v>
      </c>
      <c r="D345" s="3">
        <v>1.85454025361762E-2</v>
      </c>
      <c r="E345" s="3">
        <v>1.2163651259127199</v>
      </c>
      <c r="F345" s="3">
        <v>0.26456774615400303</v>
      </c>
      <c r="G345" s="3">
        <v>119.15920753012</v>
      </c>
      <c r="H345" s="3">
        <v>8.0598384881053406E-3</v>
      </c>
      <c r="I345" s="3">
        <v>3.5933928633280201E-3</v>
      </c>
      <c r="J345" s="3"/>
      <c r="K345" s="3">
        <v>5.0903258475597397</v>
      </c>
      <c r="L345" s="3">
        <v>1.09557797002571</v>
      </c>
      <c r="M345" s="3">
        <v>6.1788554745964902E-3</v>
      </c>
      <c r="N345" s="3">
        <v>0.44583931410426297</v>
      </c>
      <c r="O345" s="3">
        <v>-0.24139628380139699</v>
      </c>
      <c r="P345" s="3">
        <v>-3.4115749752888502E-2</v>
      </c>
      <c r="Q345" s="3">
        <v>0.90909090909090895</v>
      </c>
      <c r="R345" s="3">
        <v>1.0098113207547099</v>
      </c>
      <c r="S345" t="s">
        <v>16</v>
      </c>
    </row>
    <row r="346" spans="2:19" x14ac:dyDescent="0.25">
      <c r="B346" s="2">
        <v>344</v>
      </c>
      <c r="C346" s="3">
        <v>1.6991574425904501E-5</v>
      </c>
      <c r="D346" s="3">
        <v>1.27988271303573E-2</v>
      </c>
      <c r="E346" s="3">
        <v>1.2580410688247401</v>
      </c>
      <c r="F346" s="3">
        <v>0.26199387442100802</v>
      </c>
      <c r="G346" s="3">
        <v>175.692175907917</v>
      </c>
      <c r="H346" s="3">
        <v>5.1348312820326397E-3</v>
      </c>
      <c r="I346" s="3">
        <v>2.2942406129797099E-3</v>
      </c>
      <c r="J346" s="3"/>
      <c r="K346" s="3">
        <v>4.2899548805482404</v>
      </c>
      <c r="L346" s="3">
        <v>1.3034763015354101</v>
      </c>
      <c r="M346" s="3">
        <v>4.6512734263180304E-3</v>
      </c>
      <c r="N346" s="3">
        <v>0.44679960975690097</v>
      </c>
      <c r="O346" s="3">
        <v>-0.455470514696726</v>
      </c>
      <c r="P346" s="3">
        <v>-0.30668352603758797</v>
      </c>
      <c r="Q346" s="3">
        <v>1</v>
      </c>
      <c r="R346" s="3">
        <v>1</v>
      </c>
      <c r="S346" t="s">
        <v>16</v>
      </c>
    </row>
    <row r="347" spans="2:19" x14ac:dyDescent="0.25">
      <c r="B347" s="2">
        <v>345</v>
      </c>
      <c r="C347" s="3">
        <v>1.5992070047910099E-4</v>
      </c>
      <c r="D347" s="3">
        <v>5.5346279482626201E-2</v>
      </c>
      <c r="E347" s="3">
        <v>1.22588477853941</v>
      </c>
      <c r="F347" s="3">
        <v>0.27332846742530997</v>
      </c>
      <c r="G347" s="3">
        <v>91.856202022148594</v>
      </c>
      <c r="H347" s="3">
        <v>2.3047000088859501E-2</v>
      </c>
      <c r="I347" s="3">
        <v>7.3508074616145096E-3</v>
      </c>
      <c r="J347" s="3"/>
      <c r="K347" s="3">
        <v>9.7252340337220708</v>
      </c>
      <c r="L347" s="3">
        <v>0.65605112382425701</v>
      </c>
      <c r="M347" s="3">
        <v>1.42694554861683E-2</v>
      </c>
      <c r="N347" s="3">
        <v>0.31894855873965799</v>
      </c>
      <c r="O347" s="3">
        <v>-0.16797830829485799</v>
      </c>
      <c r="P347" s="3">
        <v>5.9362919956434702E-2</v>
      </c>
      <c r="Q347" s="3">
        <v>0.93023255813953498</v>
      </c>
      <c r="R347" s="3">
        <v>0.97071893063583803</v>
      </c>
      <c r="S347" t="s">
        <v>16</v>
      </c>
    </row>
    <row r="348" spans="2:19" x14ac:dyDescent="0.25">
      <c r="B348" s="2">
        <v>346</v>
      </c>
      <c r="C348" s="3">
        <v>3.2983644473814599E-5</v>
      </c>
      <c r="D348" s="3">
        <v>1.8909312321791698E-2</v>
      </c>
      <c r="E348" s="3">
        <v>1.1875540864421601</v>
      </c>
      <c r="F348" s="3">
        <v>0.27262938401217002</v>
      </c>
      <c r="G348" s="3">
        <v>74.138429864093595</v>
      </c>
      <c r="H348" s="3">
        <v>8.2399842249737208E-3</v>
      </c>
      <c r="I348" s="3">
        <v>4.3932384644730198E-3</v>
      </c>
      <c r="J348" s="3"/>
      <c r="K348" s="3">
        <v>3.5469095893874201</v>
      </c>
      <c r="L348" s="3">
        <v>1.15919642877088</v>
      </c>
      <c r="M348" s="3">
        <v>6.48043829332138E-3</v>
      </c>
      <c r="N348" s="3">
        <v>0.53316102853182701</v>
      </c>
      <c r="O348" s="3">
        <v>-0.13800966100614101</v>
      </c>
      <c r="P348" s="3">
        <v>9.7520186786648894E-2</v>
      </c>
      <c r="Q348" s="3">
        <v>1</v>
      </c>
      <c r="R348" s="3">
        <v>1</v>
      </c>
      <c r="S348" t="s">
        <v>16</v>
      </c>
    </row>
    <row r="349" spans="2:19" x14ac:dyDescent="0.25">
      <c r="B349" s="2">
        <v>347</v>
      </c>
      <c r="C349" s="3">
        <v>5.3973236411696602E-5</v>
      </c>
      <c r="D349" s="3">
        <v>2.9847600685581701E-2</v>
      </c>
      <c r="E349" s="3">
        <v>1.2647235080875201</v>
      </c>
      <c r="F349" s="3">
        <v>0.27837543429564299</v>
      </c>
      <c r="G349" s="3">
        <v>109.655916772537</v>
      </c>
      <c r="H349" s="3">
        <v>1.33156792794277E-2</v>
      </c>
      <c r="I349" s="3">
        <v>4.43855975980931E-3</v>
      </c>
      <c r="J349" s="3"/>
      <c r="K349" s="3">
        <v>10.043292282705201</v>
      </c>
      <c r="L349" s="3">
        <v>0.76132391601038996</v>
      </c>
      <c r="M349" s="3">
        <v>8.2898045186066902E-3</v>
      </c>
      <c r="N349" s="3">
        <v>0.33333333333333898</v>
      </c>
      <c r="O349" s="3">
        <v>-0.139963627907738</v>
      </c>
      <c r="P349" s="3">
        <v>9.5032318858431705E-2</v>
      </c>
      <c r="Q349" s="3">
        <v>0.93103448275862</v>
      </c>
      <c r="R349" s="3">
        <v>1.00304806565064</v>
      </c>
      <c r="S349" t="s">
        <v>16</v>
      </c>
    </row>
    <row r="350" spans="2:19" x14ac:dyDescent="0.25">
      <c r="B350" s="2">
        <v>348</v>
      </c>
      <c r="C350" s="3">
        <v>1.21939534115314E-4</v>
      </c>
      <c r="D350" s="3">
        <v>5.1915130075394E-2</v>
      </c>
      <c r="E350" s="3">
        <v>1.1001207192243301</v>
      </c>
      <c r="F350" s="3">
        <v>0.29786878034000702</v>
      </c>
      <c r="G350" s="3">
        <v>11.4713622995784</v>
      </c>
      <c r="H350" s="3">
        <v>2.3727943803217098E-2</v>
      </c>
      <c r="I350" s="3">
        <v>5.5241188245248197E-3</v>
      </c>
      <c r="J350" s="3"/>
      <c r="K350" s="3">
        <v>20.336525525517601</v>
      </c>
      <c r="L350" s="3">
        <v>0.568547170419893</v>
      </c>
      <c r="M350" s="3">
        <v>1.24602663254924E-2</v>
      </c>
      <c r="N350" s="3">
        <v>0.23281068390661899</v>
      </c>
      <c r="O350" s="3">
        <v>-0.155755059145847</v>
      </c>
      <c r="P350" s="3">
        <v>7.4926044138104997E-2</v>
      </c>
      <c r="Q350" s="3">
        <v>0.88405797101449202</v>
      </c>
      <c r="R350" s="3">
        <v>1.0035048528732</v>
      </c>
      <c r="S350" t="s">
        <v>16</v>
      </c>
    </row>
    <row r="351" spans="2:19" x14ac:dyDescent="0.25">
      <c r="B351" s="2">
        <v>349</v>
      </c>
      <c r="C351" s="3">
        <v>1.1594250784734801E-4</v>
      </c>
      <c r="D351" s="3">
        <v>4.2142552728163703E-2</v>
      </c>
      <c r="E351" s="3">
        <v>1.0600561742457799</v>
      </c>
      <c r="F351" s="3">
        <v>0.300003214463128</v>
      </c>
      <c r="G351" s="3">
        <v>155.42842452418</v>
      </c>
      <c r="H351" s="3">
        <v>1.8782503848715802E-2</v>
      </c>
      <c r="I351" s="3">
        <v>7.4561718382726398E-3</v>
      </c>
      <c r="J351" s="3"/>
      <c r="K351" s="3">
        <v>6.3821779490143804</v>
      </c>
      <c r="L351" s="3">
        <v>0.82037208905155301</v>
      </c>
      <c r="M351" s="3">
        <v>1.2150003535267399E-2</v>
      </c>
      <c r="N351" s="3">
        <v>0.396974327721617</v>
      </c>
      <c r="O351" s="3">
        <v>-5.1326899684180603E-2</v>
      </c>
      <c r="P351" s="3">
        <v>0.20788810634860899</v>
      </c>
      <c r="Q351" s="3">
        <v>0.94308943089430797</v>
      </c>
      <c r="R351" s="3">
        <v>1.0021588024577099</v>
      </c>
      <c r="S351" t="s">
        <v>16</v>
      </c>
    </row>
    <row r="352" spans="2:19" x14ac:dyDescent="0.25">
      <c r="B352" s="2">
        <v>350</v>
      </c>
      <c r="C352" s="3">
        <v>4.0979679497769698E-5</v>
      </c>
      <c r="D352" s="3">
        <v>2.37791050847952E-2</v>
      </c>
      <c r="E352" s="3">
        <v>1.19950751634945</v>
      </c>
      <c r="F352" s="3">
        <v>0.30507071347064701</v>
      </c>
      <c r="G352" s="3">
        <v>159.648360086194</v>
      </c>
      <c r="H352" s="3">
        <v>1.0416518816676899E-2</v>
      </c>
      <c r="I352" s="3">
        <v>4.4447632247577801E-3</v>
      </c>
      <c r="J352" s="3"/>
      <c r="K352" s="3">
        <v>5.7113267742158502</v>
      </c>
      <c r="L352" s="3">
        <v>0.91072531627595299</v>
      </c>
      <c r="M352" s="3">
        <v>7.2233612997781799E-3</v>
      </c>
      <c r="N352" s="3">
        <v>0.42670332603265498</v>
      </c>
      <c r="O352" s="3">
        <v>-0.112654895954154</v>
      </c>
      <c r="P352" s="3">
        <v>0.129802876298307</v>
      </c>
      <c r="Q352" s="3">
        <v>0.93181818181818099</v>
      </c>
      <c r="R352" s="3">
        <v>0.99617405928105895</v>
      </c>
      <c r="S352" t="s">
        <v>16</v>
      </c>
    </row>
    <row r="353" spans="2:19" x14ac:dyDescent="0.25">
      <c r="B353" s="2">
        <v>351</v>
      </c>
      <c r="C353" s="3">
        <v>1.49925656699157E-5</v>
      </c>
      <c r="D353" s="3">
        <v>1.3286706183600099E-2</v>
      </c>
      <c r="E353" s="3">
        <v>1.2523562036109599</v>
      </c>
      <c r="F353" s="3">
        <v>0.307057212881092</v>
      </c>
      <c r="G353" s="3">
        <v>159.720620594716</v>
      </c>
      <c r="H353" s="3">
        <v>5.7284428325866396E-3</v>
      </c>
      <c r="I353" s="3">
        <v>2.2220746962387898E-3</v>
      </c>
      <c r="J353" s="3"/>
      <c r="K353" s="3">
        <v>6.5240140254094401</v>
      </c>
      <c r="L353" s="3">
        <v>1.06721313351568</v>
      </c>
      <c r="M353" s="3">
        <v>4.3691106060588002E-3</v>
      </c>
      <c r="N353" s="3">
        <v>0.38790204618930102</v>
      </c>
      <c r="O353" s="3">
        <v>-0.333179168342847</v>
      </c>
      <c r="P353" s="3">
        <v>-0.15097734788092401</v>
      </c>
      <c r="Q353" s="3">
        <v>0.88235294117647001</v>
      </c>
      <c r="R353" s="3">
        <v>1</v>
      </c>
      <c r="S353" t="s">
        <v>16</v>
      </c>
    </row>
    <row r="354" spans="2:19" x14ac:dyDescent="0.25">
      <c r="B354" s="2">
        <v>352</v>
      </c>
      <c r="C354" s="3">
        <v>1.5992070047910099E-4</v>
      </c>
      <c r="D354" s="3">
        <v>6.5317807509355105E-2</v>
      </c>
      <c r="E354" s="3">
        <v>1.0477212792461601</v>
      </c>
      <c r="F354" s="3">
        <v>0.31879438758662199</v>
      </c>
      <c r="G354" s="3">
        <v>5.7078537899059096</v>
      </c>
      <c r="H354" s="3">
        <v>2.7257199989315702E-2</v>
      </c>
      <c r="I354" s="3">
        <v>7.26186182303689E-3</v>
      </c>
      <c r="J354" s="3"/>
      <c r="K354" s="3">
        <v>15.9793748801616</v>
      </c>
      <c r="L354" s="3">
        <v>0.471033017308087</v>
      </c>
      <c r="M354" s="3">
        <v>1.42694554861683E-2</v>
      </c>
      <c r="N354" s="3">
        <v>0.26641994870652103</v>
      </c>
      <c r="O354" s="3">
        <v>-2.78922183748141E-2</v>
      </c>
      <c r="P354" s="3">
        <v>0.23772606930995999</v>
      </c>
      <c r="Q354" s="3">
        <v>0.82474226804123696</v>
      </c>
      <c r="R354" s="3">
        <v>0.93594453117825305</v>
      </c>
      <c r="S354" t="s">
        <v>16</v>
      </c>
    </row>
    <row r="355" spans="2:19" x14ac:dyDescent="0.25">
      <c r="B355" s="2">
        <v>353</v>
      </c>
      <c r="C355" s="3">
        <v>3.55823558566E-4</v>
      </c>
      <c r="D355" s="3">
        <v>9.5595301622999201E-2</v>
      </c>
      <c r="E355" s="3">
        <v>1.14826001130682</v>
      </c>
      <c r="F355" s="3">
        <v>0.32827596805454801</v>
      </c>
      <c r="G355" s="3">
        <v>3.5663346299764198</v>
      </c>
      <c r="H355" s="3">
        <v>4.3217035196617098E-2</v>
      </c>
      <c r="I355" s="3">
        <v>8.6721986064458804E-3</v>
      </c>
      <c r="J355" s="3"/>
      <c r="K355" s="3">
        <v>24.578942038857701</v>
      </c>
      <c r="L355" s="3">
        <v>0.48929577655098699</v>
      </c>
      <c r="M355" s="3">
        <v>2.12849389408243E-2</v>
      </c>
      <c r="N355" s="3">
        <v>0.200666208752902</v>
      </c>
      <c r="O355" s="3">
        <v>-0.17274506281604299</v>
      </c>
      <c r="P355" s="3">
        <v>5.3293699600015898E-2</v>
      </c>
      <c r="Q355" s="3">
        <v>0.91989664082687295</v>
      </c>
      <c r="R355" s="3">
        <v>0.99489641180100097</v>
      </c>
      <c r="S355" t="s">
        <v>16</v>
      </c>
    </row>
    <row r="356" spans="2:19" x14ac:dyDescent="0.25">
      <c r="B356" s="2">
        <v>354</v>
      </c>
      <c r="C356" s="3">
        <v>2.39881050718651E-5</v>
      </c>
      <c r="D356" s="3">
        <v>1.80825172868905E-2</v>
      </c>
      <c r="E356" s="3">
        <v>1.27364259331443</v>
      </c>
      <c r="F356" s="3">
        <v>0.32741883183815101</v>
      </c>
      <c r="G356" s="3">
        <v>112.889461344588</v>
      </c>
      <c r="H356" s="3">
        <v>7.61377478166905E-3</v>
      </c>
      <c r="I356" s="3">
        <v>3.1519440187516199E-3</v>
      </c>
      <c r="J356" s="3"/>
      <c r="K356" s="3">
        <v>6.2108676309620998</v>
      </c>
      <c r="L356" s="3">
        <v>0.92190894445000604</v>
      </c>
      <c r="M356" s="3">
        <v>5.5265363457377903E-3</v>
      </c>
      <c r="N356" s="3">
        <v>0.41397915083333497</v>
      </c>
      <c r="O356" s="3">
        <v>-0.21427158279233599</v>
      </c>
      <c r="P356" s="3">
        <v>4.2049221096496198E-4</v>
      </c>
      <c r="Q356" s="3">
        <v>0.88888888888888795</v>
      </c>
      <c r="R356" s="3">
        <v>0.96295681981533698</v>
      </c>
      <c r="S356" t="s">
        <v>16</v>
      </c>
    </row>
    <row r="357" spans="2:19" x14ac:dyDescent="0.25">
      <c r="B357" s="2">
        <v>355</v>
      </c>
      <c r="C357" s="3">
        <v>2.39881050718651E-5</v>
      </c>
      <c r="D357" s="3">
        <v>1.47833351645519E-2</v>
      </c>
      <c r="E357" s="3">
        <v>1.2551888347261</v>
      </c>
      <c r="F357" s="3">
        <v>0.34591424676641402</v>
      </c>
      <c r="G357" s="3">
        <v>90</v>
      </c>
      <c r="H357" s="3">
        <v>5.9985129497065999E-3</v>
      </c>
      <c r="I357" s="3">
        <v>2.9992564748533E-3</v>
      </c>
      <c r="J357" s="3"/>
      <c r="K357" s="3">
        <v>2.9230769230769198</v>
      </c>
      <c r="L357" s="3">
        <v>1.37930706263435</v>
      </c>
      <c r="M357" s="3">
        <v>5.5265363457377903E-3</v>
      </c>
      <c r="N357" s="3">
        <v>0.5</v>
      </c>
      <c r="O357" s="3">
        <v>-0.41095137745191301</v>
      </c>
      <c r="P357" s="3">
        <v>-0.25</v>
      </c>
      <c r="Q357" s="3">
        <v>1</v>
      </c>
      <c r="R357" s="3">
        <v>1</v>
      </c>
      <c r="S357" t="s">
        <v>16</v>
      </c>
    </row>
    <row r="358" spans="2:19" x14ac:dyDescent="0.25">
      <c r="B358" s="2">
        <v>356</v>
      </c>
      <c r="C358" s="3">
        <v>2.1989096315876399E-5</v>
      </c>
      <c r="D358" s="3">
        <v>1.40225237720974E-2</v>
      </c>
      <c r="E358" s="3">
        <v>1.04378669652887</v>
      </c>
      <c r="F358" s="3">
        <v>0.35100389411768002</v>
      </c>
      <c r="G358" s="3">
        <v>40.583292674390499</v>
      </c>
      <c r="H358" s="3">
        <v>5.6386574675619102E-3</v>
      </c>
      <c r="I358" s="3">
        <v>4.2289931006713197E-3</v>
      </c>
      <c r="J358" s="3"/>
      <c r="K358" s="3">
        <v>1.7000698398001699</v>
      </c>
      <c r="L358" s="3">
        <v>1.4052865049318</v>
      </c>
      <c r="M358" s="3">
        <v>5.2912557094100202E-3</v>
      </c>
      <c r="N358" s="3">
        <v>0.74999999999997902</v>
      </c>
      <c r="O358" s="3">
        <v>-0.148283247204859</v>
      </c>
      <c r="P358" s="3">
        <v>8.4439450572196095E-2</v>
      </c>
      <c r="Q358" s="3">
        <v>0.95652173913043403</v>
      </c>
      <c r="R358" s="3">
        <v>1.0064879509482301</v>
      </c>
      <c r="S358" t="s">
        <v>16</v>
      </c>
    </row>
    <row r="359" spans="2:19" x14ac:dyDescent="0.25">
      <c r="B359" s="2">
        <v>357</v>
      </c>
      <c r="C359" s="3">
        <v>1.09945481579382E-5</v>
      </c>
      <c r="D359" s="3">
        <v>8.8797986698823297E-3</v>
      </c>
      <c r="E359" s="3">
        <v>1.12808398078421</v>
      </c>
      <c r="F359" s="3">
        <v>0.35082212099799198</v>
      </c>
      <c r="G359" s="3">
        <v>15.0706927760376</v>
      </c>
      <c r="H359" s="3">
        <v>3.4159916847458899E-3</v>
      </c>
      <c r="I359" s="3">
        <v>2.4506252475387999E-3</v>
      </c>
      <c r="J359" s="3"/>
      <c r="K359" s="3">
        <v>2.0075989654451099</v>
      </c>
      <c r="L359" s="3">
        <v>1.75218924989648</v>
      </c>
      <c r="M359" s="3">
        <v>3.7414827931158598E-3</v>
      </c>
      <c r="N359" s="3">
        <v>0.71739789604350301</v>
      </c>
      <c r="O359" s="3">
        <v>-0.40199308790537402</v>
      </c>
      <c r="P359" s="3">
        <v>-0.238593951496158</v>
      </c>
      <c r="Q359" s="3">
        <v>1</v>
      </c>
      <c r="R359" s="3">
        <v>1</v>
      </c>
      <c r="S359" t="s">
        <v>16</v>
      </c>
    </row>
    <row r="360" spans="2:19" x14ac:dyDescent="0.25">
      <c r="B360" s="2">
        <v>358</v>
      </c>
      <c r="C360" s="3">
        <v>1.8990583181893201E-5</v>
      </c>
      <c r="D360" s="3">
        <v>1.3005775827122101E-2</v>
      </c>
      <c r="E360" s="3">
        <v>1.10972489569572</v>
      </c>
      <c r="F360" s="3">
        <v>0.35691152050754199</v>
      </c>
      <c r="G360" s="3">
        <v>135</v>
      </c>
      <c r="H360" s="3">
        <v>5.6554522450305202E-3</v>
      </c>
      <c r="I360" s="3">
        <v>2.8277261225152601E-3</v>
      </c>
      <c r="J360" s="3"/>
      <c r="K360" s="3">
        <v>3</v>
      </c>
      <c r="L360" s="3">
        <v>1.41083309143165</v>
      </c>
      <c r="M360" s="3">
        <v>4.9172717521781296E-3</v>
      </c>
      <c r="N360" s="3">
        <v>0.5</v>
      </c>
      <c r="O360" s="3">
        <v>-0.33861207292845302</v>
      </c>
      <c r="P360" s="3">
        <v>-0.15789473684209099</v>
      </c>
      <c r="Q360" s="3">
        <v>1</v>
      </c>
      <c r="R360" s="3">
        <v>1</v>
      </c>
      <c r="S360" t="s">
        <v>16</v>
      </c>
    </row>
    <row r="361" spans="2:19" x14ac:dyDescent="0.25">
      <c r="B361" s="2">
        <v>359</v>
      </c>
      <c r="C361" s="3">
        <v>1.29935569139269E-5</v>
      </c>
      <c r="D361" s="3">
        <v>1.0194472758026299E-2</v>
      </c>
      <c r="E361" s="3">
        <v>1.14671572555224</v>
      </c>
      <c r="F361" s="3">
        <v>0.35575796032490598</v>
      </c>
      <c r="G361" s="3">
        <v>8.8918733030162792E-16</v>
      </c>
      <c r="H361" s="3">
        <v>3.9990086331377298E-3</v>
      </c>
      <c r="I361" s="3">
        <v>1.9995043165688601E-3</v>
      </c>
      <c r="J361" s="3"/>
      <c r="K361" s="3">
        <v>2.8599999999999901</v>
      </c>
      <c r="L361" s="3">
        <v>1.5711164568798699</v>
      </c>
      <c r="M361" s="3">
        <v>4.0674206187187902E-3</v>
      </c>
      <c r="N361" s="3">
        <v>0.5</v>
      </c>
      <c r="O361" s="3">
        <v>-0.51667805329387795</v>
      </c>
      <c r="P361" s="3">
        <v>-0.38461538461538403</v>
      </c>
      <c r="Q361" s="3">
        <v>1</v>
      </c>
      <c r="R361" s="3">
        <v>1</v>
      </c>
      <c r="S361" t="s">
        <v>16</v>
      </c>
    </row>
    <row r="362" spans="2:19" x14ac:dyDescent="0.25">
      <c r="B362" s="2">
        <v>360</v>
      </c>
      <c r="C362" s="3">
        <v>2.4987609449859499E-5</v>
      </c>
      <c r="D362" s="3">
        <v>1.7693613697317902E-2</v>
      </c>
      <c r="E362" s="3">
        <v>1.1553935742861501</v>
      </c>
      <c r="F362" s="3">
        <v>0.35803124292482102</v>
      </c>
      <c r="G362" s="3">
        <v>24.774951683307201</v>
      </c>
      <c r="H362" s="3">
        <v>8.0299554475089102E-3</v>
      </c>
      <c r="I362" s="3">
        <v>2.7930402920450198E-3</v>
      </c>
      <c r="J362" s="3"/>
      <c r="K362" s="3">
        <v>7.6307298845487797</v>
      </c>
      <c r="L362" s="3">
        <v>1.0030012890236999</v>
      </c>
      <c r="M362" s="3">
        <v>5.6404975383346498E-3</v>
      </c>
      <c r="N362" s="3">
        <v>0.34782762000397999</v>
      </c>
      <c r="O362" s="3">
        <v>-0.295054555353151</v>
      </c>
      <c r="P362" s="3">
        <v>-0.102435582994719</v>
      </c>
      <c r="Q362" s="3">
        <v>0.92592592592592504</v>
      </c>
      <c r="R362" s="3">
        <v>1.0102836478698101</v>
      </c>
      <c r="S362" t="s">
        <v>16</v>
      </c>
    </row>
    <row r="363" spans="2:19" x14ac:dyDescent="0.25">
      <c r="B363" s="2">
        <v>361</v>
      </c>
      <c r="C363" s="3">
        <v>4.8975714521724697E-5</v>
      </c>
      <c r="D363" s="3">
        <v>4.6127564831085398E-2</v>
      </c>
      <c r="E363" s="3">
        <v>1.0452306799337301</v>
      </c>
      <c r="F363" s="3">
        <v>0.36068609498269799</v>
      </c>
      <c r="G363" s="3">
        <v>167.26276524943401</v>
      </c>
      <c r="H363" s="3">
        <v>2.1580271621475099E-2</v>
      </c>
      <c r="I363" s="3">
        <v>2.2977026242128901E-3</v>
      </c>
      <c r="J363" s="3"/>
      <c r="K363" s="3">
        <v>92.548858139236799</v>
      </c>
      <c r="L363" s="3">
        <v>0.28924748333463601</v>
      </c>
      <c r="M363" s="3">
        <v>7.8966965536685103E-3</v>
      </c>
      <c r="N363" s="3">
        <v>0.106472368120074</v>
      </c>
      <c r="O363" s="3">
        <v>-0.20483029153009599</v>
      </c>
      <c r="P363" s="3">
        <v>1.2441517599411801E-2</v>
      </c>
      <c r="Q363" s="3">
        <v>0.72058823529411697</v>
      </c>
      <c r="R363" s="3">
        <v>0.98547866230304004</v>
      </c>
      <c r="S363" t="s">
        <v>16</v>
      </c>
    </row>
    <row r="364" spans="2:19" x14ac:dyDescent="0.25">
      <c r="B364" s="2">
        <v>362</v>
      </c>
      <c r="C364" s="3">
        <v>1.46927143565174E-4</v>
      </c>
      <c r="D364" s="3">
        <v>9.2067176256413405E-2</v>
      </c>
      <c r="E364" s="3">
        <v>1.24826878152165</v>
      </c>
      <c r="F364" s="3">
        <v>0.378028734463142</v>
      </c>
      <c r="G364" s="3">
        <v>120.14706079493099</v>
      </c>
      <c r="H364" s="3">
        <v>3.7064965196451097E-2</v>
      </c>
      <c r="I364" s="3">
        <v>1.2216503152354801E-2</v>
      </c>
      <c r="J364" s="3"/>
      <c r="K364" s="3">
        <v>13.4769313183457</v>
      </c>
      <c r="L364" s="3">
        <v>0.21782225654326101</v>
      </c>
      <c r="M364" s="3">
        <v>1.36774796429079E-2</v>
      </c>
      <c r="N364" s="3">
        <v>0.32959704906250697</v>
      </c>
      <c r="O364" s="3">
        <v>1.4204624742838901</v>
      </c>
      <c r="P364" s="3">
        <v>2.08182853880577</v>
      </c>
      <c r="Q364" s="3">
        <v>0.47419354838709599</v>
      </c>
      <c r="R364" s="3">
        <v>0.88549245303507396</v>
      </c>
      <c r="S364" t="s">
        <v>16</v>
      </c>
    </row>
    <row r="365" spans="2:19" x14ac:dyDescent="0.25">
      <c r="B365" s="2">
        <v>363</v>
      </c>
      <c r="C365" s="3">
        <v>1.7991078803898799E-4</v>
      </c>
      <c r="D365" s="3">
        <v>6.6890417654336495E-2</v>
      </c>
      <c r="E365" s="3">
        <v>1.2676915832085101</v>
      </c>
      <c r="F365" s="3">
        <v>0.37921008618997998</v>
      </c>
      <c r="G365" s="3">
        <v>130.71466816380999</v>
      </c>
      <c r="H365" s="3">
        <v>2.9061634593251E-2</v>
      </c>
      <c r="I365" s="3">
        <v>9.3228901326102408E-3</v>
      </c>
      <c r="J365" s="3"/>
      <c r="K365" s="3">
        <v>12.3721036646677</v>
      </c>
      <c r="L365" s="3">
        <v>0.50528831439519095</v>
      </c>
      <c r="M365" s="3">
        <v>1.5135043107163799E-2</v>
      </c>
      <c r="N365" s="3">
        <v>0.32079716998352498</v>
      </c>
      <c r="O365" s="3">
        <v>0.18277811351693601</v>
      </c>
      <c r="P365" s="3">
        <v>0.50595986677701899</v>
      </c>
      <c r="Q365" s="3">
        <v>0.80717488789237601</v>
      </c>
      <c r="R365" s="3">
        <v>0.95475809706009795</v>
      </c>
      <c r="S365" t="s">
        <v>16</v>
      </c>
    </row>
    <row r="366" spans="2:19" x14ac:dyDescent="0.25">
      <c r="B366" s="2">
        <v>364</v>
      </c>
      <c r="C366" s="3">
        <v>1.18941020981331E-4</v>
      </c>
      <c r="D366" s="3">
        <v>7.58192041799748E-2</v>
      </c>
      <c r="E366" s="3">
        <v>1.2057700513157299</v>
      </c>
      <c r="F366" s="3">
        <v>0.38240520054379501</v>
      </c>
      <c r="G366" s="3">
        <v>110.606254129615</v>
      </c>
      <c r="H366" s="3">
        <v>2.8552796781594E-2</v>
      </c>
      <c r="I366" s="3">
        <v>8.1825409632503895E-3</v>
      </c>
      <c r="J366" s="3"/>
      <c r="K366" s="3">
        <v>17.608121436357099</v>
      </c>
      <c r="L366" s="3">
        <v>0.26000582808632</v>
      </c>
      <c r="M366" s="3">
        <v>1.2306112765800801E-2</v>
      </c>
      <c r="N366" s="3">
        <v>0.28657581342522298</v>
      </c>
      <c r="O366" s="3">
        <v>0.542748247405057</v>
      </c>
      <c r="P366" s="3">
        <v>0.96428807616698498</v>
      </c>
      <c r="Q366" s="3">
        <v>0.643243243243243</v>
      </c>
      <c r="R366" s="3">
        <v>0.82136923442073895</v>
      </c>
      <c r="S366" t="s">
        <v>16</v>
      </c>
    </row>
    <row r="367" spans="2:19" x14ac:dyDescent="0.25">
      <c r="B367" s="2">
        <v>365</v>
      </c>
      <c r="C367" s="3">
        <v>4.4977697009747201E-5</v>
      </c>
      <c r="D367" s="3">
        <v>2.4886830476174401E-2</v>
      </c>
      <c r="E367" s="3">
        <v>1.2252962451934</v>
      </c>
      <c r="F367" s="3">
        <v>0.37917266856534199</v>
      </c>
      <c r="G367" s="3">
        <v>16.825722751586099</v>
      </c>
      <c r="H367" s="3">
        <v>1.07270833470104E-2</v>
      </c>
      <c r="I367" s="3">
        <v>4.4065892638406202E-3</v>
      </c>
      <c r="J367" s="3"/>
      <c r="K367" s="3">
        <v>5.8967144016624804</v>
      </c>
      <c r="L367" s="3">
        <v>0.91257359733889498</v>
      </c>
      <c r="M367" s="3">
        <v>7.5675215535818997E-3</v>
      </c>
      <c r="N367" s="3">
        <v>0.410790997076453</v>
      </c>
      <c r="O367" s="3">
        <v>-0.17457637706707799</v>
      </c>
      <c r="P367" s="3">
        <v>5.0961997876760902E-2</v>
      </c>
      <c r="Q367" s="3">
        <v>0.91836734693877498</v>
      </c>
      <c r="R367" s="3">
        <v>1.0036556461655799</v>
      </c>
      <c r="S367" t="s">
        <v>16</v>
      </c>
    </row>
    <row r="368" spans="2:19" x14ac:dyDescent="0.25">
      <c r="B368" s="2">
        <v>366</v>
      </c>
      <c r="C368" s="3">
        <v>2.9985131339831401E-5</v>
      </c>
      <c r="D368" s="3">
        <v>1.88183348753878E-2</v>
      </c>
      <c r="E368" s="3">
        <v>1.12845358612758</v>
      </c>
      <c r="F368" s="3">
        <v>0.39253602241441099</v>
      </c>
      <c r="G368" s="3">
        <v>33.217166444087603</v>
      </c>
      <c r="H368" s="3">
        <v>8.5931407863687904E-3</v>
      </c>
      <c r="I368" s="3">
        <v>3.6045348896519198E-3</v>
      </c>
      <c r="J368" s="3"/>
      <c r="K368" s="3">
        <v>5.6146206843012898</v>
      </c>
      <c r="L368" s="3">
        <v>1.0640289252628601</v>
      </c>
      <c r="M368" s="3">
        <v>6.1788554745964902E-3</v>
      </c>
      <c r="N368" s="3">
        <v>0.41946652327281297</v>
      </c>
      <c r="O368" s="3">
        <v>-0.18869325495184799</v>
      </c>
      <c r="P368" s="3">
        <v>3.2987830705675403E-2</v>
      </c>
      <c r="Q368" s="3">
        <v>0.967741935483871</v>
      </c>
      <c r="R368" s="3">
        <v>1.0096690219412401</v>
      </c>
      <c r="S368" t="s">
        <v>16</v>
      </c>
    </row>
    <row r="369" spans="2:19" x14ac:dyDescent="0.25">
      <c r="B369" s="2">
        <v>367</v>
      </c>
      <c r="C369" s="3">
        <v>3.6981661985792101E-5</v>
      </c>
      <c r="D369" s="3">
        <v>2.7673139741313101E-2</v>
      </c>
      <c r="E369" s="3">
        <v>1.2746299611554399</v>
      </c>
      <c r="F369" s="3">
        <v>0.40849332780929898</v>
      </c>
      <c r="G369" s="3">
        <v>95.581832020079304</v>
      </c>
      <c r="H369" s="3">
        <v>1.2935151139184401E-2</v>
      </c>
      <c r="I369" s="3">
        <v>3.4712509294765699E-3</v>
      </c>
      <c r="J369" s="3"/>
      <c r="K369" s="3">
        <v>12.548470750184</v>
      </c>
      <c r="L369" s="3">
        <v>0.60684728953743805</v>
      </c>
      <c r="M369" s="3">
        <v>6.8619614156842697E-3</v>
      </c>
      <c r="N369" s="3">
        <v>0.26835797217406399</v>
      </c>
      <c r="O369" s="3">
        <v>-4.6411569854085899E-2</v>
      </c>
      <c r="P369" s="3">
        <v>0.214146498663702</v>
      </c>
      <c r="Q369" s="3">
        <v>0.90243902439024304</v>
      </c>
      <c r="R369" s="3">
        <v>1.0065751445086699</v>
      </c>
      <c r="S369" t="s">
        <v>16</v>
      </c>
    </row>
    <row r="370" spans="2:19" x14ac:dyDescent="0.25">
      <c r="B370" s="2">
        <v>368</v>
      </c>
      <c r="C370" s="3">
        <v>1.95902858086899E-4</v>
      </c>
      <c r="D370" s="3">
        <v>9.0512561650281098E-2</v>
      </c>
      <c r="E370" s="3">
        <v>1.10129175313775</v>
      </c>
      <c r="F370" s="3">
        <v>0.41863715117136302</v>
      </c>
      <c r="G370" s="3">
        <v>132.235878330898</v>
      </c>
      <c r="H370" s="3">
        <v>3.4769799283983799E-2</v>
      </c>
      <c r="I370" s="3">
        <v>1.33236058499611E-2</v>
      </c>
      <c r="J370" s="3"/>
      <c r="K370" s="3">
        <v>14.464356456501299</v>
      </c>
      <c r="L370" s="3">
        <v>0.30049200640409202</v>
      </c>
      <c r="M370" s="3">
        <v>1.5793393107337E-2</v>
      </c>
      <c r="N370" s="3">
        <v>0.38319478755514103</v>
      </c>
      <c r="O370" s="3">
        <v>0.85726155691273298</v>
      </c>
      <c r="P370" s="3">
        <v>1.3647388591776799</v>
      </c>
      <c r="Q370" s="3">
        <v>0.58160237388724001</v>
      </c>
      <c r="R370" s="3">
        <v>0.85548130557242996</v>
      </c>
      <c r="S370" t="s">
        <v>16</v>
      </c>
    </row>
    <row r="371" spans="2:19" x14ac:dyDescent="0.25">
      <c r="B371" s="2">
        <v>369</v>
      </c>
      <c r="C371" s="3">
        <v>4.3978192631752798E-5</v>
      </c>
      <c r="D371" s="3">
        <v>2.5804602957479501E-2</v>
      </c>
      <c r="E371" s="3">
        <v>1.11829095396102</v>
      </c>
      <c r="F371" s="3">
        <v>0.41144345641396601</v>
      </c>
      <c r="G371" s="3">
        <v>84.063955337922494</v>
      </c>
      <c r="H371" s="3">
        <v>1.1248483802083299E-2</v>
      </c>
      <c r="I371" s="3">
        <v>3.9775657637128297E-3</v>
      </c>
      <c r="J371" s="3"/>
      <c r="K371" s="3">
        <v>8.7148977271798298</v>
      </c>
      <c r="L371" s="3">
        <v>0.82995181473107404</v>
      </c>
      <c r="M371" s="3">
        <v>7.4829655862317197E-3</v>
      </c>
      <c r="N371" s="3">
        <v>0.35360905822490701</v>
      </c>
      <c r="O371" s="3">
        <v>-0.20096857444181199</v>
      </c>
      <c r="P371" s="3">
        <v>1.7358408506794199E-2</v>
      </c>
      <c r="Q371" s="3">
        <v>0.93617021276595702</v>
      </c>
      <c r="R371" s="3">
        <v>0.99647437139204198</v>
      </c>
      <c r="S371" t="s">
        <v>16</v>
      </c>
    </row>
    <row r="372" spans="2:19" x14ac:dyDescent="0.25">
      <c r="B372" s="2">
        <v>370</v>
      </c>
      <c r="C372" s="3">
        <v>8.0959854617544994E-5</v>
      </c>
      <c r="D372" s="3">
        <v>3.5470206823773401E-2</v>
      </c>
      <c r="E372" s="3">
        <v>1.2015786680655001</v>
      </c>
      <c r="F372" s="3">
        <v>0.41856290360174903</v>
      </c>
      <c r="G372" s="3">
        <v>170.62368011654701</v>
      </c>
      <c r="H372" s="3">
        <v>1.51216813810892E-2</v>
      </c>
      <c r="I372" s="3">
        <v>5.6017427496766704E-3</v>
      </c>
      <c r="J372" s="3"/>
      <c r="K372" s="3">
        <v>6.94073781114077</v>
      </c>
      <c r="L372" s="3">
        <v>0.80863426847822395</v>
      </c>
      <c r="M372" s="3">
        <v>1.01528955690023E-2</v>
      </c>
      <c r="N372" s="3">
        <v>0.37044443726225201</v>
      </c>
      <c r="O372" s="3">
        <v>-0.17824301262206699</v>
      </c>
      <c r="P372" s="3">
        <v>4.6293492492017897E-2</v>
      </c>
      <c r="Q372" s="3">
        <v>0.89010989010988995</v>
      </c>
      <c r="R372" s="3">
        <v>1.00512979509005</v>
      </c>
      <c r="S372" t="s">
        <v>16</v>
      </c>
    </row>
    <row r="373" spans="2:19" x14ac:dyDescent="0.25">
      <c r="B373" s="2">
        <v>371</v>
      </c>
      <c r="C373" s="3">
        <v>1.99900875598876E-5</v>
      </c>
      <c r="D373" s="3">
        <v>1.6007031806292E-2</v>
      </c>
      <c r="E373" s="3">
        <v>1.10742546573166</v>
      </c>
      <c r="F373" s="3">
        <v>0.43654177991489701</v>
      </c>
      <c r="G373" s="3">
        <v>164.870538451828</v>
      </c>
      <c r="H373" s="3">
        <v>7.2775675713654597E-3</v>
      </c>
      <c r="I373" s="3">
        <v>2.45207106935525E-3</v>
      </c>
      <c r="J373" s="3"/>
      <c r="K373" s="3">
        <v>8.6107826589152996</v>
      </c>
      <c r="L373" s="3">
        <v>0.98039919196605096</v>
      </c>
      <c r="M373" s="3">
        <v>5.0450143690545998E-3</v>
      </c>
      <c r="N373" s="3">
        <v>0.336935527607225</v>
      </c>
      <c r="O373" s="3">
        <v>-0.29887656304888499</v>
      </c>
      <c r="P373" s="3">
        <v>-0.107301914333209</v>
      </c>
      <c r="Q373" s="3">
        <v>0.86956521739130399</v>
      </c>
      <c r="R373" s="3">
        <v>1</v>
      </c>
      <c r="S373" t="s">
        <v>16</v>
      </c>
    </row>
    <row r="374" spans="2:19" x14ac:dyDescent="0.25">
      <c r="B374" s="2">
        <v>372</v>
      </c>
      <c r="C374" s="3">
        <v>1.5992070047910101E-5</v>
      </c>
      <c r="D374" s="3">
        <v>1.22449644346677E-2</v>
      </c>
      <c r="E374" s="3">
        <v>1.1179103664916701</v>
      </c>
      <c r="F374" s="3">
        <v>0.43989094964515002</v>
      </c>
      <c r="G374" s="3">
        <v>180</v>
      </c>
      <c r="H374" s="3">
        <v>4.9987607914221601E-3</v>
      </c>
      <c r="I374" s="3">
        <v>1.9995043165688601E-3</v>
      </c>
      <c r="J374" s="3"/>
      <c r="K374" s="3">
        <v>3.84375</v>
      </c>
      <c r="L374" s="3">
        <v>1.3402922034922</v>
      </c>
      <c r="M374" s="3">
        <v>4.51239803066772E-3</v>
      </c>
      <c r="N374" s="3">
        <v>0.4</v>
      </c>
      <c r="O374" s="3">
        <v>-0.50912614787659405</v>
      </c>
      <c r="P374" s="3">
        <v>-0.375</v>
      </c>
      <c r="Q374" s="3">
        <v>1</v>
      </c>
      <c r="R374" s="3">
        <v>1</v>
      </c>
      <c r="S374" t="s">
        <v>16</v>
      </c>
    </row>
    <row r="375" spans="2:19" x14ac:dyDescent="0.25">
      <c r="B375" s="2">
        <v>373</v>
      </c>
      <c r="C375" s="3">
        <v>1.2493804724929701E-4</v>
      </c>
      <c r="D375" s="3">
        <v>4.1431728943623403E-2</v>
      </c>
      <c r="E375" s="3">
        <v>1.2378451342841801</v>
      </c>
      <c r="F375" s="3">
        <v>0.45505519038200898</v>
      </c>
      <c r="G375" s="3">
        <v>26.583479835198201</v>
      </c>
      <c r="H375" s="3">
        <v>1.6542657358495E-2</v>
      </c>
      <c r="I375" s="3">
        <v>7.6027597717600402E-3</v>
      </c>
      <c r="J375" s="3"/>
      <c r="K375" s="3">
        <v>4.3650840683651504</v>
      </c>
      <c r="L375" s="3">
        <v>0.914615304459096</v>
      </c>
      <c r="M375" s="3">
        <v>1.26125359226365E-2</v>
      </c>
      <c r="N375" s="3">
        <v>0.459585156544141</v>
      </c>
      <c r="O375" s="3">
        <v>-0.20937287492641901</v>
      </c>
      <c r="P375" s="3">
        <v>6.65772078395639E-3</v>
      </c>
      <c r="Q375" s="3">
        <v>0.96153846153846101</v>
      </c>
      <c r="R375" s="3">
        <v>1.00439167993822</v>
      </c>
      <c r="S375" t="s">
        <v>16</v>
      </c>
    </row>
    <row r="376" spans="2:19" x14ac:dyDescent="0.25">
      <c r="B376" s="2">
        <v>374</v>
      </c>
      <c r="C376" s="3">
        <v>7.5962332727573103E-5</v>
      </c>
      <c r="D376" s="3">
        <v>3.6049063323420102E-2</v>
      </c>
      <c r="E376" s="3">
        <v>1.1408487589391501</v>
      </c>
      <c r="F376" s="3">
        <v>0.45924141576141903</v>
      </c>
      <c r="G376" s="3">
        <v>150.10953615625201</v>
      </c>
      <c r="H376" s="3">
        <v>1.6618687069405901E-2</v>
      </c>
      <c r="I376" s="3">
        <v>4.8320440893625796E-3</v>
      </c>
      <c r="J376" s="3"/>
      <c r="K376" s="3">
        <v>11.4698458178595</v>
      </c>
      <c r="L376" s="3">
        <v>0.73454801170901896</v>
      </c>
      <c r="M376" s="3">
        <v>9.8345435043562697E-3</v>
      </c>
      <c r="N376" s="3">
        <v>0.29075967729473001</v>
      </c>
      <c r="O376" s="3">
        <v>-0.16973030427709701</v>
      </c>
      <c r="P376" s="3">
        <v>5.71322093896309E-2</v>
      </c>
      <c r="Q376" s="3">
        <v>0.92682926829268297</v>
      </c>
      <c r="R376" s="3">
        <v>1.00252371179765</v>
      </c>
      <c r="S376" t="s">
        <v>16</v>
      </c>
    </row>
    <row r="377" spans="2:19" x14ac:dyDescent="0.25">
      <c r="B377" s="2">
        <v>375</v>
      </c>
      <c r="C377" s="3">
        <v>1.29935569139269E-5</v>
      </c>
      <c r="D377" s="3">
        <v>1.02854502044302E-2</v>
      </c>
      <c r="E377" s="3">
        <v>1.1380255721763799</v>
      </c>
      <c r="F377" s="3">
        <v>0.48487979676795001</v>
      </c>
      <c r="G377" s="3">
        <v>180</v>
      </c>
      <c r="H377" s="3">
        <v>3.9990086331377298E-3</v>
      </c>
      <c r="I377" s="3">
        <v>1.9995043165688601E-3</v>
      </c>
      <c r="J377" s="3"/>
      <c r="K377" s="3">
        <v>2.59615384615384</v>
      </c>
      <c r="L377" s="3">
        <v>1.5434455223266399</v>
      </c>
      <c r="M377" s="3">
        <v>4.0674206187187902E-3</v>
      </c>
      <c r="N377" s="3">
        <v>0.5</v>
      </c>
      <c r="O377" s="3">
        <v>-0.51667805329387795</v>
      </c>
      <c r="P377" s="3">
        <v>-0.38461538461538403</v>
      </c>
      <c r="Q377" s="3">
        <v>1</v>
      </c>
      <c r="R377" s="3">
        <v>1</v>
      </c>
      <c r="S377" t="s">
        <v>16</v>
      </c>
    </row>
    <row r="378" spans="2:19" x14ac:dyDescent="0.25">
      <c r="B378" s="2">
        <v>376</v>
      </c>
      <c r="C378" s="3">
        <v>6.2968775813646098E-5</v>
      </c>
      <c r="D378" s="3">
        <v>2.9765621008602399E-2</v>
      </c>
      <c r="E378" s="3">
        <v>1.1249909524619</v>
      </c>
      <c r="F378" s="3">
        <v>0.492639777806062</v>
      </c>
      <c r="G378" s="3">
        <v>43.438618611359502</v>
      </c>
      <c r="H378" s="3">
        <v>1.34459743772399E-2</v>
      </c>
      <c r="I378" s="3">
        <v>5.12004479413679E-3</v>
      </c>
      <c r="J378" s="3"/>
      <c r="K378" s="3">
        <v>6.3684195915092099</v>
      </c>
      <c r="L378" s="3">
        <v>0.89311054808456303</v>
      </c>
      <c r="M378" s="3">
        <v>8.95401225426329E-3</v>
      </c>
      <c r="N378" s="3">
        <v>0.38078644585278398</v>
      </c>
      <c r="O378" s="3">
        <v>-0.141321337728462</v>
      </c>
      <c r="P378" s="3">
        <v>9.3303629024411694E-2</v>
      </c>
      <c r="Q378" s="3">
        <v>0.984374999999999</v>
      </c>
      <c r="R378" s="3">
        <v>1</v>
      </c>
      <c r="S378" t="s">
        <v>16</v>
      </c>
    </row>
    <row r="379" spans="2:19" x14ac:dyDescent="0.25">
      <c r="B379" s="2">
        <v>377</v>
      </c>
      <c r="C379" s="3">
        <v>2.2988600693870798E-5</v>
      </c>
      <c r="D379" s="3">
        <v>1.79835418232203E-2</v>
      </c>
      <c r="E379" s="3">
        <v>1.02987512548839</v>
      </c>
      <c r="F379" s="3">
        <v>0.50652660436906505</v>
      </c>
      <c r="G379" s="3">
        <v>136.76104462741799</v>
      </c>
      <c r="H379" s="3">
        <v>8.4791716394496796E-3</v>
      </c>
      <c r="I379" s="3">
        <v>2.2718668295012498E-3</v>
      </c>
      <c r="J379" s="3"/>
      <c r="K379" s="3">
        <v>10.4320143865689</v>
      </c>
      <c r="L379" s="3">
        <v>0.89324777327356697</v>
      </c>
      <c r="M379" s="3">
        <v>5.4101751803026198E-3</v>
      </c>
      <c r="N379" s="3">
        <v>0.26793499720318098</v>
      </c>
      <c r="O379" s="3">
        <v>-0.34186703918530498</v>
      </c>
      <c r="P379" s="3">
        <v>-0.16203908859709301</v>
      </c>
      <c r="Q379" s="3">
        <v>1</v>
      </c>
      <c r="R379" s="3">
        <v>1</v>
      </c>
      <c r="S379" t="s">
        <v>16</v>
      </c>
    </row>
    <row r="380" spans="2:19" x14ac:dyDescent="0.25">
      <c r="B380" s="2">
        <v>378</v>
      </c>
      <c r="C380" s="3">
        <v>2.1989096315876399E-5</v>
      </c>
      <c r="D380" s="3">
        <v>1.6213980503056901E-2</v>
      </c>
      <c r="E380" s="3">
        <v>0.300425523564472</v>
      </c>
      <c r="F380" s="3">
        <v>0.51673553599328603</v>
      </c>
      <c r="G380" s="3">
        <v>126.39444236232301</v>
      </c>
      <c r="H380" s="3">
        <v>7.2012861457828497E-3</v>
      </c>
      <c r="I380" s="3">
        <v>3.0074493176381299E-3</v>
      </c>
      <c r="J380" s="3"/>
      <c r="K380" s="3">
        <v>6.4194247282403101</v>
      </c>
      <c r="L380" s="3">
        <v>1.05108527675228</v>
      </c>
      <c r="M380" s="3">
        <v>5.2912557094100202E-3</v>
      </c>
      <c r="N380" s="3">
        <v>0.41762669289281401</v>
      </c>
      <c r="O380" s="3">
        <v>-0.22644555654804799</v>
      </c>
      <c r="P380" s="3">
        <v>-1.50798925913746E-2</v>
      </c>
      <c r="Q380" s="3">
        <v>1</v>
      </c>
      <c r="R380" s="3">
        <v>1</v>
      </c>
      <c r="S380" t="s">
        <v>16</v>
      </c>
    </row>
    <row r="381" spans="2:19" x14ac:dyDescent="0.25">
      <c r="B381" s="2">
        <v>379</v>
      </c>
      <c r="C381" s="3">
        <v>2.39881050718651E-5</v>
      </c>
      <c r="D381" s="3">
        <v>1.54281753066453E-2</v>
      </c>
      <c r="E381" s="3">
        <v>1.74956627699775E-3</v>
      </c>
      <c r="F381" s="3">
        <v>0.51974615328811902</v>
      </c>
      <c r="G381" s="3">
        <v>119.871781418235</v>
      </c>
      <c r="H381" s="3">
        <v>5.8284480515450304E-3</v>
      </c>
      <c r="I381" s="3">
        <v>4.9615208129746898E-3</v>
      </c>
      <c r="J381" s="3"/>
      <c r="K381" s="3">
        <v>1.2930220239713199</v>
      </c>
      <c r="L381" s="3">
        <v>1.26641683883211</v>
      </c>
      <c r="M381" s="3">
        <v>5.5265363457377903E-3</v>
      </c>
      <c r="N381" s="3">
        <v>0.85125933509169205</v>
      </c>
      <c r="O381" s="3">
        <v>-5.3192506660589098E-2</v>
      </c>
      <c r="P381" s="3">
        <v>0.20551274177131201</v>
      </c>
      <c r="Q381" s="3">
        <v>0.95999999999999897</v>
      </c>
      <c r="R381" s="3">
        <v>0.99410316226023798</v>
      </c>
      <c r="S381" t="s">
        <v>16</v>
      </c>
    </row>
    <row r="382" spans="2:19" x14ac:dyDescent="0.25">
      <c r="B382" s="2">
        <v>380</v>
      </c>
      <c r="C382" s="3">
        <v>1.47926647943168E-4</v>
      </c>
      <c r="D382" s="3">
        <v>6.6475520508648495E-2</v>
      </c>
      <c r="E382" s="3">
        <v>0.17935418617979701</v>
      </c>
      <c r="F382" s="3">
        <v>0.52305276600082395</v>
      </c>
      <c r="G382" s="3">
        <v>17.085739234012099</v>
      </c>
      <c r="H382" s="3">
        <v>3.1312444473672402E-2</v>
      </c>
      <c r="I382" s="3">
        <v>5.0759081440383104E-3</v>
      </c>
      <c r="J382" s="3"/>
      <c r="K382" s="3">
        <v>40.780559060973303</v>
      </c>
      <c r="L382" s="3">
        <v>0.42066152023525299</v>
      </c>
      <c r="M382" s="3">
        <v>1.37239228313685E-2</v>
      </c>
      <c r="N382" s="3">
        <v>0.16210513836778601</v>
      </c>
      <c r="O382" s="3">
        <v>-0.15613263318853601</v>
      </c>
      <c r="P382" s="3">
        <v>7.4445301935888997E-2</v>
      </c>
      <c r="Q382" s="3">
        <v>0.88095238095238004</v>
      </c>
      <c r="R382" s="3">
        <v>1</v>
      </c>
      <c r="S382" t="s">
        <v>16</v>
      </c>
    </row>
    <row r="383" spans="2:19" x14ac:dyDescent="0.25">
      <c r="B383" s="2">
        <v>381</v>
      </c>
      <c r="C383" s="3">
        <v>1.97901866842887E-4</v>
      </c>
      <c r="D383" s="3">
        <v>6.3408280887031904E-2</v>
      </c>
      <c r="E383" s="3">
        <v>0.49551446609933802</v>
      </c>
      <c r="F383" s="3">
        <v>0.53043845082034102</v>
      </c>
      <c r="G383" s="3">
        <v>37.55865377712</v>
      </c>
      <c r="H383" s="3">
        <v>2.3773153723863901E-2</v>
      </c>
      <c r="I383" s="3">
        <v>1.37162655155938E-2</v>
      </c>
      <c r="J383" s="3"/>
      <c r="K383" s="3">
        <v>3.7139459036340998</v>
      </c>
      <c r="L383" s="3">
        <v>0.61854001044996698</v>
      </c>
      <c r="M383" s="3">
        <v>1.587376712823E-2</v>
      </c>
      <c r="N383" s="3">
        <v>0.576964490067852</v>
      </c>
      <c r="O383" s="3">
        <v>0.29408461036796801</v>
      </c>
      <c r="P383" s="3">
        <v>0.64767970015369203</v>
      </c>
      <c r="Q383" s="3">
        <v>0.83193277310924296</v>
      </c>
      <c r="R383" s="3">
        <v>0.91433842078708305</v>
      </c>
      <c r="S383" t="s">
        <v>16</v>
      </c>
    </row>
    <row r="384" spans="2:19" x14ac:dyDescent="0.25">
      <c r="B384" s="2">
        <v>382</v>
      </c>
      <c r="C384" s="3">
        <v>1.9090533619692699E-4</v>
      </c>
      <c r="D384" s="3">
        <v>8.2110644512058795E-2</v>
      </c>
      <c r="E384" s="3">
        <v>0.19819170534702499</v>
      </c>
      <c r="F384" s="3">
        <v>0.55746389718119704</v>
      </c>
      <c r="G384" s="3">
        <v>69.622241895169395</v>
      </c>
      <c r="H384" s="3">
        <v>3.9308606420800897E-2</v>
      </c>
      <c r="I384" s="3">
        <v>5.6231094087265598E-3</v>
      </c>
      <c r="J384" s="3"/>
      <c r="K384" s="3">
        <v>49.620883244844002</v>
      </c>
      <c r="L384" s="3">
        <v>0.35581889767057401</v>
      </c>
      <c r="M384" s="3">
        <v>1.55906453794218E-2</v>
      </c>
      <c r="N384" s="3">
        <v>0.14305033733658301</v>
      </c>
      <c r="O384" s="3">
        <v>-9.0639691337652498E-2</v>
      </c>
      <c r="P384" s="3">
        <v>0.15783350540147401</v>
      </c>
      <c r="Q384" s="3">
        <v>0.85650224215246595</v>
      </c>
      <c r="R384" s="3">
        <v>1</v>
      </c>
      <c r="S384" t="s">
        <v>16</v>
      </c>
    </row>
    <row r="385" spans="2:19" x14ac:dyDescent="0.25">
      <c r="B385" s="2">
        <v>383</v>
      </c>
      <c r="C385" s="3">
        <v>1.7991078803898798E-5</v>
      </c>
      <c r="D385" s="3">
        <v>1.40225237720974E-2</v>
      </c>
      <c r="E385" s="3">
        <v>8.3312679857036099E-4</v>
      </c>
      <c r="F385" s="3">
        <v>0.54375409053358903</v>
      </c>
      <c r="G385" s="3">
        <v>87.399987080794503</v>
      </c>
      <c r="H385" s="3">
        <v>6.0376898083921403E-3</v>
      </c>
      <c r="I385" s="3">
        <v>2.17885382790238E-3</v>
      </c>
      <c r="J385" s="3"/>
      <c r="K385" s="3">
        <v>5.9537690785533899</v>
      </c>
      <c r="L385" s="3">
        <v>1.1497798676714699</v>
      </c>
      <c r="M385" s="3">
        <v>4.7861208703469504E-3</v>
      </c>
      <c r="N385" s="3">
        <v>0.36087541709643101</v>
      </c>
      <c r="O385" s="3">
        <v>-0.42570958437863399</v>
      </c>
      <c r="P385" s="3">
        <v>-0.26879073266848502</v>
      </c>
      <c r="Q385" s="3">
        <v>1</v>
      </c>
      <c r="R385" s="3">
        <v>1</v>
      </c>
      <c r="S385" t="s">
        <v>16</v>
      </c>
    </row>
    <row r="386" spans="2:19" x14ac:dyDescent="0.25">
      <c r="B386" s="2">
        <v>384</v>
      </c>
      <c r="C386" s="3">
        <v>5.0974723277713502E-5</v>
      </c>
      <c r="D386" s="3">
        <v>4.09848397288703E-2</v>
      </c>
      <c r="E386" s="3">
        <v>4.0950632522670199E-2</v>
      </c>
      <c r="F386" s="3">
        <v>0.55656790741199202</v>
      </c>
      <c r="G386" s="3">
        <v>103.817111473979</v>
      </c>
      <c r="H386" s="3">
        <v>1.9639445673986299E-2</v>
      </c>
      <c r="I386" s="3">
        <v>2.4664687686183902E-3</v>
      </c>
      <c r="J386" s="3"/>
      <c r="K386" s="3">
        <v>60.8460992561536</v>
      </c>
      <c r="L386" s="3">
        <v>0.38134517746665603</v>
      </c>
      <c r="M386" s="3">
        <v>8.0562418942777998E-3</v>
      </c>
      <c r="N386" s="3">
        <v>0.12558749414630299</v>
      </c>
      <c r="O386" s="3">
        <v>-0.25365461664626399</v>
      </c>
      <c r="P386" s="3">
        <v>-4.9723543883498998E-2</v>
      </c>
      <c r="Q386" s="3">
        <v>0.80952380952380898</v>
      </c>
      <c r="R386" s="3">
        <v>1</v>
      </c>
      <c r="S386" t="s">
        <v>16</v>
      </c>
    </row>
    <row r="387" spans="2:19" x14ac:dyDescent="0.25">
      <c r="B387" s="2">
        <v>385</v>
      </c>
      <c r="C387" s="3">
        <v>3.9980175119775303E-5</v>
      </c>
      <c r="D387" s="3">
        <v>2.6449443099572902E-2</v>
      </c>
      <c r="E387" s="3">
        <v>0.38517951278303503</v>
      </c>
      <c r="F387" s="3">
        <v>0.55363775145396199</v>
      </c>
      <c r="G387" s="3">
        <v>94.738812345872702</v>
      </c>
      <c r="H387" s="3">
        <v>1.1207460660814199E-2</v>
      </c>
      <c r="I387" s="3">
        <v>3.3193765349565402E-3</v>
      </c>
      <c r="J387" s="3"/>
      <c r="K387" s="3">
        <v>12.634683583535701</v>
      </c>
      <c r="L387" s="3">
        <v>0.71816046196227601</v>
      </c>
      <c r="M387" s="3">
        <v>7.1347277430841597E-3</v>
      </c>
      <c r="N387" s="3">
        <v>0.29617561331822501</v>
      </c>
      <c r="O387" s="3">
        <v>-0.269182510619149</v>
      </c>
      <c r="P387" s="3">
        <v>-6.9494272536231305E-2</v>
      </c>
      <c r="Q387" s="3">
        <v>0.93023255813953498</v>
      </c>
      <c r="R387" s="3">
        <v>0.97467493196250399</v>
      </c>
      <c r="S387" t="s">
        <v>16</v>
      </c>
    </row>
    <row r="388" spans="2:19" x14ac:dyDescent="0.25">
      <c r="B388" s="2">
        <v>386</v>
      </c>
      <c r="C388" s="3">
        <v>1.96902362464893E-4</v>
      </c>
      <c r="D388" s="3">
        <v>6.6103612705766701E-2</v>
      </c>
      <c r="E388" s="3">
        <v>1.15961100592889E-2</v>
      </c>
      <c r="F388" s="3">
        <v>0.55767900849683405</v>
      </c>
      <c r="G388" s="3">
        <v>155.99577425960001</v>
      </c>
      <c r="H388" s="3">
        <v>1.99996490005891E-2</v>
      </c>
      <c r="I388" s="3">
        <v>1.3913446189155401E-2</v>
      </c>
      <c r="J388" s="3"/>
      <c r="K388" s="3">
        <v>2.1380184669903799</v>
      </c>
      <c r="L388" s="3">
        <v>0.56625284936953901</v>
      </c>
      <c r="M388" s="3">
        <v>1.5833631116774102E-2</v>
      </c>
      <c r="N388" s="3">
        <v>0.69568451870058301</v>
      </c>
      <c r="O388" s="3">
        <v>0.10993115244804801</v>
      </c>
      <c r="P388" s="3">
        <v>0.41320823523032701</v>
      </c>
      <c r="Q388" s="3">
        <v>0.82773109243697396</v>
      </c>
      <c r="R388" s="3">
        <v>0.83901996370235898</v>
      </c>
      <c r="S388" t="s">
        <v>16</v>
      </c>
    </row>
    <row r="389" spans="2:19" x14ac:dyDescent="0.25">
      <c r="B389" s="2">
        <v>387</v>
      </c>
      <c r="C389" s="3">
        <v>3.7981166363786497E-5</v>
      </c>
      <c r="D389" s="3">
        <v>2.20265395513226E-2</v>
      </c>
      <c r="E389" s="3">
        <v>0.483801116807696</v>
      </c>
      <c r="F389" s="3">
        <v>0.55433626250139501</v>
      </c>
      <c r="G389" s="3">
        <v>37.0533775076211</v>
      </c>
      <c r="H389" s="3">
        <v>9.1995936125301506E-3</v>
      </c>
      <c r="I389" s="3">
        <v>4.39632571843083E-3</v>
      </c>
      <c r="J389" s="3"/>
      <c r="K389" s="3">
        <v>4.5497306329216398</v>
      </c>
      <c r="L389" s="3">
        <v>0.98375196944350296</v>
      </c>
      <c r="M389" s="3">
        <v>6.9540724018044304E-3</v>
      </c>
      <c r="N389" s="3">
        <v>0.47788260042735897</v>
      </c>
      <c r="O389" s="3">
        <v>-0.16366535382879499</v>
      </c>
      <c r="P389" s="3">
        <v>6.48543441372679E-2</v>
      </c>
      <c r="Q389" s="3">
        <v>0.90476190476190399</v>
      </c>
      <c r="R389" s="3">
        <v>1.01239106753812</v>
      </c>
      <c r="S389" t="s">
        <v>16</v>
      </c>
    </row>
    <row r="390" spans="2:19" x14ac:dyDescent="0.25">
      <c r="B390" s="2">
        <v>388</v>
      </c>
      <c r="C390" s="3">
        <v>1.7991078803898798E-5</v>
      </c>
      <c r="D390" s="3">
        <v>1.4113501218501299E-2</v>
      </c>
      <c r="E390" s="3">
        <v>0.27037741702936702</v>
      </c>
      <c r="F390" s="3">
        <v>0.55291848531786303</v>
      </c>
      <c r="G390" s="3">
        <v>2.93820872946096</v>
      </c>
      <c r="H390" s="3">
        <v>6.0418735211467097E-3</v>
      </c>
      <c r="I390" s="3">
        <v>2.2018607159292299E-3</v>
      </c>
      <c r="J390" s="3"/>
      <c r="K390" s="3">
        <v>5.4136258429334196</v>
      </c>
      <c r="L390" s="3">
        <v>1.13500438579371</v>
      </c>
      <c r="M390" s="3">
        <v>4.7861208703469504E-3</v>
      </c>
      <c r="N390" s="3">
        <v>0.36443343413639201</v>
      </c>
      <c r="O390" s="3">
        <v>-0.41924340765854301</v>
      </c>
      <c r="P390" s="3">
        <v>-0.26055774076521998</v>
      </c>
      <c r="Q390" s="3">
        <v>0.94736842105263097</v>
      </c>
      <c r="R390" s="3">
        <v>1.0064461287808999</v>
      </c>
      <c r="S390" t="s">
        <v>16</v>
      </c>
    </row>
    <row r="391" spans="2:19" x14ac:dyDescent="0.25">
      <c r="B391" s="2">
        <v>389</v>
      </c>
      <c r="C391" s="3">
        <v>3.1984140095820203E-5</v>
      </c>
      <c r="D391" s="3">
        <v>2.6110527117914499E-2</v>
      </c>
      <c r="E391" s="3">
        <v>0.23869082779040801</v>
      </c>
      <c r="F391" s="3">
        <v>0.56535984550984697</v>
      </c>
      <c r="G391" s="3">
        <v>71.8974484827216</v>
      </c>
      <c r="H391" s="3">
        <v>1.20061382814427E-2</v>
      </c>
      <c r="I391" s="3">
        <v>2.5401572155365798E-3</v>
      </c>
      <c r="J391" s="3"/>
      <c r="K391" s="3">
        <v>22.8105690254298</v>
      </c>
      <c r="L391" s="3">
        <v>0.58953998253392903</v>
      </c>
      <c r="M391" s="3">
        <v>6.3814944937959301E-3</v>
      </c>
      <c r="N391" s="3">
        <v>0.21157154415443899</v>
      </c>
      <c r="O391" s="3">
        <v>-0.25110808809357998</v>
      </c>
      <c r="P391" s="3">
        <v>-4.6481203028424803E-2</v>
      </c>
      <c r="Q391" s="3">
        <v>0.82051282051282004</v>
      </c>
      <c r="R391" s="3">
        <v>0.99651567944250796</v>
      </c>
      <c r="S391" t="s">
        <v>16</v>
      </c>
    </row>
    <row r="392" spans="2:19" x14ac:dyDescent="0.25">
      <c r="B392" s="2">
        <v>390</v>
      </c>
      <c r="C392" s="3">
        <v>5.8970758301668602E-5</v>
      </c>
      <c r="D392" s="3">
        <v>2.7359217563611801E-2</v>
      </c>
      <c r="E392" s="3">
        <v>0.26337538637652402</v>
      </c>
      <c r="F392" s="3">
        <v>0.57243436290109695</v>
      </c>
      <c r="G392" s="3">
        <v>66.4727070859132</v>
      </c>
      <c r="H392" s="3">
        <v>1.12803314524584E-2</v>
      </c>
      <c r="I392" s="3">
        <v>5.2192387154158396E-3</v>
      </c>
      <c r="J392" s="3"/>
      <c r="K392" s="3">
        <v>4.63443391786147</v>
      </c>
      <c r="L392" s="3">
        <v>0.99000919992788805</v>
      </c>
      <c r="M392" s="3">
        <v>8.6650967364885097E-3</v>
      </c>
      <c r="N392" s="3">
        <v>0.46268487210793402</v>
      </c>
      <c r="O392" s="3">
        <v>-0.215880614881473</v>
      </c>
      <c r="P392" s="3">
        <v>-1.6281910736709599E-3</v>
      </c>
      <c r="Q392" s="3">
        <v>0.95161290322580605</v>
      </c>
      <c r="R392" s="3">
        <v>1.00665058832127</v>
      </c>
      <c r="S392" t="s">
        <v>16</v>
      </c>
    </row>
    <row r="393" spans="2:19" x14ac:dyDescent="0.25">
      <c r="B393" s="2">
        <v>391</v>
      </c>
      <c r="C393" s="3">
        <v>3.7981166363786497E-5</v>
      </c>
      <c r="D393" s="3">
        <v>1.9852078607053899E-2</v>
      </c>
      <c r="E393" s="3">
        <v>0.48017043791708403</v>
      </c>
      <c r="F393" s="3">
        <v>0.57369988325132504</v>
      </c>
      <c r="G393" s="3">
        <v>39.463152169941097</v>
      </c>
      <c r="H393" s="3">
        <v>7.9445923601262607E-3</v>
      </c>
      <c r="I393" s="3">
        <v>4.63105292241242E-3</v>
      </c>
      <c r="J393" s="3"/>
      <c r="K393" s="3">
        <v>2.9251196220337299</v>
      </c>
      <c r="L393" s="3">
        <v>1.2110614749658699</v>
      </c>
      <c r="M393" s="3">
        <v>6.9540724018044304E-3</v>
      </c>
      <c r="N393" s="3">
        <v>0.58291888526031599</v>
      </c>
      <c r="O393" s="3">
        <v>-0.23919572135512601</v>
      </c>
      <c r="P393" s="3">
        <v>-3.1313906625636601E-2</v>
      </c>
      <c r="Q393" s="3">
        <v>1</v>
      </c>
      <c r="R393" s="3">
        <v>1</v>
      </c>
      <c r="S393" t="s">
        <v>16</v>
      </c>
    </row>
    <row r="394" spans="2:19" x14ac:dyDescent="0.25">
      <c r="B394" s="2">
        <v>392</v>
      </c>
      <c r="C394" s="3">
        <v>1.08945977201387E-4</v>
      </c>
      <c r="D394" s="3">
        <v>4.6756408938646299E-2</v>
      </c>
      <c r="E394" s="3">
        <v>0.17593803578176101</v>
      </c>
      <c r="F394" s="3">
        <v>0.584258830116682</v>
      </c>
      <c r="G394" s="3">
        <v>66.178616014320198</v>
      </c>
      <c r="H394" s="3">
        <v>2.0607356233021599E-2</v>
      </c>
      <c r="I394" s="3">
        <v>6.1052981667673797E-3</v>
      </c>
      <c r="J394" s="3"/>
      <c r="K394" s="3">
        <v>13.1458643865585</v>
      </c>
      <c r="L394" s="3">
        <v>0.62623706120979195</v>
      </c>
      <c r="M394" s="3">
        <v>1.17777046325938E-2</v>
      </c>
      <c r="N394" s="3">
        <v>0.29626790053661201</v>
      </c>
      <c r="O394" s="3">
        <v>-9.2998845287685802E-2</v>
      </c>
      <c r="P394" s="3">
        <v>0.15482973730017299</v>
      </c>
      <c r="Q394" s="3">
        <v>0.865079365079365</v>
      </c>
      <c r="R394" s="3">
        <v>0.987619739993157</v>
      </c>
      <c r="S394" t="s">
        <v>16</v>
      </c>
    </row>
    <row r="395" spans="2:19" x14ac:dyDescent="0.25">
      <c r="B395" s="2">
        <v>393</v>
      </c>
      <c r="C395" s="3">
        <v>1.7191475301503301E-4</v>
      </c>
      <c r="D395" s="3">
        <v>0.104667052707272</v>
      </c>
      <c r="E395" s="3">
        <v>0.15862538214944699</v>
      </c>
      <c r="F395" s="3">
        <v>0.59531124399303903</v>
      </c>
      <c r="G395" s="3">
        <v>57.2179840663945</v>
      </c>
      <c r="H395" s="3">
        <v>4.6313354582170098E-2</v>
      </c>
      <c r="I395" s="3">
        <v>6.7378139185764203E-3</v>
      </c>
      <c r="J395" s="3"/>
      <c r="K395" s="3">
        <v>96.540196770804002</v>
      </c>
      <c r="L395" s="3">
        <v>0.19719823402092901</v>
      </c>
      <c r="M395" s="3">
        <v>1.47948863416424E-2</v>
      </c>
      <c r="N395" s="3">
        <v>0.145483176059338</v>
      </c>
      <c r="O395" s="3">
        <v>0.42561411114238201</v>
      </c>
      <c r="P395" s="3">
        <v>0.81514826183895095</v>
      </c>
      <c r="Q395" s="3">
        <v>0.67984189723320099</v>
      </c>
      <c r="R395" s="3">
        <v>0.91776909631016401</v>
      </c>
      <c r="S395" t="s">
        <v>16</v>
      </c>
    </row>
    <row r="396" spans="2:19" x14ac:dyDescent="0.25">
      <c r="B396" s="2">
        <v>394</v>
      </c>
      <c r="C396" s="3">
        <v>2.14893441268792E-4</v>
      </c>
      <c r="D396" s="3">
        <v>5.8174578338412899E-2</v>
      </c>
      <c r="E396" s="3">
        <v>0.21071055488605001</v>
      </c>
      <c r="F396" s="3">
        <v>0.59662418800391803</v>
      </c>
      <c r="G396" s="3">
        <v>26.3074495499358</v>
      </c>
      <c r="H396" s="3">
        <v>2.41473252081317E-2</v>
      </c>
      <c r="I396" s="3">
        <v>9.0022697396646197E-3</v>
      </c>
      <c r="J396" s="3"/>
      <c r="K396" s="3">
        <v>6.57713272300398</v>
      </c>
      <c r="L396" s="3">
        <v>0.79793320201968798</v>
      </c>
      <c r="M396" s="3">
        <v>1.6541185789647899E-2</v>
      </c>
      <c r="N396" s="3">
        <v>0.37280608357537898</v>
      </c>
      <c r="O396" s="3">
        <v>-0.20551121043652501</v>
      </c>
      <c r="P396" s="3">
        <v>1.15745447209884E-2</v>
      </c>
      <c r="Q396" s="3">
        <v>0.96412556053811604</v>
      </c>
      <c r="R396" s="3">
        <v>1.0015638694598601</v>
      </c>
      <c r="S396" t="s">
        <v>16</v>
      </c>
    </row>
    <row r="397" spans="2:19" x14ac:dyDescent="0.25">
      <c r="B397" s="2">
        <v>395</v>
      </c>
      <c r="C397" s="3">
        <v>1.1994052535932501E-5</v>
      </c>
      <c r="D397" s="3">
        <v>1.00125178652186E-2</v>
      </c>
      <c r="E397" s="3">
        <v>0.48537967284709199</v>
      </c>
      <c r="F397" s="3">
        <v>0.60135092320808603</v>
      </c>
      <c r="G397" s="3">
        <v>125.78252558853799</v>
      </c>
      <c r="H397" s="3">
        <v>4.1868194837530303E-3</v>
      </c>
      <c r="I397" s="3">
        <v>2.5647372327117402E-3</v>
      </c>
      <c r="J397" s="3"/>
      <c r="K397" s="3">
        <v>2.8948716149515898</v>
      </c>
      <c r="L397" s="3">
        <v>1.5034507387427101</v>
      </c>
      <c r="M397" s="3">
        <v>3.9078513265451099E-3</v>
      </c>
      <c r="N397" s="3">
        <v>0.61257411327720601</v>
      </c>
      <c r="O397" s="3">
        <v>-0.29684503499515302</v>
      </c>
      <c r="P397" s="3">
        <v>-0.10471529247896</v>
      </c>
      <c r="Q397" s="3">
        <v>0.92307692307692302</v>
      </c>
      <c r="R397" s="3">
        <v>1.00908637044433</v>
      </c>
      <c r="S397" t="s">
        <v>16</v>
      </c>
    </row>
    <row r="398" spans="2:19" x14ac:dyDescent="0.25">
      <c r="B398" s="2">
        <v>396</v>
      </c>
      <c r="C398" s="3">
        <v>2.47877085742607E-4</v>
      </c>
      <c r="D398" s="3">
        <v>0.104045206864819</v>
      </c>
      <c r="E398" s="3">
        <v>0.29897023917277599</v>
      </c>
      <c r="F398" s="3">
        <v>0.62444197305749505</v>
      </c>
      <c r="G398" s="3">
        <v>84.052834934023593</v>
      </c>
      <c r="H398" s="3">
        <v>4.9345710279808899E-2</v>
      </c>
      <c r="I398" s="3">
        <v>5.4691696117445598E-3</v>
      </c>
      <c r="J398" s="3"/>
      <c r="K398" s="3">
        <v>89.543356181761197</v>
      </c>
      <c r="L398" s="3">
        <v>0.28774122590914603</v>
      </c>
      <c r="M398" s="3">
        <v>1.77653288120765E-2</v>
      </c>
      <c r="N398" s="3">
        <v>0.110833739766482</v>
      </c>
      <c r="O398" s="3">
        <v>-0.14488544939490799</v>
      </c>
      <c r="P398" s="3">
        <v>8.8765661108840099E-2</v>
      </c>
      <c r="Q398" s="3">
        <v>0.86111111111111105</v>
      </c>
      <c r="R398" s="3">
        <v>0.98243506836678796</v>
      </c>
      <c r="S398" t="s">
        <v>16</v>
      </c>
    </row>
    <row r="399" spans="2:19" x14ac:dyDescent="0.25">
      <c r="B399" s="2">
        <v>397</v>
      </c>
      <c r="C399" s="3">
        <v>2.0989591937882E-5</v>
      </c>
      <c r="D399" s="3">
        <v>1.36756097731727E-2</v>
      </c>
      <c r="E399" s="3">
        <v>0.16757750462672399</v>
      </c>
      <c r="F399" s="3">
        <v>0.60380269635816497</v>
      </c>
      <c r="G399" s="3">
        <v>35.152470565568102</v>
      </c>
      <c r="H399" s="3">
        <v>4.9965153010889801E-3</v>
      </c>
      <c r="I399" s="3">
        <v>3.8452921742392499E-3</v>
      </c>
      <c r="J399" s="3"/>
      <c r="K399" s="3">
        <v>1.6581503419538901</v>
      </c>
      <c r="L399" s="3">
        <v>1.41032907611923</v>
      </c>
      <c r="M399" s="3">
        <v>5.1696013853261202E-3</v>
      </c>
      <c r="N399" s="3">
        <v>0.76959479607741399</v>
      </c>
      <c r="O399" s="3">
        <v>-0.28107687785525798</v>
      </c>
      <c r="P399" s="3">
        <v>-8.4638651260847297E-2</v>
      </c>
      <c r="Q399" s="3">
        <v>0.95454545454545403</v>
      </c>
      <c r="R399" s="3">
        <v>1</v>
      </c>
      <c r="S399" t="s">
        <v>16</v>
      </c>
    </row>
    <row r="400" spans="2:19" x14ac:dyDescent="0.25">
      <c r="B400" s="2">
        <v>398</v>
      </c>
      <c r="C400" s="3">
        <v>3.2983644473814599E-5</v>
      </c>
      <c r="D400" s="3">
        <v>2.12657281588681E-2</v>
      </c>
      <c r="E400" s="3">
        <v>0.14338869591394601</v>
      </c>
      <c r="F400" s="3">
        <v>0.60748576599755899</v>
      </c>
      <c r="G400" s="3">
        <v>63.1948705630939</v>
      </c>
      <c r="H400" s="3">
        <v>9.8343008865777494E-3</v>
      </c>
      <c r="I400" s="3">
        <v>3.1465526501271799E-3</v>
      </c>
      <c r="J400" s="3"/>
      <c r="K400" s="3">
        <v>8.3675239154111694</v>
      </c>
      <c r="L400" s="3">
        <v>0.91653275150657898</v>
      </c>
      <c r="M400" s="3">
        <v>6.48043829332138E-3</v>
      </c>
      <c r="N400" s="3">
        <v>0.31995692285780197</v>
      </c>
      <c r="O400" s="3">
        <v>-0.26316586767421302</v>
      </c>
      <c r="P400" s="3">
        <v>-6.1833644812186998E-2</v>
      </c>
      <c r="Q400" s="3">
        <v>0.94285714285714195</v>
      </c>
      <c r="R400" s="3">
        <v>1.0085562502938199</v>
      </c>
      <c r="S400" t="s">
        <v>16</v>
      </c>
    </row>
    <row r="401" spans="2:19" x14ac:dyDescent="0.25">
      <c r="B401" s="2">
        <v>399</v>
      </c>
      <c r="C401" s="3">
        <v>4.5977201387741597E-5</v>
      </c>
      <c r="D401" s="3">
        <v>4.4515964351930899E-2</v>
      </c>
      <c r="E401" s="3">
        <v>0.27247593061765002</v>
      </c>
      <c r="F401" s="3">
        <v>0.61289154051350003</v>
      </c>
      <c r="G401" s="3">
        <v>41.093177242176097</v>
      </c>
      <c r="H401" s="3">
        <v>2.1254994590281399E-2</v>
      </c>
      <c r="I401" s="3">
        <v>2.7248226961310499E-3</v>
      </c>
      <c r="J401" s="3"/>
      <c r="K401" s="3">
        <v>80.596127961589801</v>
      </c>
      <c r="L401" s="3">
        <v>0.29155522207706702</v>
      </c>
      <c r="M401" s="3">
        <v>7.6511431147982699E-3</v>
      </c>
      <c r="N401" s="3">
        <v>0.128196819084439</v>
      </c>
      <c r="O401" s="3">
        <v>-1.0657659612151701E-2</v>
      </c>
      <c r="P401" s="3">
        <v>0.25966979106264398</v>
      </c>
      <c r="Q401" s="3">
        <v>0.69696969696969602</v>
      </c>
      <c r="R401" s="3">
        <v>0.97884429671884399</v>
      </c>
      <c r="S401" t="s">
        <v>16</v>
      </c>
    </row>
    <row r="402" spans="2:19" x14ac:dyDescent="0.25">
      <c r="B402" s="2">
        <v>400</v>
      </c>
      <c r="C402" s="3">
        <v>4.3978192631752798E-5</v>
      </c>
      <c r="D402" s="3">
        <v>3.1212262381639998E-2</v>
      </c>
      <c r="E402" s="3">
        <v>0.47597291390323399</v>
      </c>
      <c r="F402" s="3">
        <v>0.61718790626091002</v>
      </c>
      <c r="G402" s="3">
        <v>118.46240366778601</v>
      </c>
      <c r="H402" s="3">
        <v>1.47611049742239E-2</v>
      </c>
      <c r="I402" s="3">
        <v>2.8587832719183001E-3</v>
      </c>
      <c r="J402" s="3"/>
      <c r="K402" s="3">
        <v>26.056230829847902</v>
      </c>
      <c r="L402" s="3">
        <v>0.56727904736714196</v>
      </c>
      <c r="M402" s="3">
        <v>7.4829655862317197E-3</v>
      </c>
      <c r="N402" s="3">
        <v>0.19367000484789901</v>
      </c>
      <c r="O402" s="3">
        <v>-0.246379671039964</v>
      </c>
      <c r="P402" s="3">
        <v>-4.0460795451760498E-2</v>
      </c>
      <c r="Q402" s="3">
        <v>0.86274509803921495</v>
      </c>
      <c r="R402" s="3">
        <v>1.0029147982062701</v>
      </c>
      <c r="S402" t="s">
        <v>16</v>
      </c>
    </row>
    <row r="403" spans="2:19" x14ac:dyDescent="0.25">
      <c r="B403" s="2">
        <v>401</v>
      </c>
      <c r="C403" s="3">
        <v>2.79861225838427E-5</v>
      </c>
      <c r="D403" s="3">
        <v>1.9810089016406001E-2</v>
      </c>
      <c r="E403" s="3">
        <v>0.436963104038746</v>
      </c>
      <c r="F403" s="3">
        <v>0.61556168602941497</v>
      </c>
      <c r="G403" s="3">
        <v>8.5840862175909898</v>
      </c>
      <c r="H403" s="3">
        <v>8.3560936443114308E-3</v>
      </c>
      <c r="I403" s="3">
        <v>2.96565843202136E-3</v>
      </c>
      <c r="J403" s="3"/>
      <c r="K403" s="3">
        <v>8.5144047182348608</v>
      </c>
      <c r="L403" s="3">
        <v>0.89614800442334497</v>
      </c>
      <c r="M403" s="3">
        <v>5.9693415028421902E-3</v>
      </c>
      <c r="N403" s="3">
        <v>0.35490966930944901</v>
      </c>
      <c r="O403" s="3">
        <v>-0.30454092657992399</v>
      </c>
      <c r="P403" s="3">
        <v>-0.114514005976684</v>
      </c>
      <c r="Q403" s="3">
        <v>0.90322580645161199</v>
      </c>
      <c r="R403" s="3">
        <v>1</v>
      </c>
      <c r="S403" t="s">
        <v>16</v>
      </c>
    </row>
    <row r="404" spans="2:19" x14ac:dyDescent="0.25">
      <c r="B404" s="2">
        <v>402</v>
      </c>
      <c r="C404" s="3">
        <v>7.2963819593589894E-5</v>
      </c>
      <c r="D404" s="3">
        <v>3.3626663843896898E-2</v>
      </c>
      <c r="E404" s="3">
        <v>0.14627880551556199</v>
      </c>
      <c r="F404" s="3">
        <v>0.62439315617128599</v>
      </c>
      <c r="G404" s="3">
        <v>54.088550974702301</v>
      </c>
      <c r="H404" s="3">
        <v>1.13922353811346E-2</v>
      </c>
      <c r="I404" s="3">
        <v>7.3436167790601903E-3</v>
      </c>
      <c r="J404" s="3"/>
      <c r="K404" s="3">
        <v>2.58677057877023</v>
      </c>
      <c r="L404" s="3">
        <v>0.810867436689091</v>
      </c>
      <c r="M404" s="3">
        <v>9.63848641859711E-3</v>
      </c>
      <c r="N404" s="3">
        <v>0.64461596283562395</v>
      </c>
      <c r="O404" s="3">
        <v>-9.9463592324619904E-2</v>
      </c>
      <c r="P404" s="3">
        <v>0.14659856572603899</v>
      </c>
      <c r="Q404" s="3">
        <v>0.90123456790123402</v>
      </c>
      <c r="R404" s="3">
        <v>0.913453248104652</v>
      </c>
      <c r="S404" t="s">
        <v>16</v>
      </c>
    </row>
    <row r="405" spans="2:19" x14ac:dyDescent="0.25">
      <c r="B405" s="2">
        <v>403</v>
      </c>
      <c r="C405" s="3">
        <v>4.4977697009747201E-5</v>
      </c>
      <c r="D405" s="3">
        <v>3.6842866537097903E-2</v>
      </c>
      <c r="E405" s="3">
        <v>0.234497422904271</v>
      </c>
      <c r="F405" s="3">
        <v>0.63071031158970603</v>
      </c>
      <c r="G405" s="3">
        <v>27.633091729578901</v>
      </c>
      <c r="H405" s="3">
        <v>1.7881003194341501E-2</v>
      </c>
      <c r="I405" s="3">
        <v>2.3601336177323101E-3</v>
      </c>
      <c r="J405" s="3"/>
      <c r="K405" s="3">
        <v>55.152771794743799</v>
      </c>
      <c r="L405" s="3">
        <v>0.41638996341837903</v>
      </c>
      <c r="M405" s="3">
        <v>7.5675215535818997E-3</v>
      </c>
      <c r="N405" s="3">
        <v>0.13199111884724499</v>
      </c>
      <c r="O405" s="3">
        <v>-0.26307865067296199</v>
      </c>
      <c r="P405" s="3">
        <v>-6.1722596677221298E-2</v>
      </c>
      <c r="Q405" s="3">
        <v>0.81818181818181801</v>
      </c>
      <c r="R405" s="3">
        <v>1.0024693368066799</v>
      </c>
      <c r="S405" t="s">
        <v>16</v>
      </c>
    </row>
    <row r="406" spans="2:19" x14ac:dyDescent="0.25">
      <c r="B406" s="2">
        <v>404</v>
      </c>
      <c r="C406" s="3">
        <v>5.0974723277713502E-5</v>
      </c>
      <c r="D406" s="3">
        <v>3.5611171878091499E-2</v>
      </c>
      <c r="E406" s="3">
        <v>0.48574232804176398</v>
      </c>
      <c r="F406" s="3">
        <v>0.63399969222029695</v>
      </c>
      <c r="G406" s="3">
        <v>121.94959563603</v>
      </c>
      <c r="H406" s="3">
        <v>1.6637627887915001E-2</v>
      </c>
      <c r="I406" s="3">
        <v>3.0739528189047101E-3</v>
      </c>
      <c r="J406" s="3"/>
      <c r="K406" s="3">
        <v>30.5666304978994</v>
      </c>
      <c r="L406" s="3">
        <v>0.505117261319037</v>
      </c>
      <c r="M406" s="3">
        <v>8.0562418942777998E-3</v>
      </c>
      <c r="N406" s="3">
        <v>0.18475907981675099</v>
      </c>
      <c r="O406" s="3">
        <v>-0.212004733520507</v>
      </c>
      <c r="P406" s="3">
        <v>3.3067343458120201E-3</v>
      </c>
      <c r="Q406" s="3">
        <v>0.85</v>
      </c>
      <c r="R406" s="3">
        <v>0.99489051094890502</v>
      </c>
      <c r="S406" t="s">
        <v>16</v>
      </c>
    </row>
    <row r="407" spans="2:19" x14ac:dyDescent="0.25">
      <c r="B407" s="2">
        <v>405</v>
      </c>
      <c r="C407" s="3">
        <v>7.6961837105567397E-5</v>
      </c>
      <c r="D407" s="3">
        <v>5.1618203684383503E-2</v>
      </c>
      <c r="E407" s="3">
        <v>7.3139011465351206E-2</v>
      </c>
      <c r="F407" s="3">
        <v>0.63618514483745403</v>
      </c>
      <c r="G407" s="3">
        <v>54.683878830458298</v>
      </c>
      <c r="H407" s="3">
        <v>2.1381407996924399E-2</v>
      </c>
      <c r="I407" s="3">
        <v>5.8459515000951496E-3</v>
      </c>
      <c r="J407" s="3"/>
      <c r="K407" s="3">
        <v>20.0158828028672</v>
      </c>
      <c r="L407" s="3">
        <v>0.36297734187109998</v>
      </c>
      <c r="M407" s="3">
        <v>9.8990330052118897E-3</v>
      </c>
      <c r="N407" s="3">
        <v>0.27341284076970201</v>
      </c>
      <c r="O407" s="3">
        <v>0.27557489798706403</v>
      </c>
      <c r="P407" s="3">
        <v>0.62411240238865096</v>
      </c>
      <c r="Q407" s="3">
        <v>0.7</v>
      </c>
      <c r="R407" s="3">
        <v>0.88772249230113698</v>
      </c>
      <c r="S407" t="s">
        <v>16</v>
      </c>
    </row>
    <row r="408" spans="2:19" x14ac:dyDescent="0.25">
      <c r="B408" s="2">
        <v>406</v>
      </c>
      <c r="C408" s="3">
        <v>5.8970758301668602E-5</v>
      </c>
      <c r="D408" s="3">
        <v>2.6871338510368999E-2</v>
      </c>
      <c r="E408" s="3">
        <v>0.126883799342946</v>
      </c>
      <c r="F408" s="3">
        <v>0.63143668519171403</v>
      </c>
      <c r="G408" s="3">
        <v>24.5876438348402</v>
      </c>
      <c r="H408" s="3">
        <v>1.1170912810880999E-2</v>
      </c>
      <c r="I408" s="3">
        <v>5.3774656167269704E-3</v>
      </c>
      <c r="J408" s="3"/>
      <c r="K408" s="3">
        <v>4.2812547226662803</v>
      </c>
      <c r="L408" s="3">
        <v>1.02628498837425</v>
      </c>
      <c r="M408" s="3">
        <v>8.6650967364885097E-3</v>
      </c>
      <c r="N408" s="3">
        <v>0.48138103911159802</v>
      </c>
      <c r="O408" s="3">
        <v>-0.19994568228707099</v>
      </c>
      <c r="P408" s="3">
        <v>1.86607952482096E-2</v>
      </c>
      <c r="Q408" s="3">
        <v>0.95161290322580605</v>
      </c>
      <c r="R408" s="3">
        <v>1.0033856685765301</v>
      </c>
      <c r="S408" t="s">
        <v>16</v>
      </c>
    </row>
    <row r="409" spans="2:19" x14ac:dyDescent="0.25">
      <c r="B409" s="2">
        <v>407</v>
      </c>
      <c r="C409" s="3">
        <v>3.09846357178258E-5</v>
      </c>
      <c r="D409" s="3">
        <v>2.2671379693416E-2</v>
      </c>
      <c r="E409" s="3">
        <v>0.47881678367899899</v>
      </c>
      <c r="F409" s="3">
        <v>0.63832562802979897</v>
      </c>
      <c r="G409" s="3">
        <v>122.365106688168</v>
      </c>
      <c r="H409" s="3">
        <v>1.08110816844197E-2</v>
      </c>
      <c r="I409" s="3">
        <v>2.75924914619629E-3</v>
      </c>
      <c r="J409" s="3"/>
      <c r="K409" s="3">
        <v>15.4721647481171</v>
      </c>
      <c r="L409" s="3">
        <v>0.75753090897637498</v>
      </c>
      <c r="M409" s="3">
        <v>6.2809922365140202E-3</v>
      </c>
      <c r="N409" s="3">
        <v>0.25522415117561698</v>
      </c>
      <c r="O409" s="3">
        <v>-0.24385766800809799</v>
      </c>
      <c r="P409" s="3">
        <v>-3.7249681459647001E-2</v>
      </c>
      <c r="Q409" s="3">
        <v>0.88571428571428501</v>
      </c>
      <c r="R409" s="3">
        <v>1.0080257529655501</v>
      </c>
      <c r="S409" t="s">
        <v>16</v>
      </c>
    </row>
    <row r="410" spans="2:19" x14ac:dyDescent="0.25">
      <c r="B410" s="2">
        <v>408</v>
      </c>
      <c r="C410" s="3">
        <v>8.5957376507516899E-5</v>
      </c>
      <c r="D410" s="3">
        <v>3.8653417695751001E-2</v>
      </c>
      <c r="E410" s="3">
        <v>0.25069366620236899</v>
      </c>
      <c r="F410" s="3">
        <v>0.63859750361672996</v>
      </c>
      <c r="G410" s="3">
        <v>166.27876795673799</v>
      </c>
      <c r="H410" s="3">
        <v>1.7459306309074E-2</v>
      </c>
      <c r="I410" s="3">
        <v>5.3757074289297099E-3</v>
      </c>
      <c r="J410" s="3"/>
      <c r="K410" s="3">
        <v>9.6805960179523396</v>
      </c>
      <c r="L410" s="3">
        <v>0.72296490595089402</v>
      </c>
      <c r="M410" s="3">
        <v>1.0461564459059601E-2</v>
      </c>
      <c r="N410" s="3">
        <v>0.307899256348794</v>
      </c>
      <c r="O410" s="3">
        <v>-0.142430477383338</v>
      </c>
      <c r="P410" s="3">
        <v>9.1891428555188504E-2</v>
      </c>
      <c r="Q410" s="3">
        <v>0.89583333333333304</v>
      </c>
      <c r="R410" s="3">
        <v>1.0023536714688399</v>
      </c>
      <c r="S410" t="s">
        <v>16</v>
      </c>
    </row>
    <row r="411" spans="2:19" x14ac:dyDescent="0.25">
      <c r="B411" s="2">
        <v>409</v>
      </c>
      <c r="C411" s="3">
        <v>6.7966297703618003E-5</v>
      </c>
      <c r="D411" s="3">
        <v>4.05719420874988E-2</v>
      </c>
      <c r="E411" s="3">
        <v>0.10064171726729899</v>
      </c>
      <c r="F411" s="3">
        <v>0.64134894408040199</v>
      </c>
      <c r="G411" s="3">
        <v>148.839137780421</v>
      </c>
      <c r="H411" s="3">
        <v>1.6294719433404801E-2</v>
      </c>
      <c r="I411" s="3">
        <v>4.97396641337048E-3</v>
      </c>
      <c r="J411" s="3"/>
      <c r="K411" s="3">
        <v>8.8996562485346598</v>
      </c>
      <c r="L411" s="3">
        <v>0.51886202188618802</v>
      </c>
      <c r="M411" s="3">
        <v>9.3025468526360608E-3</v>
      </c>
      <c r="N411" s="3">
        <v>0.30525020290767502</v>
      </c>
      <c r="O411" s="3">
        <v>-6.3417576297432998E-2</v>
      </c>
      <c r="P411" s="3">
        <v>0.19249377876201099</v>
      </c>
      <c r="Q411" s="3">
        <v>0.860759493670886</v>
      </c>
      <c r="R411" s="3">
        <v>0.87711300576610296</v>
      </c>
      <c r="S411" t="s">
        <v>16</v>
      </c>
    </row>
    <row r="412" spans="2:19" x14ac:dyDescent="0.25">
      <c r="B412" s="2">
        <v>410</v>
      </c>
      <c r="C412" s="3">
        <v>1.29935569139269E-5</v>
      </c>
      <c r="D412" s="3">
        <v>1.01034953116224E-2</v>
      </c>
      <c r="E412" s="3">
        <v>0.205564424545714</v>
      </c>
      <c r="F412" s="3">
        <v>0.63838020507069804</v>
      </c>
      <c r="G412" s="3">
        <v>50.734765166433398</v>
      </c>
      <c r="H412" s="3">
        <v>4.2203605511292501E-3</v>
      </c>
      <c r="I412" s="3">
        <v>2.8135737007527902E-3</v>
      </c>
      <c r="J412" s="3"/>
      <c r="K412" s="3">
        <v>2.2396067463070901</v>
      </c>
      <c r="L412" s="3">
        <v>1.5995382449564099</v>
      </c>
      <c r="M412" s="3">
        <v>4.0674206187187902E-3</v>
      </c>
      <c r="N412" s="3">
        <v>0.66666666666665697</v>
      </c>
      <c r="O412" s="3">
        <v>-0.282255820845283</v>
      </c>
      <c r="P412" s="3">
        <v>-8.6139728096735299E-2</v>
      </c>
      <c r="Q412" s="3">
        <v>0.92857142857142805</v>
      </c>
      <c r="R412" s="3">
        <v>1.0090045517514299</v>
      </c>
      <c r="S412" t="s">
        <v>16</v>
      </c>
    </row>
    <row r="413" spans="2:19" x14ac:dyDescent="0.25">
      <c r="B413" s="2">
        <v>411</v>
      </c>
      <c r="C413" s="3">
        <v>3.6981661985792101E-5</v>
      </c>
      <c r="D413" s="3">
        <v>2.3200248585148499E-2</v>
      </c>
      <c r="E413" s="3">
        <v>0.270905814566479</v>
      </c>
      <c r="F413" s="3">
        <v>0.64173280430419699</v>
      </c>
      <c r="G413" s="3">
        <v>78.656687682755702</v>
      </c>
      <c r="H413" s="3">
        <v>1.0195509797473599E-2</v>
      </c>
      <c r="I413" s="3">
        <v>4.1205015368504603E-3</v>
      </c>
      <c r="J413" s="3"/>
      <c r="K413" s="3">
        <v>6.0099879600847599</v>
      </c>
      <c r="L413" s="3">
        <v>0.86339794823902605</v>
      </c>
      <c r="M413" s="3">
        <v>6.8619614156842697E-3</v>
      </c>
      <c r="N413" s="3">
        <v>0.40414865158301999</v>
      </c>
      <c r="O413" s="3">
        <v>-0.107799456765327</v>
      </c>
      <c r="P413" s="3">
        <v>0.13598501348057901</v>
      </c>
      <c r="Q413" s="3">
        <v>0.92499999999999905</v>
      </c>
      <c r="R413" s="3">
        <v>0.98789106265620896</v>
      </c>
      <c r="S413" t="s">
        <v>16</v>
      </c>
    </row>
    <row r="414" spans="2:19" x14ac:dyDescent="0.25">
      <c r="B414" s="2">
        <v>412</v>
      </c>
      <c r="C414" s="3">
        <v>4.4977697009747201E-5</v>
      </c>
      <c r="D414" s="3">
        <v>2.3870082531199099E-2</v>
      </c>
      <c r="E414" s="3">
        <v>0.30712386302497702</v>
      </c>
      <c r="F414" s="3">
        <v>0.64475127523494502</v>
      </c>
      <c r="G414" s="3">
        <v>98.918768592900904</v>
      </c>
      <c r="H414" s="3">
        <v>1.01866340537109E-2</v>
      </c>
      <c r="I414" s="3">
        <v>4.6283302754286E-3</v>
      </c>
      <c r="J414" s="3"/>
      <c r="K414" s="3">
        <v>5.0530365089932596</v>
      </c>
      <c r="L414" s="3">
        <v>0.99197159728809303</v>
      </c>
      <c r="M414" s="3">
        <v>7.5675215535818997E-3</v>
      </c>
      <c r="N414" s="3">
        <v>0.45435324868105298</v>
      </c>
      <c r="O414" s="3">
        <v>-0.17671971780444401</v>
      </c>
      <c r="P414" s="3">
        <v>4.82330116921049E-2</v>
      </c>
      <c r="Q414" s="3">
        <v>0.91836734693877498</v>
      </c>
      <c r="R414" s="3">
        <v>0.99618864131345197</v>
      </c>
      <c r="S414" t="s">
        <v>16</v>
      </c>
    </row>
    <row r="415" spans="2:19" x14ac:dyDescent="0.25">
      <c r="B415" s="2">
        <v>413</v>
      </c>
      <c r="C415" s="3">
        <v>1.7091524863703899E-4</v>
      </c>
      <c r="D415" s="3">
        <v>7.7588765500138296E-2</v>
      </c>
      <c r="E415" s="3">
        <v>0.25724211122163299</v>
      </c>
      <c r="F415" s="3">
        <v>0.65778399209571803</v>
      </c>
      <c r="G415" s="3">
        <v>59.026140920880799</v>
      </c>
      <c r="H415" s="3">
        <v>3.4977039906632902E-2</v>
      </c>
      <c r="I415" s="3">
        <v>8.0594333075772601E-3</v>
      </c>
      <c r="J415" s="3"/>
      <c r="K415" s="3">
        <v>25.789143088866801</v>
      </c>
      <c r="L415" s="3">
        <v>0.35677383054686401</v>
      </c>
      <c r="M415" s="3">
        <v>1.4751815256534399E-2</v>
      </c>
      <c r="N415" s="3">
        <v>0.23042067965416599</v>
      </c>
      <c r="O415" s="3">
        <v>0.29537833292958598</v>
      </c>
      <c r="P415" s="3">
        <v>0.64932691887906002</v>
      </c>
      <c r="Q415" s="3">
        <v>0.78082191780821897</v>
      </c>
      <c r="R415" s="3">
        <v>0.94512163694464402</v>
      </c>
      <c r="S415" t="s">
        <v>16</v>
      </c>
    </row>
    <row r="416" spans="2:19" x14ac:dyDescent="0.25">
      <c r="B416" s="2">
        <v>414</v>
      </c>
      <c r="C416" s="3">
        <v>3.3983148851809001E-5</v>
      </c>
      <c r="D416" s="3">
        <v>2.42419903340809E-2</v>
      </c>
      <c r="E416" s="3">
        <v>0.223650438703276</v>
      </c>
      <c r="F416" s="3">
        <v>0.65086805951840898</v>
      </c>
      <c r="G416" s="3">
        <v>74.995183009697399</v>
      </c>
      <c r="H416" s="3">
        <v>1.04331549769746E-2</v>
      </c>
      <c r="I416" s="3">
        <v>3.6735022727482801E-3</v>
      </c>
      <c r="J416" s="3"/>
      <c r="K416" s="3">
        <v>9.4166273564582195</v>
      </c>
      <c r="L416" s="3">
        <v>0.72666950353640403</v>
      </c>
      <c r="M416" s="3">
        <v>6.5778939618045297E-3</v>
      </c>
      <c r="N416" s="3">
        <v>0.35209888867322198</v>
      </c>
      <c r="O416" s="3">
        <v>-0.11422741410090501</v>
      </c>
      <c r="P416" s="3">
        <v>0.12780068400905001</v>
      </c>
      <c r="Q416" s="3">
        <v>0.85</v>
      </c>
      <c r="R416" s="3">
        <v>0.94952161002969304</v>
      </c>
      <c r="S416" t="s">
        <v>16</v>
      </c>
    </row>
    <row r="417" spans="2:19" x14ac:dyDescent="0.25">
      <c r="B417" s="2">
        <v>415</v>
      </c>
      <c r="C417" s="3">
        <v>1.09945481579382E-5</v>
      </c>
      <c r="D417" s="3">
        <v>9.4586551695290191E-3</v>
      </c>
      <c r="E417" s="3">
        <v>0.31337685834224699</v>
      </c>
      <c r="F417" s="3">
        <v>0.64765762544862404</v>
      </c>
      <c r="G417" s="3">
        <v>37.6895630056841</v>
      </c>
      <c r="H417" s="3">
        <v>3.59587911853489E-3</v>
      </c>
      <c r="I417" s="3">
        <v>2.9846477438925899E-3</v>
      </c>
      <c r="J417" s="3"/>
      <c r="K417" s="3">
        <v>1.5388111876746</v>
      </c>
      <c r="L417" s="3">
        <v>1.54428859550433</v>
      </c>
      <c r="M417" s="3">
        <v>3.7414827931158598E-3</v>
      </c>
      <c r="N417" s="3">
        <v>0.83001893153423201</v>
      </c>
      <c r="O417" s="3">
        <v>-0.23332613109886699</v>
      </c>
      <c r="P417" s="3">
        <v>-2.3840512199975499E-2</v>
      </c>
      <c r="Q417" s="3">
        <v>0.84615384615384603</v>
      </c>
      <c r="R417" s="3">
        <v>1.0096184335693901</v>
      </c>
      <c r="S417" t="s">
        <v>16</v>
      </c>
    </row>
    <row r="418" spans="2:19" x14ac:dyDescent="0.25">
      <c r="B418" s="2">
        <v>416</v>
      </c>
      <c r="C418" s="3">
        <v>2.4987609449859499E-5</v>
      </c>
      <c r="D418" s="3">
        <v>1.6213980503056901E-2</v>
      </c>
      <c r="E418" s="3">
        <v>0.12596877194383799</v>
      </c>
      <c r="F418" s="3">
        <v>0.65223830806476402</v>
      </c>
      <c r="G418" s="3">
        <v>149.737944501622</v>
      </c>
      <c r="H418" s="3">
        <v>6.6925849864302002E-3</v>
      </c>
      <c r="I418" s="3">
        <v>3.9578925016235701E-3</v>
      </c>
      <c r="J418" s="3"/>
      <c r="K418" s="3">
        <v>2.7278889131736599</v>
      </c>
      <c r="L418" s="3">
        <v>1.1944150872185</v>
      </c>
      <c r="M418" s="3">
        <v>5.6404975383346498E-3</v>
      </c>
      <c r="N418" s="3">
        <v>0.591384720500157</v>
      </c>
      <c r="O418" s="3">
        <v>-0.167425584507535</v>
      </c>
      <c r="P418" s="3">
        <v>6.0066669739769103E-2</v>
      </c>
      <c r="Q418" s="3">
        <v>0.96153846153846101</v>
      </c>
      <c r="R418" s="3">
        <v>1.00561104945122</v>
      </c>
      <c r="S418" t="s">
        <v>16</v>
      </c>
    </row>
    <row r="419" spans="2:19" x14ac:dyDescent="0.25">
      <c r="B419" s="2">
        <v>417</v>
      </c>
      <c r="C419" s="3">
        <v>7.9960350239550605E-5</v>
      </c>
      <c r="D419" s="3">
        <v>4.0339999586776802E-2</v>
      </c>
      <c r="E419" s="3">
        <v>0.30627407369043602</v>
      </c>
      <c r="F419" s="3">
        <v>0.66179843807835903</v>
      </c>
      <c r="G419" s="3">
        <v>74.788565836831197</v>
      </c>
      <c r="H419" s="3">
        <v>1.86766335146657E-2</v>
      </c>
      <c r="I419" s="3">
        <v>4.3922244142794598E-3</v>
      </c>
      <c r="J419" s="3"/>
      <c r="K419" s="3">
        <v>17.932043512881499</v>
      </c>
      <c r="L419" s="3">
        <v>0.617465607869637</v>
      </c>
      <c r="M419" s="3">
        <v>1.00900287381092E-2</v>
      </c>
      <c r="N419" s="3">
        <v>0.23517216905447499</v>
      </c>
      <c r="O419" s="3">
        <v>-0.19425371440492101</v>
      </c>
      <c r="P419" s="3">
        <v>2.5908033843126E-2</v>
      </c>
      <c r="Q419" s="3">
        <v>0.88888888888888895</v>
      </c>
      <c r="R419" s="3">
        <v>1</v>
      </c>
      <c r="S419" t="s">
        <v>16</v>
      </c>
    </row>
    <row r="420" spans="2:19" x14ac:dyDescent="0.25">
      <c r="B420" s="2">
        <v>418</v>
      </c>
      <c r="C420" s="3">
        <v>2.2988600693870798E-5</v>
      </c>
      <c r="D420" s="3">
        <v>1.4138495022458401E-2</v>
      </c>
      <c r="E420" s="3">
        <v>0.23007339886084799</v>
      </c>
      <c r="F420" s="3">
        <v>0.66461784783343403</v>
      </c>
      <c r="G420" s="3">
        <v>59.956822995767403</v>
      </c>
      <c r="H420" s="3">
        <v>5.32822590967706E-3</v>
      </c>
      <c r="I420" s="3">
        <v>4.4627920859770598E-3</v>
      </c>
      <c r="J420" s="3"/>
      <c r="K420" s="3">
        <v>1.41923410661116</v>
      </c>
      <c r="L420" s="3">
        <v>1.4451603388266001</v>
      </c>
      <c r="M420" s="3">
        <v>5.4101751803026198E-3</v>
      </c>
      <c r="N420" s="3">
        <v>0.83757561365252797</v>
      </c>
      <c r="O420" s="3">
        <v>-0.187606146472306</v>
      </c>
      <c r="P420" s="3">
        <v>3.4371980211244497E-2</v>
      </c>
      <c r="Q420" s="3">
        <v>0.95833333333333304</v>
      </c>
      <c r="R420" s="3">
        <v>1.00643473341818</v>
      </c>
      <c r="S420" t="s">
        <v>16</v>
      </c>
    </row>
    <row r="421" spans="2:19" x14ac:dyDescent="0.25">
      <c r="B421" s="2">
        <v>419</v>
      </c>
      <c r="C421" s="3">
        <v>1.1994052535932501E-5</v>
      </c>
      <c r="D421" s="3">
        <v>1.08643067040769E-2</v>
      </c>
      <c r="E421" s="3">
        <v>1.74956627699775E-3</v>
      </c>
      <c r="F421" s="3">
        <v>0.67050044748942605</v>
      </c>
      <c r="G421" s="3">
        <v>156.993906193008</v>
      </c>
      <c r="H421" s="3">
        <v>4.46240497757031E-3</v>
      </c>
      <c r="I421" s="3">
        <v>2.2312024887850999E-3</v>
      </c>
      <c r="J421" s="3"/>
      <c r="K421" s="3">
        <v>3.72566780906183</v>
      </c>
      <c r="L421" s="3">
        <v>1.2769437769012599</v>
      </c>
      <c r="M421" s="3">
        <v>3.9078513265451099E-3</v>
      </c>
      <c r="N421" s="3">
        <v>0.49999999999998701</v>
      </c>
      <c r="O421" s="3">
        <v>-0.34802356091224901</v>
      </c>
      <c r="P421" s="3">
        <v>-0.16987781551785999</v>
      </c>
      <c r="Q421" s="3">
        <v>0.92307692307692302</v>
      </c>
      <c r="R421" s="3">
        <v>0.99162602374160302</v>
      </c>
      <c r="S421" t="s">
        <v>16</v>
      </c>
    </row>
    <row r="422" spans="2:19" x14ac:dyDescent="0.25">
      <c r="B422" s="2">
        <v>420</v>
      </c>
      <c r="C422" s="3">
        <v>1.1994052535932501E-4</v>
      </c>
      <c r="D422" s="3">
        <v>4.0249022140373E-2</v>
      </c>
      <c r="E422" s="3">
        <v>0.34823033926643898</v>
      </c>
      <c r="F422" s="3">
        <v>0.67576580885639104</v>
      </c>
      <c r="G422" s="3">
        <v>20.5297422478104</v>
      </c>
      <c r="H422" s="3">
        <v>1.6498119044591801E-2</v>
      </c>
      <c r="I422" s="3">
        <v>8.3068404041496905E-3</v>
      </c>
      <c r="J422" s="3"/>
      <c r="K422" s="3">
        <v>3.6662905676967701</v>
      </c>
      <c r="L422" s="3">
        <v>0.93039023533720999</v>
      </c>
      <c r="M422" s="3">
        <v>1.2357710949192901E-2</v>
      </c>
      <c r="N422" s="3">
        <v>0.50350227087691501</v>
      </c>
      <c r="O422" s="3">
        <v>-0.102583119904152</v>
      </c>
      <c r="P422" s="3">
        <v>0.14262665985088599</v>
      </c>
      <c r="Q422" s="3">
        <v>0.93023255813953498</v>
      </c>
      <c r="R422" s="3">
        <v>1</v>
      </c>
      <c r="S422" t="s">
        <v>16</v>
      </c>
    </row>
    <row r="423" spans="2:19" x14ac:dyDescent="0.25">
      <c r="B423" s="2">
        <v>421</v>
      </c>
      <c r="C423" s="3">
        <v>7.5962332727573103E-5</v>
      </c>
      <c r="D423" s="3">
        <v>4.3796142797966099E-2</v>
      </c>
      <c r="E423" s="3">
        <v>0.45398205101124001</v>
      </c>
      <c r="F423" s="3">
        <v>0.67380593435510505</v>
      </c>
      <c r="G423" s="3">
        <v>12.990463643025</v>
      </c>
      <c r="H423" s="3">
        <v>1.9632819697614001E-2</v>
      </c>
      <c r="I423" s="3">
        <v>5.4707629692808298E-3</v>
      </c>
      <c r="J423" s="3"/>
      <c r="K423" s="3">
        <v>14.7663270404757</v>
      </c>
      <c r="L423" s="3">
        <v>0.49766423479336003</v>
      </c>
      <c r="M423" s="3">
        <v>9.8345435043562697E-3</v>
      </c>
      <c r="N423" s="3">
        <v>0.27865396074236198</v>
      </c>
      <c r="O423" s="3">
        <v>0.110509210970705</v>
      </c>
      <c r="P423" s="3">
        <v>0.41394424220054599</v>
      </c>
      <c r="Q423" s="3">
        <v>0.79166666666666596</v>
      </c>
      <c r="R423" s="3">
        <v>0.97621384710206105</v>
      </c>
      <c r="S423" t="s">
        <v>16</v>
      </c>
    </row>
    <row r="424" spans="2:19" x14ac:dyDescent="0.25">
      <c r="B424" s="2">
        <v>422</v>
      </c>
      <c r="C424" s="3">
        <v>6.39682801916405E-5</v>
      </c>
      <c r="D424" s="3">
        <v>3.0302487917601099E-2</v>
      </c>
      <c r="E424" s="3">
        <v>0.223897620073293</v>
      </c>
      <c r="F424" s="3">
        <v>0.67925348591690604</v>
      </c>
      <c r="G424" s="3">
        <v>92.898413091931104</v>
      </c>
      <c r="H424" s="3">
        <v>1.3030704780720499E-2</v>
      </c>
      <c r="I424" s="3">
        <v>5.1440244066930998E-3</v>
      </c>
      <c r="J424" s="3"/>
      <c r="K424" s="3">
        <v>6.2476190520400801</v>
      </c>
      <c r="L424" s="3">
        <v>0.87542302543679795</v>
      </c>
      <c r="M424" s="3">
        <v>9.0247960613354401E-3</v>
      </c>
      <c r="N424" s="3">
        <v>0.39476179479592399</v>
      </c>
      <c r="O424" s="3">
        <v>-0.177007016117605</v>
      </c>
      <c r="P424" s="3">
        <v>4.78672121186536E-2</v>
      </c>
      <c r="Q424" s="3">
        <v>0.91428571428571404</v>
      </c>
      <c r="R424" s="3">
        <v>1.00900692840646</v>
      </c>
      <c r="S424" t="s">
        <v>16</v>
      </c>
    </row>
    <row r="425" spans="2:19" x14ac:dyDescent="0.25">
      <c r="B425" s="2">
        <v>423</v>
      </c>
      <c r="C425" s="3">
        <v>4.7976210143730301E-5</v>
      </c>
      <c r="D425" s="3">
        <v>2.4721871370057401E-2</v>
      </c>
      <c r="E425" s="3">
        <v>0.16312622716007599</v>
      </c>
      <c r="F425" s="3">
        <v>0.67941490423412898</v>
      </c>
      <c r="G425" s="3">
        <v>36.027373385103601</v>
      </c>
      <c r="H425" s="3">
        <v>1.0804976357036099E-2</v>
      </c>
      <c r="I425" s="3">
        <v>5.2187300772079696E-3</v>
      </c>
      <c r="J425" s="3"/>
      <c r="K425" s="3">
        <v>4.4644194756554301</v>
      </c>
      <c r="L425" s="3">
        <v>0.98644554841639798</v>
      </c>
      <c r="M425" s="3">
        <v>7.8157026530902302E-3</v>
      </c>
      <c r="N425" s="3">
        <v>0.48299319727891299</v>
      </c>
      <c r="O425" s="3">
        <v>-7.6891820790633503E-2</v>
      </c>
      <c r="P425" s="3">
        <v>0.17533783783783799</v>
      </c>
      <c r="Q425" s="3">
        <v>0.94117647058823495</v>
      </c>
      <c r="R425" s="3">
        <v>1.00736007764477</v>
      </c>
      <c r="S425" t="s">
        <v>16</v>
      </c>
    </row>
    <row r="426" spans="2:19" x14ac:dyDescent="0.25">
      <c r="B426" s="2">
        <v>424</v>
      </c>
      <c r="C426" s="3">
        <v>6.69667933256236E-5</v>
      </c>
      <c r="D426" s="3">
        <v>4.1199786442901502E-2</v>
      </c>
      <c r="E426" s="3">
        <v>0.17715011377839901</v>
      </c>
      <c r="F426" s="3">
        <v>0.67918983565123203</v>
      </c>
      <c r="G426" s="3">
        <v>20.4044472012102</v>
      </c>
      <c r="H426" s="3">
        <v>1.93063162385919E-2</v>
      </c>
      <c r="I426" s="3">
        <v>3.8793439024386602E-3</v>
      </c>
      <c r="J426" s="3"/>
      <c r="K426" s="3">
        <v>24.881299300809399</v>
      </c>
      <c r="L426" s="3">
        <v>0.49576908041691697</v>
      </c>
      <c r="M426" s="3">
        <v>9.2338924320294492E-3</v>
      </c>
      <c r="N426" s="3">
        <v>0.200936514998347</v>
      </c>
      <c r="O426" s="3">
        <v>-0.121608600303412</v>
      </c>
      <c r="P426" s="3">
        <v>0.118402665848965</v>
      </c>
      <c r="Q426" s="3">
        <v>0.848101265822784</v>
      </c>
      <c r="R426" s="3">
        <v>0.98815821402572201</v>
      </c>
      <c r="S426" t="s">
        <v>16</v>
      </c>
    </row>
    <row r="427" spans="2:19" x14ac:dyDescent="0.25">
      <c r="B427" s="2">
        <v>425</v>
      </c>
      <c r="C427" s="3">
        <v>2.89856269618371E-5</v>
      </c>
      <c r="D427" s="3">
        <v>2.6871338510368999E-2</v>
      </c>
      <c r="E427" s="3">
        <v>0.24487033035497599</v>
      </c>
      <c r="F427" s="3">
        <v>0.67821117965274602</v>
      </c>
      <c r="G427" s="3">
        <v>8.1489105085181599</v>
      </c>
      <c r="H427" s="3">
        <v>1.2159314495821701E-2</v>
      </c>
      <c r="I427" s="3">
        <v>2.4044489038651E-3</v>
      </c>
      <c r="J427" s="3"/>
      <c r="K427" s="3">
        <v>26.6674453306535</v>
      </c>
      <c r="L427" s="3">
        <v>0.50444516377717696</v>
      </c>
      <c r="M427" s="3">
        <v>6.0750017676337101E-3</v>
      </c>
      <c r="N427" s="3">
        <v>0.19774543249879101</v>
      </c>
      <c r="O427" s="3">
        <v>-0.20780549313379301</v>
      </c>
      <c r="P427" s="3">
        <v>8.6533732640250594E-3</v>
      </c>
      <c r="Q427" s="3">
        <v>0.78378378378378299</v>
      </c>
      <c r="R427" s="3">
        <v>0.95691643723491304</v>
      </c>
      <c r="S427" t="s">
        <v>16</v>
      </c>
    </row>
    <row r="428" spans="2:19" x14ac:dyDescent="0.25">
      <c r="B428" s="2">
        <v>426</v>
      </c>
      <c r="C428" s="3">
        <v>4.0979679497769698E-5</v>
      </c>
      <c r="D428" s="3">
        <v>2.2927316245936899E-2</v>
      </c>
      <c r="E428" s="3">
        <v>4.2184664239806498E-3</v>
      </c>
      <c r="F428" s="3">
        <v>0.68553737019533001</v>
      </c>
      <c r="G428" s="3">
        <v>161.31474135104099</v>
      </c>
      <c r="H428" s="3">
        <v>9.8046811141962904E-3</v>
      </c>
      <c r="I428" s="3">
        <v>4.1223333740743502E-3</v>
      </c>
      <c r="J428" s="3"/>
      <c r="K428" s="3">
        <v>5.5590452455725101</v>
      </c>
      <c r="L428" s="3">
        <v>0.97965233654179396</v>
      </c>
      <c r="M428" s="3">
        <v>7.2233612997781799E-3</v>
      </c>
      <c r="N428" s="3">
        <v>0.42044543071427198</v>
      </c>
      <c r="O428" s="3">
        <v>-0.225363587434253</v>
      </c>
      <c r="P428" s="3">
        <v>-1.37022867295094E-2</v>
      </c>
      <c r="Q428" s="3">
        <v>0.95348837209302295</v>
      </c>
      <c r="R428" s="3">
        <v>1</v>
      </c>
      <c r="S428" t="s">
        <v>16</v>
      </c>
    </row>
    <row r="429" spans="2:19" x14ac:dyDescent="0.25">
      <c r="B429" s="2">
        <v>427</v>
      </c>
      <c r="C429" s="3">
        <v>4.1979183875764E-5</v>
      </c>
      <c r="D429" s="3">
        <v>2.8342973687363601E-2</v>
      </c>
      <c r="E429" s="3">
        <v>0.42106228399745999</v>
      </c>
      <c r="F429" s="3">
        <v>0.68523489001271398</v>
      </c>
      <c r="G429" s="3">
        <v>176.867096482844</v>
      </c>
      <c r="H429" s="3">
        <v>1.3031992410866E-2</v>
      </c>
      <c r="I429" s="3">
        <v>3.4318834811297E-3</v>
      </c>
      <c r="J429" s="3"/>
      <c r="K429" s="3">
        <v>15.8679747313851</v>
      </c>
      <c r="L429" s="3">
        <v>0.65667884848698999</v>
      </c>
      <c r="M429" s="3">
        <v>7.3109203911909401E-3</v>
      </c>
      <c r="N429" s="3">
        <v>0.26334296191487999</v>
      </c>
      <c r="O429" s="3">
        <v>-0.16324321435945399</v>
      </c>
      <c r="P429" s="3">
        <v>6.5391828803027005E-2</v>
      </c>
      <c r="Q429" s="3">
        <v>0.85714285714285698</v>
      </c>
      <c r="R429" s="3">
        <v>0.98278659611992902</v>
      </c>
      <c r="S429" t="s">
        <v>16</v>
      </c>
    </row>
    <row r="430" spans="2:19" x14ac:dyDescent="0.25">
      <c r="B430" s="2">
        <v>428</v>
      </c>
      <c r="C430" s="3">
        <v>3.9980175119775303E-5</v>
      </c>
      <c r="D430" s="3">
        <v>3.5478204841039598E-2</v>
      </c>
      <c r="E430" s="3">
        <v>0.193077135568681</v>
      </c>
      <c r="F430" s="3">
        <v>0.69075375996267196</v>
      </c>
      <c r="G430" s="3">
        <v>19.677939516150701</v>
      </c>
      <c r="H430" s="3">
        <v>1.7081766079993801E-2</v>
      </c>
      <c r="I430" s="3">
        <v>2.3502895006720101E-3</v>
      </c>
      <c r="J430" s="3"/>
      <c r="K430" s="3">
        <v>61.247854940101298</v>
      </c>
      <c r="L430" s="3">
        <v>0.39914554132387398</v>
      </c>
      <c r="M430" s="3">
        <v>7.1347277430841597E-3</v>
      </c>
      <c r="N430" s="3">
        <v>0.13759054477538299</v>
      </c>
      <c r="O430" s="3">
        <v>-0.211322737981988</v>
      </c>
      <c r="P430" s="3">
        <v>4.1750780347880904E-3</v>
      </c>
      <c r="Q430" s="3">
        <v>0.75471698113207497</v>
      </c>
      <c r="R430" s="3">
        <v>1.0025643193281999</v>
      </c>
      <c r="S430" t="s">
        <v>16</v>
      </c>
    </row>
    <row r="431" spans="2:19" x14ac:dyDescent="0.25">
      <c r="B431" s="2">
        <v>429</v>
      </c>
      <c r="C431" s="3">
        <v>5.5972245167685401E-5</v>
      </c>
      <c r="D431" s="3">
        <v>3.6486954768748601E-2</v>
      </c>
      <c r="E431" s="3">
        <v>0.15158742099987699</v>
      </c>
      <c r="F431" s="3">
        <v>0.70280791455684399</v>
      </c>
      <c r="G431" s="3">
        <v>75.5216053235104</v>
      </c>
      <c r="H431" s="3">
        <v>1.67377969870607E-2</v>
      </c>
      <c r="I431" s="3">
        <v>3.1857687757911798E-3</v>
      </c>
      <c r="J431" s="3"/>
      <c r="K431" s="3">
        <v>27.176135616046899</v>
      </c>
      <c r="L431" s="3">
        <v>0.52833253447240303</v>
      </c>
      <c r="M431" s="3">
        <v>8.4419237117560296E-3</v>
      </c>
      <c r="N431" s="3">
        <v>0.19033381622766399</v>
      </c>
      <c r="O431" s="3">
        <v>-0.25177933115752599</v>
      </c>
      <c r="P431" s="3">
        <v>-4.7335856241569503E-2</v>
      </c>
      <c r="Q431" s="3">
        <v>0.84848484848484795</v>
      </c>
      <c r="R431" s="3">
        <v>0.99750657606312998</v>
      </c>
      <c r="S431" t="s">
        <v>16</v>
      </c>
    </row>
    <row r="432" spans="2:19" x14ac:dyDescent="0.25">
      <c r="B432" s="2">
        <v>430</v>
      </c>
      <c r="C432" s="3">
        <v>3.43829506030067E-4</v>
      </c>
      <c r="D432" s="3">
        <v>0.110552593663092</v>
      </c>
      <c r="E432" s="3">
        <v>3.5249421794467703E-2</v>
      </c>
      <c r="F432" s="3">
        <v>0.70951847014959302</v>
      </c>
      <c r="G432" s="3">
        <v>12.7390969386966</v>
      </c>
      <c r="H432" s="3">
        <v>4.3474330292392699E-2</v>
      </c>
      <c r="I432" s="3">
        <v>1.6204168102494199E-2</v>
      </c>
      <c r="J432" s="3"/>
      <c r="K432" s="3">
        <v>10.081651463730401</v>
      </c>
      <c r="L432" s="3">
        <v>0.35352093353540398</v>
      </c>
      <c r="M432" s="3">
        <v>2.0923128918119201E-2</v>
      </c>
      <c r="N432" s="3">
        <v>0.37272956233047899</v>
      </c>
      <c r="O432" s="3">
        <v>0.609186492823096</v>
      </c>
      <c r="P432" s="3">
        <v>1.0488798775160499</v>
      </c>
      <c r="Q432" s="3">
        <v>0.69076305220883505</v>
      </c>
      <c r="R432" s="3">
        <v>0.87308735756917999</v>
      </c>
      <c r="S432" t="s">
        <v>16</v>
      </c>
    </row>
    <row r="433" spans="2:19" x14ac:dyDescent="0.25">
      <c r="B433" s="2">
        <v>431</v>
      </c>
      <c r="C433" s="3">
        <v>8.9955394019494402E-5</v>
      </c>
      <c r="D433" s="3">
        <v>3.9852120533534E-2</v>
      </c>
      <c r="E433" s="3">
        <v>5.5087467238504002E-2</v>
      </c>
      <c r="F433" s="3">
        <v>0.71720422528074401</v>
      </c>
      <c r="G433" s="3">
        <v>169.600472728971</v>
      </c>
      <c r="H433" s="3">
        <v>1.5471803014430499E-2</v>
      </c>
      <c r="I433" s="3">
        <v>6.9827728903544004E-3</v>
      </c>
      <c r="J433" s="3"/>
      <c r="K433" s="3">
        <v>6.0202773546934596</v>
      </c>
      <c r="L433" s="3">
        <v>0.71176102640427596</v>
      </c>
      <c r="M433" s="3">
        <v>1.0702091614626199E-2</v>
      </c>
      <c r="N433" s="3">
        <v>0.45132250480707198</v>
      </c>
      <c r="O433" s="3">
        <v>-5.6739787940175201E-2</v>
      </c>
      <c r="P433" s="3">
        <v>0.200996202969844</v>
      </c>
      <c r="Q433" s="3">
        <v>0.86538461538461497</v>
      </c>
      <c r="R433" s="3">
        <v>0.95020320104360001</v>
      </c>
      <c r="S433" t="s">
        <v>16</v>
      </c>
    </row>
    <row r="434" spans="2:19" x14ac:dyDescent="0.25">
      <c r="B434" s="2">
        <v>432</v>
      </c>
      <c r="C434" s="3">
        <v>1.77911779283E-4</v>
      </c>
      <c r="D434" s="3">
        <v>6.6326557437064101E-2</v>
      </c>
      <c r="E434" s="3">
        <v>0.25130133796876802</v>
      </c>
      <c r="F434" s="3">
        <v>0.72630858217366001</v>
      </c>
      <c r="G434" s="3">
        <v>77.571580145322201</v>
      </c>
      <c r="H434" s="3">
        <v>2.51530979496014E-2</v>
      </c>
      <c r="I434" s="3">
        <v>9.9784025239238201E-3</v>
      </c>
      <c r="J434" s="3"/>
      <c r="K434" s="3">
        <v>6.8757179148358096</v>
      </c>
      <c r="L434" s="3">
        <v>0.50820584290708404</v>
      </c>
      <c r="M434" s="3">
        <v>1.50507246621984E-2</v>
      </c>
      <c r="N434" s="3">
        <v>0.39670670165230698</v>
      </c>
      <c r="O434" s="3">
        <v>0.107994691161061</v>
      </c>
      <c r="P434" s="3">
        <v>0.41074265614288602</v>
      </c>
      <c r="Q434" s="3">
        <v>0.80180180180180105</v>
      </c>
      <c r="R434" s="3">
        <v>0.88556441523596996</v>
      </c>
      <c r="S434" t="s">
        <v>16</v>
      </c>
    </row>
    <row r="435" spans="2:19" x14ac:dyDescent="0.25">
      <c r="B435" s="2">
        <v>433</v>
      </c>
      <c r="C435" s="3">
        <v>1.6991574425904501E-5</v>
      </c>
      <c r="D435" s="3">
        <v>1.34936548803649E-2</v>
      </c>
      <c r="E435" s="3">
        <v>1.94069536608154E-2</v>
      </c>
      <c r="F435" s="3">
        <v>0.71952750921235498</v>
      </c>
      <c r="G435" s="3">
        <v>144.607596652761</v>
      </c>
      <c r="H435" s="3">
        <v>5.8121014058267603E-3</v>
      </c>
      <c r="I435" s="3">
        <v>2.7880642015093902E-3</v>
      </c>
      <c r="J435" s="3"/>
      <c r="K435" s="3">
        <v>4.5748680902702201</v>
      </c>
      <c r="L435" s="3">
        <v>1.1726928834756101</v>
      </c>
      <c r="M435" s="3">
        <v>4.6512734263180304E-3</v>
      </c>
      <c r="N435" s="3">
        <v>0.47969985498090001</v>
      </c>
      <c r="O435" s="3">
        <v>-0.25098207272536399</v>
      </c>
      <c r="P435" s="3">
        <v>-4.6320755278367397E-2</v>
      </c>
      <c r="Q435" s="3">
        <v>0.94444444444444398</v>
      </c>
      <c r="R435" s="3">
        <v>1.0067422390160701</v>
      </c>
      <c r="S435" t="s">
        <v>16</v>
      </c>
    </row>
    <row r="436" spans="2:19" x14ac:dyDescent="0.25">
      <c r="B436" s="2">
        <v>434</v>
      </c>
      <c r="C436" s="3">
        <v>1.02948950933421E-4</v>
      </c>
      <c r="D436" s="3">
        <v>4.4738909083228397E-2</v>
      </c>
      <c r="E436" s="3">
        <v>3.7854693371934798E-3</v>
      </c>
      <c r="F436" s="3">
        <v>0.73094501001715995</v>
      </c>
      <c r="G436" s="3">
        <v>64.474398601764904</v>
      </c>
      <c r="H436" s="3">
        <v>2.1018482406561598E-2</v>
      </c>
      <c r="I436" s="3">
        <v>6.8270999417991097E-3</v>
      </c>
      <c r="J436" s="3"/>
      <c r="K436" s="3">
        <v>9.1588266745788598</v>
      </c>
      <c r="L436" s="3">
        <v>0.64633996356118395</v>
      </c>
      <c r="M436" s="3">
        <v>1.14489595779455E-2</v>
      </c>
      <c r="N436" s="3">
        <v>0.324814123576675</v>
      </c>
      <c r="O436" s="3">
        <v>9.4726350854316799E-2</v>
      </c>
      <c r="P436" s="3">
        <v>0.39384888057133599</v>
      </c>
      <c r="Q436" s="3">
        <v>0.93636363636363595</v>
      </c>
      <c r="R436" s="3">
        <v>1</v>
      </c>
      <c r="S436" t="s">
        <v>16</v>
      </c>
    </row>
    <row r="437" spans="2:19" x14ac:dyDescent="0.25">
      <c r="B437" s="2">
        <v>435</v>
      </c>
      <c r="C437" s="3">
        <v>4.5977201387741597E-5</v>
      </c>
      <c r="D437" s="3">
        <v>2.2580402247012198E-2</v>
      </c>
      <c r="E437" s="3">
        <v>1.9995043165688599E-2</v>
      </c>
      <c r="F437" s="3">
        <v>0.72762396754792502</v>
      </c>
      <c r="G437" s="3">
        <v>29.523028594849801</v>
      </c>
      <c r="H437" s="3">
        <v>8.9301412084768408E-3</v>
      </c>
      <c r="I437" s="3">
        <v>5.0730821814295897E-3</v>
      </c>
      <c r="J437" s="3"/>
      <c r="K437" s="3">
        <v>3.0057395294108402</v>
      </c>
      <c r="L437" s="3">
        <v>1.1331542920320199</v>
      </c>
      <c r="M437" s="3">
        <v>7.6511431147982699E-3</v>
      </c>
      <c r="N437" s="3">
        <v>0.56808532619999497</v>
      </c>
      <c r="O437" s="3">
        <v>-0.22611296146405199</v>
      </c>
      <c r="P437" s="3">
        <v>-1.4656419378046501E-2</v>
      </c>
      <c r="Q437" s="3">
        <v>0.95833333333333304</v>
      </c>
      <c r="R437" s="3">
        <v>1.0040290445408599</v>
      </c>
      <c r="S437" t="s">
        <v>16</v>
      </c>
    </row>
    <row r="438" spans="2:19" x14ac:dyDescent="0.25">
      <c r="B438" s="2">
        <v>436</v>
      </c>
      <c r="C438" s="3">
        <v>3.5982157607797698E-5</v>
      </c>
      <c r="D438" s="3">
        <v>2.1215740550953901E-2</v>
      </c>
      <c r="E438" s="3">
        <v>4.3267051739087403E-2</v>
      </c>
      <c r="F438" s="3">
        <v>0.72831944731020903</v>
      </c>
      <c r="G438" s="3">
        <v>3.1961868400185098</v>
      </c>
      <c r="H438" s="3">
        <v>9.0952556634322102E-3</v>
      </c>
      <c r="I438" s="3">
        <v>3.3290384905558901E-3</v>
      </c>
      <c r="J438" s="3"/>
      <c r="K438" s="3">
        <v>6.3449784040197104</v>
      </c>
      <c r="L438" s="3">
        <v>1.00457108625373</v>
      </c>
      <c r="M438" s="3">
        <v>6.7685970460015796E-3</v>
      </c>
      <c r="N438" s="3">
        <v>0.36601923175622297</v>
      </c>
      <c r="O438" s="3">
        <v>-0.33909900186015302</v>
      </c>
      <c r="P438" s="3">
        <v>-0.158514714013407</v>
      </c>
      <c r="Q438" s="3">
        <v>1</v>
      </c>
      <c r="R438" s="3">
        <v>1</v>
      </c>
      <c r="S438" t="s">
        <v>16</v>
      </c>
    </row>
    <row r="439" spans="2:19" x14ac:dyDescent="0.25">
      <c r="B439" s="2">
        <v>437</v>
      </c>
      <c r="C439" s="3">
        <v>1.8990583181893201E-5</v>
      </c>
      <c r="D439" s="3">
        <v>1.94881688214384E-2</v>
      </c>
      <c r="E439" s="3">
        <v>0.496824204132716</v>
      </c>
      <c r="F439" s="3">
        <v>0.73087144624056699</v>
      </c>
      <c r="G439" s="3">
        <v>51.8875091598373</v>
      </c>
      <c r="H439" s="3">
        <v>9.2085650701414102E-3</v>
      </c>
      <c r="I439" s="3">
        <v>2.6377688261213302E-3</v>
      </c>
      <c r="J439" s="3"/>
      <c r="K439" s="3">
        <v>10.553461678966</v>
      </c>
      <c r="L439" s="3">
        <v>0.62835648179588899</v>
      </c>
      <c r="M439" s="3">
        <v>4.9172717521781296E-3</v>
      </c>
      <c r="N439" s="3">
        <v>0.28644732442345899</v>
      </c>
      <c r="O439" s="3">
        <v>4.5701569331344097E-3</v>
      </c>
      <c r="P439" s="3">
        <v>0.27905844926807499</v>
      </c>
      <c r="Q439" s="3">
        <v>0.82608695652173902</v>
      </c>
      <c r="R439" s="3">
        <v>0.990663315036166</v>
      </c>
      <c r="S439" t="s">
        <v>16</v>
      </c>
    </row>
    <row r="440" spans="2:19" x14ac:dyDescent="0.25">
      <c r="B440" s="2">
        <v>438</v>
      </c>
      <c r="C440" s="3">
        <v>1.0494795968941E-4</v>
      </c>
      <c r="D440" s="3">
        <v>5.3560722127930199E-2</v>
      </c>
      <c r="E440" s="3">
        <v>0.44709868663392499</v>
      </c>
      <c r="F440" s="3">
        <v>0.73957856090231699</v>
      </c>
      <c r="G440" s="3">
        <v>166.836959023486</v>
      </c>
      <c r="H440" s="3">
        <v>2.1581509911797199E-2</v>
      </c>
      <c r="I440" s="3">
        <v>8.8005708263898304E-3</v>
      </c>
      <c r="J440" s="3"/>
      <c r="K440" s="3">
        <v>8.1852992836809797</v>
      </c>
      <c r="L440" s="3">
        <v>0.459717478940186</v>
      </c>
      <c r="M440" s="3">
        <v>1.1559580114166201E-2</v>
      </c>
      <c r="N440" s="3">
        <v>0.40778290593926902</v>
      </c>
      <c r="O440" s="3">
        <v>0.42137459914846198</v>
      </c>
      <c r="P440" s="3">
        <v>0.80975034751791197</v>
      </c>
      <c r="Q440" s="3">
        <v>0.70469798657718097</v>
      </c>
      <c r="R440" s="3">
        <v>0.91186023070892497</v>
      </c>
      <c r="S440" t="s">
        <v>16</v>
      </c>
    </row>
    <row r="441" spans="2:19" x14ac:dyDescent="0.25">
      <c r="B441" s="2">
        <v>439</v>
      </c>
      <c r="C441" s="3">
        <v>1.09945481579382E-5</v>
      </c>
      <c r="D441" s="3">
        <v>9.5496326159329094E-3</v>
      </c>
      <c r="E441" s="3">
        <v>0.49460465867126202</v>
      </c>
      <c r="F441" s="3">
        <v>0.74008925681001203</v>
      </c>
      <c r="G441" s="3">
        <v>45</v>
      </c>
      <c r="H441" s="3">
        <v>3.5346576531440702E-3</v>
      </c>
      <c r="I441" s="3">
        <v>2.8277261225152601E-3</v>
      </c>
      <c r="J441" s="3"/>
      <c r="K441" s="3">
        <v>1.9090909090909001</v>
      </c>
      <c r="L441" s="3">
        <v>1.51500449577801</v>
      </c>
      <c r="M441" s="3">
        <v>3.7414827931158598E-3</v>
      </c>
      <c r="N441" s="3">
        <v>0.8</v>
      </c>
      <c r="O441" s="3">
        <v>-0.28600166963867102</v>
      </c>
      <c r="P441" s="3">
        <v>-9.0909090909076201E-2</v>
      </c>
      <c r="Q441" s="3">
        <v>0.91666666666666596</v>
      </c>
      <c r="R441" s="3">
        <v>1</v>
      </c>
      <c r="S441" t="s">
        <v>16</v>
      </c>
    </row>
    <row r="442" spans="2:19" x14ac:dyDescent="0.25">
      <c r="B442" s="2">
        <v>440</v>
      </c>
      <c r="C442" s="3">
        <v>1.9390384933091001E-4</v>
      </c>
      <c r="D442" s="3">
        <v>6.2043619190973599E-2</v>
      </c>
      <c r="E442" s="3">
        <v>9.0395116538490902E-2</v>
      </c>
      <c r="F442" s="3">
        <v>0.74769608707902102</v>
      </c>
      <c r="G442" s="3">
        <v>165.44421040080499</v>
      </c>
      <c r="H442" s="3">
        <v>2.7885736466216199E-2</v>
      </c>
      <c r="I442" s="3">
        <v>8.3829558147783204E-3</v>
      </c>
      <c r="J442" s="3"/>
      <c r="K442" s="3">
        <v>11.993091660005</v>
      </c>
      <c r="L442" s="3">
        <v>0.63299757685973101</v>
      </c>
      <c r="M442" s="3">
        <v>1.5712607958085201E-2</v>
      </c>
      <c r="N442" s="3">
        <v>0.300618053424349</v>
      </c>
      <c r="O442" s="3">
        <v>-5.3146592312739098E-2</v>
      </c>
      <c r="P442" s="3">
        <v>0.205571201734665</v>
      </c>
      <c r="Q442" s="3">
        <v>0.93719806763284996</v>
      </c>
      <c r="R442" s="3">
        <v>1</v>
      </c>
      <c r="S442" t="s">
        <v>16</v>
      </c>
    </row>
    <row r="443" spans="2:19" x14ac:dyDescent="0.25">
      <c r="B443" s="2">
        <v>441</v>
      </c>
      <c r="C443" s="3">
        <v>3.9980175119775303E-5</v>
      </c>
      <c r="D443" s="3">
        <v>3.13692234704906E-2</v>
      </c>
      <c r="E443" s="3">
        <v>0.241740071873176</v>
      </c>
      <c r="F443" s="3">
        <v>0.76531027716673306</v>
      </c>
      <c r="G443" s="3">
        <v>69.697660339966802</v>
      </c>
      <c r="H443" s="3">
        <v>1.48614322879368E-2</v>
      </c>
      <c r="I443" s="3">
        <v>2.8129269669026399E-3</v>
      </c>
      <c r="J443" s="3"/>
      <c r="K443" s="3">
        <v>31.627025558219401</v>
      </c>
      <c r="L443" s="3">
        <v>0.510560273994624</v>
      </c>
      <c r="M443" s="3">
        <v>7.1347277430841597E-3</v>
      </c>
      <c r="N443" s="3">
        <v>0.189276976296956</v>
      </c>
      <c r="O443" s="3">
        <v>-0.17877093238281799</v>
      </c>
      <c r="P443" s="3">
        <v>4.5621324176182601E-2</v>
      </c>
      <c r="Q443" s="3">
        <v>0.81632653061224403</v>
      </c>
      <c r="R443" s="3">
        <v>0.99419957293558903</v>
      </c>
      <c r="S443" t="s">
        <v>16</v>
      </c>
    </row>
    <row r="444" spans="2:19" x14ac:dyDescent="0.25">
      <c r="B444" s="2">
        <v>442</v>
      </c>
      <c r="C444" s="3">
        <v>2.1389393689079701E-4</v>
      </c>
      <c r="D444" s="3">
        <v>8.8163144078312702E-2</v>
      </c>
      <c r="E444" s="3">
        <v>9.1724924653068002E-2</v>
      </c>
      <c r="F444" s="3">
        <v>0.76692202714153801</v>
      </c>
      <c r="G444" s="3">
        <v>23.212227162071699</v>
      </c>
      <c r="H444" s="3">
        <v>3.7675386555573197E-2</v>
      </c>
      <c r="I444" s="3">
        <v>9.0593040985934396E-3</v>
      </c>
      <c r="J444" s="3"/>
      <c r="K444" s="3">
        <v>28.688635975069101</v>
      </c>
      <c r="L444" s="3">
        <v>0.34580733334750502</v>
      </c>
      <c r="M444" s="3">
        <v>1.65026730813056E-2</v>
      </c>
      <c r="N444" s="3">
        <v>0.24045683208134999</v>
      </c>
      <c r="O444" s="3">
        <v>0.25326803306293799</v>
      </c>
      <c r="P444" s="3">
        <v>0.59571041984818796</v>
      </c>
      <c r="Q444" s="3">
        <v>0.75886524822695001</v>
      </c>
      <c r="R444" s="3">
        <v>0.91230934966264099</v>
      </c>
      <c r="S444" t="s">
        <v>16</v>
      </c>
    </row>
    <row r="445" spans="2:19" x14ac:dyDescent="0.25">
      <c r="B445" s="2">
        <v>443</v>
      </c>
      <c r="C445" s="3">
        <v>3.3983148851809001E-5</v>
      </c>
      <c r="D445" s="3">
        <v>2.2530414639097902E-2</v>
      </c>
      <c r="E445" s="3">
        <v>0.45926849883072202</v>
      </c>
      <c r="F445" s="3">
        <v>0.77036784690864302</v>
      </c>
      <c r="G445" s="3">
        <v>8.2248449265053996</v>
      </c>
      <c r="H445" s="3">
        <v>1.01807352918541E-2</v>
      </c>
      <c r="I445" s="3">
        <v>3.2544523073489702E-3</v>
      </c>
      <c r="J445" s="3"/>
      <c r="K445" s="3">
        <v>9.7895205025054892</v>
      </c>
      <c r="L445" s="3">
        <v>0.84126944021701799</v>
      </c>
      <c r="M445" s="3">
        <v>6.5778939618045297E-3</v>
      </c>
      <c r="N445" s="3">
        <v>0.31966770710097397</v>
      </c>
      <c r="O445" s="3">
        <v>-0.23425649707218099</v>
      </c>
      <c r="P445" s="3">
        <v>-2.5025090948275E-2</v>
      </c>
      <c r="Q445" s="3">
        <v>0.91891891891891897</v>
      </c>
      <c r="R445" s="3">
        <v>1</v>
      </c>
      <c r="S445" t="s">
        <v>16</v>
      </c>
    </row>
    <row r="446" spans="2:19" x14ac:dyDescent="0.25">
      <c r="B446" s="2">
        <v>444</v>
      </c>
      <c r="C446" s="3">
        <v>1.3993061291921299E-5</v>
      </c>
      <c r="D446" s="3">
        <v>1.08393129001198E-2</v>
      </c>
      <c r="E446" s="3">
        <v>6.4055548998652595E-2</v>
      </c>
      <c r="F446" s="3">
        <v>0.78094925735704002</v>
      </c>
      <c r="G446" s="3">
        <v>82.838640010898203</v>
      </c>
      <c r="H446" s="3">
        <v>4.2170788272856896E-3</v>
      </c>
      <c r="I446" s="3">
        <v>2.3578058747199E-3</v>
      </c>
      <c r="J446" s="3"/>
      <c r="K446" s="3">
        <v>3.0006377381593898</v>
      </c>
      <c r="L446" s="3">
        <v>1.4966460155363699</v>
      </c>
      <c r="M446" s="3">
        <v>4.2209618558780096E-3</v>
      </c>
      <c r="N446" s="3">
        <v>0.559108798124482</v>
      </c>
      <c r="O446" s="3">
        <v>-0.44191942099383302</v>
      </c>
      <c r="P446" s="3">
        <v>-0.289429737660653</v>
      </c>
      <c r="Q446" s="3">
        <v>1</v>
      </c>
      <c r="R446" s="3">
        <v>1</v>
      </c>
      <c r="S446" t="s">
        <v>16</v>
      </c>
    </row>
    <row r="447" spans="2:19" x14ac:dyDescent="0.25">
      <c r="B447" s="2">
        <v>445</v>
      </c>
      <c r="C447" s="3">
        <v>1.2993556913926899E-4</v>
      </c>
      <c r="D447" s="3">
        <v>5.0146568507388897E-2</v>
      </c>
      <c r="E447" s="3">
        <v>0.44628167305695299</v>
      </c>
      <c r="F447" s="3">
        <v>0.78520534511659401</v>
      </c>
      <c r="G447" s="3">
        <v>151.376902626439</v>
      </c>
      <c r="H447" s="3">
        <v>2.27393632031067E-2</v>
      </c>
      <c r="I447" s="3">
        <v>6.14300664859727E-3</v>
      </c>
      <c r="J447" s="3"/>
      <c r="K447" s="3">
        <v>14.340257625531599</v>
      </c>
      <c r="L447" s="3">
        <v>0.649315062018605</v>
      </c>
      <c r="M447" s="3">
        <v>1.28623133570827E-2</v>
      </c>
      <c r="N447" s="3">
        <v>0.27014857864436498</v>
      </c>
      <c r="O447" s="3">
        <v>-0.15565271324730501</v>
      </c>
      <c r="P447" s="3">
        <v>7.5056354983371196E-2</v>
      </c>
      <c r="Q447" s="3">
        <v>0.92857142857142805</v>
      </c>
      <c r="R447" s="3">
        <v>1.00362846149245</v>
      </c>
      <c r="S447" t="s">
        <v>16</v>
      </c>
    </row>
    <row r="448" spans="2:19" x14ac:dyDescent="0.25">
      <c r="B448" s="2">
        <v>446</v>
      </c>
      <c r="C448" s="3">
        <v>7.5962332727573103E-5</v>
      </c>
      <c r="D448" s="3">
        <v>5.0030597257027902E-2</v>
      </c>
      <c r="E448" s="3">
        <v>0.14545078439672299</v>
      </c>
      <c r="F448" s="3">
        <v>0.79917030421178803</v>
      </c>
      <c r="G448" s="3">
        <v>120.964598539066</v>
      </c>
      <c r="H448" s="3">
        <v>2.28036461241014E-2</v>
      </c>
      <c r="I448" s="3">
        <v>4.2863642202613404E-3</v>
      </c>
      <c r="J448" s="3"/>
      <c r="K448" s="3">
        <v>33.939801555120503</v>
      </c>
      <c r="L448" s="3">
        <v>0.381361442939739</v>
      </c>
      <c r="M448" s="3">
        <v>9.8345435043562697E-3</v>
      </c>
      <c r="N448" s="3">
        <v>0.187968371239152</v>
      </c>
      <c r="O448" s="3">
        <v>1.06131670276579E-2</v>
      </c>
      <c r="P448" s="3">
        <v>0.286752648689656</v>
      </c>
      <c r="Q448" s="3">
        <v>0.76</v>
      </c>
      <c r="R448" s="3">
        <v>0.95885538436944195</v>
      </c>
      <c r="S448" t="s">
        <v>16</v>
      </c>
    </row>
    <row r="449" spans="2:19" x14ac:dyDescent="0.25">
      <c r="B449" s="2">
        <v>447</v>
      </c>
      <c r="C449" s="3">
        <v>1.21939534115314E-4</v>
      </c>
      <c r="D449" s="3">
        <v>6.2227573588097898E-2</v>
      </c>
      <c r="E449" s="3">
        <v>9.8725525630587799E-3</v>
      </c>
      <c r="F449" s="3">
        <v>0.80308424621391405</v>
      </c>
      <c r="G449" s="3">
        <v>50.584461686542298</v>
      </c>
      <c r="H449" s="3">
        <v>2.9190596898066599E-2</v>
      </c>
      <c r="I449" s="3">
        <v>4.2433313106613399E-3</v>
      </c>
      <c r="J449" s="3"/>
      <c r="K449" s="3">
        <v>49.628745830630699</v>
      </c>
      <c r="L449" s="3">
        <v>0.39572060220095201</v>
      </c>
      <c r="M449" s="3">
        <v>1.24602663254924E-2</v>
      </c>
      <c r="N449" s="3">
        <v>0.145366376901405</v>
      </c>
      <c r="O449" s="3">
        <v>-0.20219773027253801</v>
      </c>
      <c r="P449" s="3">
        <v>1.57933986964723E-2</v>
      </c>
      <c r="Q449" s="3">
        <v>0.89051094890510896</v>
      </c>
      <c r="R449" s="3">
        <v>0.99548543611329698</v>
      </c>
      <c r="S449" t="s">
        <v>16</v>
      </c>
    </row>
    <row r="450" spans="2:19" x14ac:dyDescent="0.25">
      <c r="B450" s="2">
        <v>448</v>
      </c>
      <c r="C450" s="3">
        <v>3.7981166363786497E-5</v>
      </c>
      <c r="D450" s="3">
        <v>2.67803610639651E-2</v>
      </c>
      <c r="E450" s="3">
        <v>0.22936419252430701</v>
      </c>
      <c r="F450" s="3">
        <v>0.79872304666729199</v>
      </c>
      <c r="G450" s="3">
        <v>109.44958442406001</v>
      </c>
      <c r="H450" s="3">
        <v>1.2643992831365899E-2</v>
      </c>
      <c r="I450" s="3">
        <v>2.88408657256921E-3</v>
      </c>
      <c r="J450" s="3"/>
      <c r="K450" s="3">
        <v>18.549653832464202</v>
      </c>
      <c r="L450" s="3">
        <v>0.66549577903722301</v>
      </c>
      <c r="M450" s="3">
        <v>6.9540724018044304E-3</v>
      </c>
      <c r="N450" s="3">
        <v>0.22809935208241</v>
      </c>
      <c r="O450" s="3">
        <v>-0.245925738322952</v>
      </c>
      <c r="P450" s="3">
        <v>-3.9882830365811799E-2</v>
      </c>
      <c r="Q450" s="3">
        <v>0.86363636363636298</v>
      </c>
      <c r="R450" s="3">
        <v>1.00679434053832</v>
      </c>
      <c r="S450" t="s">
        <v>16</v>
      </c>
    </row>
    <row r="451" spans="2:19" x14ac:dyDescent="0.25">
      <c r="B451" s="2">
        <v>449</v>
      </c>
      <c r="C451" s="3">
        <v>3.89806707417809E-5</v>
      </c>
      <c r="D451" s="3">
        <v>3.4709395431318901E-2</v>
      </c>
      <c r="E451" s="3">
        <v>0.451682898178762</v>
      </c>
      <c r="F451" s="3">
        <v>0.79639231542108901</v>
      </c>
      <c r="G451" s="3">
        <v>8.7047757834067898</v>
      </c>
      <c r="H451" s="3">
        <v>1.6265697728536602E-2</v>
      </c>
      <c r="I451" s="3">
        <v>2.51079175134199E-3</v>
      </c>
      <c r="J451" s="3"/>
      <c r="K451" s="3">
        <v>39.313632945439501</v>
      </c>
      <c r="L451" s="3">
        <v>0.40659784583651198</v>
      </c>
      <c r="M451" s="3">
        <v>7.0449791673741899E-3</v>
      </c>
      <c r="N451" s="3">
        <v>0.15436114658254399</v>
      </c>
      <c r="O451" s="3">
        <v>-0.177143765126199</v>
      </c>
      <c r="P451" s="3">
        <v>4.76930978732081E-2</v>
      </c>
      <c r="Q451" s="3">
        <v>0.8125</v>
      </c>
      <c r="R451" s="3">
        <v>0.964024425370125</v>
      </c>
      <c r="S451" t="s">
        <v>16</v>
      </c>
    </row>
    <row r="452" spans="2:19" x14ac:dyDescent="0.25">
      <c r="B452" s="2">
        <v>450</v>
      </c>
      <c r="C452" s="3">
        <v>1.4992565669915699E-4</v>
      </c>
      <c r="D452" s="3">
        <v>8.9868721260345993E-2</v>
      </c>
      <c r="E452" s="3">
        <v>0.36638250595368999</v>
      </c>
      <c r="F452" s="3">
        <v>0.80933269720319101</v>
      </c>
      <c r="G452" s="3">
        <v>132.93769272812</v>
      </c>
      <c r="H452" s="3">
        <v>3.9664283173785397E-2</v>
      </c>
      <c r="I452" s="3">
        <v>6.91209738007772E-3</v>
      </c>
      <c r="J452" s="3"/>
      <c r="K452" s="3">
        <v>61.167765410170297</v>
      </c>
      <c r="L452" s="3">
        <v>0.233275269307928</v>
      </c>
      <c r="M452" s="3">
        <v>1.38163408643444E-2</v>
      </c>
      <c r="N452" s="3">
        <v>0.17426502704695301</v>
      </c>
      <c r="O452" s="3">
        <v>0.43622796788842999</v>
      </c>
      <c r="P452" s="3">
        <v>0.82866224397017296</v>
      </c>
      <c r="Q452" s="3">
        <v>0.625</v>
      </c>
      <c r="R452" s="3">
        <v>0.92888053309007501</v>
      </c>
      <c r="S452" t="s">
        <v>16</v>
      </c>
    </row>
    <row r="453" spans="2:19" x14ac:dyDescent="0.25">
      <c r="B453" s="2">
        <v>451</v>
      </c>
      <c r="C453" s="3">
        <v>1.1194449033537E-4</v>
      </c>
      <c r="D453" s="3">
        <v>4.3796142797966099E-2</v>
      </c>
      <c r="E453" s="3">
        <v>0.216794470252268</v>
      </c>
      <c r="F453" s="3">
        <v>0.81064725227322099</v>
      </c>
      <c r="G453" s="3">
        <v>76.788463135594597</v>
      </c>
      <c r="H453" s="3">
        <v>1.8890190730906802E-2</v>
      </c>
      <c r="I453" s="3">
        <v>6.2373996554014599E-3</v>
      </c>
      <c r="J453" s="3"/>
      <c r="K453" s="3">
        <v>9.6105783971597099</v>
      </c>
      <c r="L453" s="3">
        <v>0.73339992495863604</v>
      </c>
      <c r="M453" s="3">
        <v>1.1938683005684301E-2</v>
      </c>
      <c r="N453" s="3">
        <v>0.33019251865976301</v>
      </c>
      <c r="O453" s="3">
        <v>-0.17333971615298399</v>
      </c>
      <c r="P453" s="3">
        <v>5.25365634560147E-2</v>
      </c>
      <c r="Q453" s="3">
        <v>0.91803278688524503</v>
      </c>
      <c r="R453" s="3">
        <v>0.98886022781747196</v>
      </c>
      <c r="S453" t="s">
        <v>16</v>
      </c>
    </row>
    <row r="454" spans="2:19" x14ac:dyDescent="0.25">
      <c r="B454" s="2">
        <v>452</v>
      </c>
      <c r="C454" s="3">
        <v>3.7681315050388202E-4</v>
      </c>
      <c r="D454" s="3">
        <v>8.4409074723954702E-2</v>
      </c>
      <c r="E454" s="3">
        <v>0.46319551719688401</v>
      </c>
      <c r="F454" s="3">
        <v>0.81856630559842303</v>
      </c>
      <c r="G454" s="3">
        <v>76.977834413246399</v>
      </c>
      <c r="H454" s="3">
        <v>3.7092943207827897E-2</v>
      </c>
      <c r="I454" s="3">
        <v>1.24308540341601E-2</v>
      </c>
      <c r="J454" s="3"/>
      <c r="K454" s="3">
        <v>9.4303521462398496</v>
      </c>
      <c r="L454" s="3">
        <v>0.66459586627803402</v>
      </c>
      <c r="M454" s="3">
        <v>2.1903730371737699E-2</v>
      </c>
      <c r="N454" s="3">
        <v>0.33512719560999199</v>
      </c>
      <c r="O454" s="3">
        <v>-3.8927629836242303E-2</v>
      </c>
      <c r="P454" s="3">
        <v>0.22367534704484601</v>
      </c>
      <c r="Q454" s="3">
        <v>0.94014962593516205</v>
      </c>
      <c r="R454" s="3">
        <v>1.0010778159422</v>
      </c>
      <c r="S454" t="s">
        <v>16</v>
      </c>
    </row>
    <row r="455" spans="2:19" x14ac:dyDescent="0.25">
      <c r="B455" s="2">
        <v>453</v>
      </c>
      <c r="C455" s="3">
        <v>1.1994052535932501E-5</v>
      </c>
      <c r="D455" s="3">
        <v>9.6406100623367894E-3</v>
      </c>
      <c r="E455" s="3">
        <v>0.23460850647741299</v>
      </c>
      <c r="F455" s="3">
        <v>0.80746649317439401</v>
      </c>
      <c r="G455" s="3">
        <v>45</v>
      </c>
      <c r="H455" s="3">
        <v>4.2415891837728897E-3</v>
      </c>
      <c r="I455" s="3">
        <v>2.1207945918864401E-3</v>
      </c>
      <c r="J455" s="3"/>
      <c r="K455" s="3">
        <v>2.9999999999999898</v>
      </c>
      <c r="L455" s="3">
        <v>1.62168603391098</v>
      </c>
      <c r="M455" s="3">
        <v>3.9078513265451099E-3</v>
      </c>
      <c r="N455" s="3">
        <v>0.5</v>
      </c>
      <c r="O455" s="3">
        <v>-0.41095137745190402</v>
      </c>
      <c r="P455" s="3">
        <v>-0.24999999999998701</v>
      </c>
      <c r="Q455" s="3">
        <v>1</v>
      </c>
      <c r="R455" s="3">
        <v>1</v>
      </c>
      <c r="S455" t="s">
        <v>16</v>
      </c>
    </row>
    <row r="456" spans="2:19" x14ac:dyDescent="0.25">
      <c r="B456" s="2">
        <v>454</v>
      </c>
      <c r="C456" s="3">
        <v>3.09846357178258E-5</v>
      </c>
      <c r="D456" s="3">
        <v>1.9008287785461899E-2</v>
      </c>
      <c r="E456" s="3">
        <v>0.13928805069775699</v>
      </c>
      <c r="F456" s="3">
        <v>0.81099250078640805</v>
      </c>
      <c r="G456" s="3">
        <v>61.525121389253002</v>
      </c>
      <c r="H456" s="3">
        <v>8.0582795841626607E-3</v>
      </c>
      <c r="I456" s="3">
        <v>4.5430460660554504E-3</v>
      </c>
      <c r="J456" s="3"/>
      <c r="K456" s="3">
        <v>2.88553049542594</v>
      </c>
      <c r="L456" s="3">
        <v>1.0776314597902501</v>
      </c>
      <c r="M456" s="3">
        <v>6.2809922365140202E-3</v>
      </c>
      <c r="N456" s="3">
        <v>0.56377369618499296</v>
      </c>
      <c r="O456" s="3">
        <v>-7.2032089055143703E-2</v>
      </c>
      <c r="P456" s="3">
        <v>0.181525440460268</v>
      </c>
      <c r="Q456" s="3">
        <v>0.96875</v>
      </c>
      <c r="R456" s="3">
        <v>1</v>
      </c>
      <c r="S456" t="s">
        <v>16</v>
      </c>
    </row>
    <row r="457" spans="2:19" x14ac:dyDescent="0.25">
      <c r="B457" s="2">
        <v>455</v>
      </c>
      <c r="C457" s="3">
        <v>3.2983644473814599E-5</v>
      </c>
      <c r="D457" s="3">
        <v>2.5688631707118499E-2</v>
      </c>
      <c r="E457" s="3">
        <v>0.47760887198042701</v>
      </c>
      <c r="F457" s="3">
        <v>0.81906967731448299</v>
      </c>
      <c r="G457" s="3">
        <v>84.151257573691694</v>
      </c>
      <c r="H457" s="3">
        <v>1.1245658194723699E-2</v>
      </c>
      <c r="I457" s="3">
        <v>2.6003598475211999E-3</v>
      </c>
      <c r="J457" s="3"/>
      <c r="K457" s="3">
        <v>20.034384316030501</v>
      </c>
      <c r="L457" s="3">
        <v>0.62809676973346296</v>
      </c>
      <c r="M457" s="3">
        <v>6.48043829332138E-3</v>
      </c>
      <c r="N457" s="3">
        <v>0.23123233896093601</v>
      </c>
      <c r="O457" s="3">
        <v>-0.30367887434333601</v>
      </c>
      <c r="P457" s="3">
        <v>-0.113416406979433</v>
      </c>
      <c r="Q457" s="3">
        <v>0.82499999999999996</v>
      </c>
      <c r="R457" s="3">
        <v>1</v>
      </c>
      <c r="S457" t="s">
        <v>16</v>
      </c>
    </row>
    <row r="458" spans="2:19" x14ac:dyDescent="0.25">
      <c r="B458" s="2">
        <v>456</v>
      </c>
      <c r="C458" s="3">
        <v>2.0989591937882E-5</v>
      </c>
      <c r="D458" s="3">
        <v>1.7875568590125599E-2</v>
      </c>
      <c r="E458" s="3">
        <v>0.42622767014859603</v>
      </c>
      <c r="F458" s="3">
        <v>0.82717589286628701</v>
      </c>
      <c r="G458" s="3">
        <v>108.03260413411201</v>
      </c>
      <c r="H458" s="3">
        <v>8.5336030513437303E-3</v>
      </c>
      <c r="I458" s="3">
        <v>2.2329717032610998E-3</v>
      </c>
      <c r="J458" s="3"/>
      <c r="K458" s="3">
        <v>13.2915054785528</v>
      </c>
      <c r="L458" s="3">
        <v>0.82545638241252395</v>
      </c>
      <c r="M458" s="3">
        <v>5.1696013853261202E-3</v>
      </c>
      <c r="N458" s="3">
        <v>0.261668100780653</v>
      </c>
      <c r="O458" s="3">
        <v>-0.28698027740374599</v>
      </c>
      <c r="P458" s="3">
        <v>-9.2155093014354594E-2</v>
      </c>
      <c r="Q458" s="3">
        <v>0.91304347826086896</v>
      </c>
      <c r="R458" s="3">
        <v>1</v>
      </c>
      <c r="S458" t="s">
        <v>16</v>
      </c>
    </row>
    <row r="459" spans="2:19" x14ac:dyDescent="0.25">
      <c r="B459" s="2">
        <v>457</v>
      </c>
      <c r="C459" s="3">
        <v>1.3193457789525799E-4</v>
      </c>
      <c r="D459" s="3">
        <v>6.0622971374051399E-2</v>
      </c>
      <c r="E459" s="3">
        <v>0.35600334869963501</v>
      </c>
      <c r="F459" s="3">
        <v>0.84824010028121999</v>
      </c>
      <c r="G459" s="3">
        <v>53.7598648186475</v>
      </c>
      <c r="H459" s="3">
        <v>2.8593382264659101E-2</v>
      </c>
      <c r="I459" s="3">
        <v>5.4840457161264098E-3</v>
      </c>
      <c r="J459" s="3"/>
      <c r="K459" s="3">
        <v>32.314708683782598</v>
      </c>
      <c r="L459" s="3">
        <v>0.45112205283486101</v>
      </c>
      <c r="M459" s="3">
        <v>1.2960876586642699E-2</v>
      </c>
      <c r="N459" s="3">
        <v>0.191794229355811</v>
      </c>
      <c r="O459" s="3">
        <v>-6.6535413841516594E-2</v>
      </c>
      <c r="P459" s="3">
        <v>0.188524024706824</v>
      </c>
      <c r="Q459" s="3">
        <v>0.86274509803921495</v>
      </c>
      <c r="R459" s="3">
        <v>0.99686665127477803</v>
      </c>
      <c r="S459" t="s">
        <v>16</v>
      </c>
    </row>
    <row r="460" spans="2:19" x14ac:dyDescent="0.25">
      <c r="B460" s="2">
        <v>458</v>
      </c>
      <c r="C460" s="3">
        <v>1.5192466545514599E-4</v>
      </c>
      <c r="D460" s="3">
        <v>4.9369761080401801E-2</v>
      </c>
      <c r="E460" s="3">
        <v>0.26819667109346002</v>
      </c>
      <c r="F460" s="3">
        <v>0.84977617990810606</v>
      </c>
      <c r="G460" s="3">
        <v>139.931892433326</v>
      </c>
      <c r="H460" s="3">
        <v>2.11294255434149E-2</v>
      </c>
      <c r="I460" s="3">
        <v>7.8440105515296798E-3</v>
      </c>
      <c r="J460" s="3"/>
      <c r="K460" s="3">
        <v>7.5851092191032601</v>
      </c>
      <c r="L460" s="3">
        <v>0.78327831211406695</v>
      </c>
      <c r="M460" s="3">
        <v>1.39081448036088E-2</v>
      </c>
      <c r="N460" s="3">
        <v>0.37123633746750301</v>
      </c>
      <c r="O460" s="3">
        <v>-0.143184229092054</v>
      </c>
      <c r="P460" s="3">
        <v>9.0931722072740306E-2</v>
      </c>
      <c r="Q460" s="3">
        <v>0.93251533742331205</v>
      </c>
      <c r="R460" s="3">
        <v>1.00184277672026</v>
      </c>
      <c r="S460" t="s">
        <v>16</v>
      </c>
    </row>
    <row r="461" spans="2:19" x14ac:dyDescent="0.25">
      <c r="B461" s="2">
        <v>459</v>
      </c>
      <c r="C461" s="3">
        <v>2.14893441268792E-4</v>
      </c>
      <c r="D461" s="3">
        <v>5.48753962160742E-2</v>
      </c>
      <c r="E461" s="3">
        <v>0.246957470052484</v>
      </c>
      <c r="F461" s="3">
        <v>0.85068163670173202</v>
      </c>
      <c r="G461" s="3">
        <v>24.646508328697799</v>
      </c>
      <c r="H461" s="3">
        <v>1.8141316518680301E-2</v>
      </c>
      <c r="I461" s="3">
        <v>1.31061960163591E-2</v>
      </c>
      <c r="J461" s="3"/>
      <c r="K461" s="3">
        <v>1.97616698293961</v>
      </c>
      <c r="L461" s="3">
        <v>0.89676301138484804</v>
      </c>
      <c r="M461" s="3">
        <v>1.6541185789647899E-2</v>
      </c>
      <c r="N461" s="3">
        <v>0.72245010459210701</v>
      </c>
      <c r="O461" s="3">
        <v>-0.131015199175886</v>
      </c>
      <c r="P461" s="3">
        <v>0.10642581218307</v>
      </c>
      <c r="Q461" s="3">
        <v>0.93073593073592997</v>
      </c>
      <c r="R461" s="3">
        <v>0.99834210861921302</v>
      </c>
      <c r="S461" t="s">
        <v>16</v>
      </c>
    </row>
    <row r="462" spans="2:19" x14ac:dyDescent="0.25">
      <c r="B462" s="2">
        <v>460</v>
      </c>
      <c r="C462" s="3">
        <v>2.79861225838427E-5</v>
      </c>
      <c r="D462" s="3">
        <v>1.7966546036529502E-2</v>
      </c>
      <c r="E462" s="3">
        <v>0.14267891516087799</v>
      </c>
      <c r="F462" s="3">
        <v>0.85064626496315499</v>
      </c>
      <c r="G462" s="3">
        <v>161.12459115162099</v>
      </c>
      <c r="H462" s="3">
        <v>7.5922219310836699E-3</v>
      </c>
      <c r="I462" s="3">
        <v>3.8082628027880198E-3</v>
      </c>
      <c r="J462" s="3"/>
      <c r="K462" s="3">
        <v>4.4080113133631702</v>
      </c>
      <c r="L462" s="3">
        <v>1.0894903978889701</v>
      </c>
      <c r="M462" s="3">
        <v>5.9693415028421902E-3</v>
      </c>
      <c r="N462" s="3">
        <v>0.50160056401887199</v>
      </c>
      <c r="O462" s="3">
        <v>-0.188585144245346</v>
      </c>
      <c r="P462" s="3">
        <v>3.3125481532403099E-2</v>
      </c>
      <c r="Q462" s="3">
        <v>0.93333333333333302</v>
      </c>
      <c r="R462" s="3">
        <v>1</v>
      </c>
      <c r="S462" t="s">
        <v>16</v>
      </c>
    </row>
    <row r="463" spans="2:19" x14ac:dyDescent="0.25">
      <c r="B463" s="2">
        <v>461</v>
      </c>
      <c r="C463" s="3">
        <v>7.3963323971584297E-5</v>
      </c>
      <c r="D463" s="3">
        <v>3.2014063612584097E-2</v>
      </c>
      <c r="E463" s="3">
        <v>0.32251464219683701</v>
      </c>
      <c r="F463" s="3">
        <v>0.85743608753621403</v>
      </c>
      <c r="G463" s="3">
        <v>70.900393556704998</v>
      </c>
      <c r="H463" s="3">
        <v>1.3916972056687901E-2</v>
      </c>
      <c r="I463" s="3">
        <v>5.4511933771985797E-3</v>
      </c>
      <c r="J463" s="3"/>
      <c r="K463" s="3">
        <v>6.1349441415287904</v>
      </c>
      <c r="L463" s="3">
        <v>0.90686925256859696</v>
      </c>
      <c r="M463" s="3">
        <v>9.7042788985415799E-3</v>
      </c>
      <c r="N463" s="3">
        <v>0.39169392271496001</v>
      </c>
      <c r="O463" s="3">
        <v>-0.194417905429561</v>
      </c>
      <c r="P463" s="3">
        <v>2.5698979337664501E-2</v>
      </c>
      <c r="Q463" s="3">
        <v>0.92499999999999905</v>
      </c>
      <c r="R463" s="3">
        <v>1.0085253887951999</v>
      </c>
      <c r="S463" t="s">
        <v>16</v>
      </c>
    </row>
    <row r="464" spans="2:19" x14ac:dyDescent="0.25">
      <c r="B464" s="2">
        <v>462</v>
      </c>
      <c r="C464" s="3">
        <v>1.99900875598876E-5</v>
      </c>
      <c r="D464" s="3">
        <v>1.5271214217794701E-2</v>
      </c>
      <c r="E464" s="3">
        <v>0.372507654176779</v>
      </c>
      <c r="F464" s="3">
        <v>0.85518799619650399</v>
      </c>
      <c r="G464" s="3">
        <v>41.625412605215097</v>
      </c>
      <c r="H464" s="3">
        <v>7.0570573546551796E-3</v>
      </c>
      <c r="I464" s="3">
        <v>2.8228229418620701E-3</v>
      </c>
      <c r="J464" s="3"/>
      <c r="K464" s="3">
        <v>6.33304595642353</v>
      </c>
      <c r="L464" s="3">
        <v>1.0771530657516999</v>
      </c>
      <c r="M464" s="3">
        <v>5.0450143690545998E-3</v>
      </c>
      <c r="N464" s="3">
        <v>0.4</v>
      </c>
      <c r="O464" s="3">
        <v>-0.21732318245141899</v>
      </c>
      <c r="P464" s="3">
        <v>-3.46492514967948E-3</v>
      </c>
      <c r="Q464" s="3">
        <v>0.86956521739130399</v>
      </c>
      <c r="R464" s="3">
        <v>1.0238297872340401</v>
      </c>
      <c r="S464" t="s">
        <v>16</v>
      </c>
    </row>
    <row r="465" spans="2:19" x14ac:dyDescent="0.25">
      <c r="B465" s="2">
        <v>463</v>
      </c>
      <c r="C465" s="3">
        <v>9.3953411531471999E-5</v>
      </c>
      <c r="D465" s="3">
        <v>4.1787640711972697E-2</v>
      </c>
      <c r="E465" s="3">
        <v>7.5353660015374593E-2</v>
      </c>
      <c r="F465" s="3">
        <v>0.860222918236205</v>
      </c>
      <c r="G465" s="3">
        <v>34.802147864589401</v>
      </c>
      <c r="H465" s="3">
        <v>1.8840817826022802E-2</v>
      </c>
      <c r="I465" s="3">
        <v>5.1059071560381301E-3</v>
      </c>
      <c r="J465" s="3"/>
      <c r="K465" s="3">
        <v>13.530987107667899</v>
      </c>
      <c r="L465" s="3">
        <v>0.67612456392501996</v>
      </c>
      <c r="M465" s="3">
        <v>1.09373305209565E-2</v>
      </c>
      <c r="N465" s="3">
        <v>0.27100241630625299</v>
      </c>
      <c r="O465" s="3">
        <v>-0.19582606818402801</v>
      </c>
      <c r="P465" s="3">
        <v>2.3906050833252802E-2</v>
      </c>
      <c r="Q465" s="3">
        <v>0.91262135922330101</v>
      </c>
      <c r="R465" s="3">
        <v>1.0021771376620801</v>
      </c>
      <c r="S465" t="s">
        <v>16</v>
      </c>
    </row>
    <row r="466" spans="2:19" x14ac:dyDescent="0.25">
      <c r="B466" s="2">
        <v>464</v>
      </c>
      <c r="C466" s="3">
        <v>2.8086073021642099E-4</v>
      </c>
      <c r="D466" s="3">
        <v>7.6174116196165806E-2</v>
      </c>
      <c r="E466" s="3">
        <v>0.23301340961751699</v>
      </c>
      <c r="F466" s="3">
        <v>0.87646599533471004</v>
      </c>
      <c r="G466" s="3">
        <v>81.8224007436568</v>
      </c>
      <c r="H466" s="3">
        <v>3.11038045996536E-2</v>
      </c>
      <c r="I466" s="3">
        <v>1.2449726261877099E-2</v>
      </c>
      <c r="J466" s="3"/>
      <c r="K466" s="3">
        <v>5.9800403883318101</v>
      </c>
      <c r="L466" s="3">
        <v>0.60825548869629997</v>
      </c>
      <c r="M466" s="3">
        <v>1.8910393657318201E-2</v>
      </c>
      <c r="N466" s="3">
        <v>0.40026377551303799</v>
      </c>
      <c r="O466" s="3">
        <v>8.2859667467587994E-2</v>
      </c>
      <c r="P466" s="3">
        <v>0.37873975001850102</v>
      </c>
      <c r="Q466" s="3">
        <v>0.86461538461538401</v>
      </c>
      <c r="R466" s="3">
        <v>0.92749990156576001</v>
      </c>
      <c r="S466" t="s">
        <v>16</v>
      </c>
    </row>
    <row r="467" spans="2:19" x14ac:dyDescent="0.25">
      <c r="B467" s="2">
        <v>465</v>
      </c>
      <c r="C467" s="3">
        <v>7.2963819593589894E-5</v>
      </c>
      <c r="D467" s="3">
        <v>5.6124086661771502E-2</v>
      </c>
      <c r="E467" s="3">
        <v>7.2762783794043703E-2</v>
      </c>
      <c r="F467" s="3">
        <v>0.87129085356240599</v>
      </c>
      <c r="G467" s="3">
        <v>30.7052306590016</v>
      </c>
      <c r="H467" s="3">
        <v>2.1088109610255399E-2</v>
      </c>
      <c r="I467" s="3">
        <v>5.3452559286924998E-3</v>
      </c>
      <c r="J467" s="3"/>
      <c r="K467" s="3">
        <v>21.138388829027701</v>
      </c>
      <c r="L467" s="3">
        <v>0.29108434686631102</v>
      </c>
      <c r="M467" s="3">
        <v>9.63848641859711E-3</v>
      </c>
      <c r="N467" s="3">
        <v>0.253472503106349</v>
      </c>
      <c r="O467" s="3">
        <v>0.213356649878025</v>
      </c>
      <c r="P467" s="3">
        <v>0.54489366849207999</v>
      </c>
      <c r="Q467" s="3">
        <v>0.66972477064220104</v>
      </c>
      <c r="R467" s="3">
        <v>0.811143966653603</v>
      </c>
      <c r="S467" t="s">
        <v>16</v>
      </c>
    </row>
    <row r="468" spans="2:19" x14ac:dyDescent="0.25">
      <c r="B468" s="2">
        <v>466</v>
      </c>
      <c r="C468" s="3">
        <v>7.1964315215595505E-5</v>
      </c>
      <c r="D468" s="3">
        <v>5.4858400429383398E-2</v>
      </c>
      <c r="E468" s="3">
        <v>0.470688870298968</v>
      </c>
      <c r="F468" s="3">
        <v>0.86822920768345901</v>
      </c>
      <c r="G468" s="3">
        <v>7.7544396553148003</v>
      </c>
      <c r="H468" s="3">
        <v>2.6295433690861299E-2</v>
      </c>
      <c r="I468" s="3">
        <v>2.61349679996994E-3</v>
      </c>
      <c r="J468" s="3"/>
      <c r="K468" s="3">
        <v>101.761981520541</v>
      </c>
      <c r="L468" s="3">
        <v>0.30049744293563202</v>
      </c>
      <c r="M468" s="3">
        <v>9.5722417406939007E-3</v>
      </c>
      <c r="N468" s="3">
        <v>9.9389758339609904E-2</v>
      </c>
      <c r="O468" s="3">
        <v>-0.24997628615013401</v>
      </c>
      <c r="P468" s="3">
        <v>-4.5040148037221298E-2</v>
      </c>
      <c r="Q468" s="3">
        <v>0.79999999999999905</v>
      </c>
      <c r="R468" s="3">
        <v>1</v>
      </c>
      <c r="S468" t="s">
        <v>16</v>
      </c>
    </row>
    <row r="469" spans="2:19" x14ac:dyDescent="0.25">
      <c r="B469" s="2">
        <v>467</v>
      </c>
      <c r="C469" s="3">
        <v>1.1994052535932501E-5</v>
      </c>
      <c r="D469" s="3">
        <v>9.5496326159329094E-3</v>
      </c>
      <c r="E469" s="3">
        <v>0.27968066628006999</v>
      </c>
      <c r="F469" s="3">
        <v>0.87020094110674195</v>
      </c>
      <c r="G469" s="3">
        <v>57.9331783970472</v>
      </c>
      <c r="H469" s="3">
        <v>3.6032111364071801E-3</v>
      </c>
      <c r="I469" s="3">
        <v>2.75599166727198E-3</v>
      </c>
      <c r="J469" s="3"/>
      <c r="K469" s="3">
        <v>1.7168134833342199</v>
      </c>
      <c r="L469" s="3">
        <v>1.65273217721237</v>
      </c>
      <c r="M469" s="3">
        <v>3.9078513265451099E-3</v>
      </c>
      <c r="N469" s="3">
        <v>0.76487098949744603</v>
      </c>
      <c r="O469" s="3">
        <v>-0.34973325302484998</v>
      </c>
      <c r="P469" s="3">
        <v>-0.172054663124945</v>
      </c>
      <c r="Q469" s="3">
        <v>0.92307692307692302</v>
      </c>
      <c r="R469" s="3">
        <v>1</v>
      </c>
      <c r="S469" t="s">
        <v>16</v>
      </c>
    </row>
    <row r="470" spans="2:19" x14ac:dyDescent="0.25">
      <c r="B470" s="2">
        <v>468</v>
      </c>
      <c r="C470" s="3">
        <v>1.29935569139269E-5</v>
      </c>
      <c r="D470" s="3">
        <v>1.03104440083873E-2</v>
      </c>
      <c r="E470" s="3">
        <v>0.43373862867109197</v>
      </c>
      <c r="F470" s="3">
        <v>0.87024580178051103</v>
      </c>
      <c r="G470" s="3">
        <v>25.8024177483769</v>
      </c>
      <c r="H470" s="3">
        <v>4.0354703039632801E-3</v>
      </c>
      <c r="I470" s="3">
        <v>2.70023181859687E-3</v>
      </c>
      <c r="J470" s="3"/>
      <c r="K470" s="3">
        <v>2.1235451904161602</v>
      </c>
      <c r="L470" s="3">
        <v>1.53597158278444</v>
      </c>
      <c r="M470" s="3">
        <v>4.0674206187187902E-3</v>
      </c>
      <c r="N470" s="3">
        <v>0.66912444280532701</v>
      </c>
      <c r="O470" s="3">
        <v>-0.34134645345014297</v>
      </c>
      <c r="P470" s="3">
        <v>-0.16137625825266</v>
      </c>
      <c r="Q470" s="3">
        <v>0.92857142857142805</v>
      </c>
      <c r="R470" s="3">
        <v>1.00882381460292</v>
      </c>
      <c r="S470" t="s">
        <v>16</v>
      </c>
    </row>
    <row r="471" spans="2:19" x14ac:dyDescent="0.25">
      <c r="B471" s="2">
        <v>469</v>
      </c>
      <c r="C471" s="3">
        <v>5.2973732033702301E-5</v>
      </c>
      <c r="D471" s="3">
        <v>2.8524928580171399E-2</v>
      </c>
      <c r="E471" s="3">
        <v>0.17320234561070999</v>
      </c>
      <c r="F471" s="3">
        <v>0.87780125822200195</v>
      </c>
      <c r="G471" s="3">
        <v>107.07685321544101</v>
      </c>
      <c r="H471" s="3">
        <v>1.29360046925526E-2</v>
      </c>
      <c r="I471" s="3">
        <v>4.7783740532169501E-3</v>
      </c>
      <c r="J471" s="3"/>
      <c r="K471" s="3">
        <v>7.76963493209918</v>
      </c>
      <c r="L471" s="3">
        <v>0.81812808761595901</v>
      </c>
      <c r="M471" s="3">
        <v>8.2126883818585007E-3</v>
      </c>
      <c r="N471" s="3">
        <v>0.369385615325873</v>
      </c>
      <c r="O471" s="3">
        <v>-8.3548220214796701E-2</v>
      </c>
      <c r="P471" s="3">
        <v>0.166862646865441</v>
      </c>
      <c r="Q471" s="3">
        <v>0.96363636363636296</v>
      </c>
      <c r="R471" s="3">
        <v>1</v>
      </c>
      <c r="S471" t="s">
        <v>16</v>
      </c>
    </row>
    <row r="472" spans="2:19" x14ac:dyDescent="0.25">
      <c r="B472" s="2">
        <v>470</v>
      </c>
      <c r="C472" s="3">
        <v>5.0974723277713502E-5</v>
      </c>
      <c r="D472" s="3">
        <v>2.4332967780484799E-2</v>
      </c>
      <c r="E472" s="3">
        <v>0.25770082103543401</v>
      </c>
      <c r="F472" s="3">
        <v>0.87613574436008701</v>
      </c>
      <c r="G472" s="3">
        <v>86.271155987009095</v>
      </c>
      <c r="H472" s="3">
        <v>9.1087583004681397E-3</v>
      </c>
      <c r="I472" s="3">
        <v>6.2458883480980996E-3</v>
      </c>
      <c r="J472" s="3"/>
      <c r="K472" s="3">
        <v>2.1481143766258501</v>
      </c>
      <c r="L472" s="3">
        <v>1.0818687560664699</v>
      </c>
      <c r="M472" s="3">
        <v>8.0562418942777998E-3</v>
      </c>
      <c r="N472" s="3">
        <v>0.68570140320630701</v>
      </c>
      <c r="O472" s="3">
        <v>-0.1234263746644</v>
      </c>
      <c r="P472" s="3">
        <v>0.11608820364915</v>
      </c>
      <c r="Q472" s="3">
        <v>0.94444444444444398</v>
      </c>
      <c r="R472" s="3">
        <v>1.0037388553350499</v>
      </c>
      <c r="S472" t="s">
        <v>16</v>
      </c>
    </row>
    <row r="473" spans="2:19" x14ac:dyDescent="0.25">
      <c r="B473" s="2">
        <v>471</v>
      </c>
      <c r="C473" s="3">
        <v>1.6991574425904501E-5</v>
      </c>
      <c r="D473" s="3">
        <v>1.20630095418599E-2</v>
      </c>
      <c r="E473" s="3">
        <v>0.192364077044022</v>
      </c>
      <c r="F473" s="3">
        <v>0.876723833864961</v>
      </c>
      <c r="G473" s="3">
        <v>65.098257120465405</v>
      </c>
      <c r="H473" s="3">
        <v>4.8901027672425702E-3</v>
      </c>
      <c r="I473" s="3">
        <v>3.1413782661123902E-3</v>
      </c>
      <c r="J473" s="3"/>
      <c r="K473" s="3">
        <v>2.36133879324455</v>
      </c>
      <c r="L473" s="3">
        <v>1.46734468547818</v>
      </c>
      <c r="M473" s="3">
        <v>4.6512734263180304E-3</v>
      </c>
      <c r="N473" s="3">
        <v>0.64239514293147404</v>
      </c>
      <c r="O473" s="3">
        <v>-0.28994092879734001</v>
      </c>
      <c r="P473" s="3">
        <v>-9.5924711446853397E-2</v>
      </c>
      <c r="Q473" s="3">
        <v>1</v>
      </c>
      <c r="R473" s="3">
        <v>1</v>
      </c>
      <c r="S473" t="s">
        <v>16</v>
      </c>
    </row>
    <row r="474" spans="2:19" x14ac:dyDescent="0.25">
      <c r="B474" s="2">
        <v>472</v>
      </c>
      <c r="C474" s="3">
        <v>1.0494795968941E-4</v>
      </c>
      <c r="D474" s="3">
        <v>3.6231018216227803E-2</v>
      </c>
      <c r="E474" s="3">
        <v>0.345419131411835</v>
      </c>
      <c r="F474" s="3">
        <v>0.88090543028723001</v>
      </c>
      <c r="G474" s="3">
        <v>54.447405221663999</v>
      </c>
      <c r="H474" s="3">
        <v>1.47602444859221E-2</v>
      </c>
      <c r="I474" s="3">
        <v>8.3681184045297004E-3</v>
      </c>
      <c r="J474" s="3"/>
      <c r="K474" s="3">
        <v>3.28898657635827</v>
      </c>
      <c r="L474" s="3">
        <v>1.00466849841785</v>
      </c>
      <c r="M474" s="3">
        <v>1.1559580114166201E-2</v>
      </c>
      <c r="N474" s="3">
        <v>0.56693630058166899</v>
      </c>
      <c r="O474" s="3">
        <v>-7.5648289352091294E-2</v>
      </c>
      <c r="P474" s="3">
        <v>0.176921151240512</v>
      </c>
      <c r="Q474" s="3">
        <v>0.96330275229357698</v>
      </c>
      <c r="R474" s="3">
        <v>1.0025110375275901</v>
      </c>
      <c r="S474" t="s">
        <v>16</v>
      </c>
    </row>
    <row r="475" spans="2:19" x14ac:dyDescent="0.25">
      <c r="B475" s="2">
        <v>473</v>
      </c>
      <c r="C475" s="3">
        <v>3.5982157607797698E-5</v>
      </c>
      <c r="D475" s="3">
        <v>2.1174750712464298E-2</v>
      </c>
      <c r="E475" s="3">
        <v>0.44580614991500001</v>
      </c>
      <c r="F475" s="3">
        <v>0.88067056787544296</v>
      </c>
      <c r="G475" s="3">
        <v>121.10856186197999</v>
      </c>
      <c r="H475" s="3">
        <v>9.4304876439147301E-3</v>
      </c>
      <c r="I475" s="3">
        <v>3.7780882856916901E-3</v>
      </c>
      <c r="J475" s="3"/>
      <c r="K475" s="3">
        <v>6.2720777426487402</v>
      </c>
      <c r="L475" s="3">
        <v>1.0084641249315101</v>
      </c>
      <c r="M475" s="3">
        <v>6.7685970460015796E-3</v>
      </c>
      <c r="N475" s="3">
        <v>0.40062491234264103</v>
      </c>
      <c r="O475" s="3">
        <v>-0.22230567028539699</v>
      </c>
      <c r="P475" s="3">
        <v>-9.8088256910625702E-3</v>
      </c>
      <c r="Q475" s="3">
        <v>0.94736842105263097</v>
      </c>
      <c r="R475" s="3">
        <v>1.0085930122757301</v>
      </c>
      <c r="S475" t="s">
        <v>16</v>
      </c>
    </row>
    <row r="476" spans="2:19" x14ac:dyDescent="0.25">
      <c r="B476" s="2">
        <v>474</v>
      </c>
      <c r="C476" s="3">
        <v>4.2978688253758402E-5</v>
      </c>
      <c r="D476" s="3">
        <v>2.2092523193769399E-2</v>
      </c>
      <c r="E476" s="3">
        <v>0.46974401409252697</v>
      </c>
      <c r="F476" s="3">
        <v>0.88117690230186096</v>
      </c>
      <c r="G476" s="3">
        <v>13.2575628328426</v>
      </c>
      <c r="H476" s="3">
        <v>9.2165139072765603E-3</v>
      </c>
      <c r="I476" s="3">
        <v>4.8655387994225802E-3</v>
      </c>
      <c r="J476" s="3"/>
      <c r="K476" s="3">
        <v>3.3801242724468201</v>
      </c>
      <c r="L476" s="3">
        <v>1.10655341068515</v>
      </c>
      <c r="M476" s="3">
        <v>7.39744317082124E-3</v>
      </c>
      <c r="N476" s="3">
        <v>0.52791531031935801</v>
      </c>
      <c r="O476" s="3">
        <v>-0.18052756812923801</v>
      </c>
      <c r="P476" s="3">
        <v>4.3384706078144597E-2</v>
      </c>
      <c r="Q476" s="3">
        <v>0.95555555555555505</v>
      </c>
      <c r="R476" s="3">
        <v>1.00823603946058</v>
      </c>
      <c r="S476" t="s">
        <v>16</v>
      </c>
    </row>
    <row r="477" spans="2:19" x14ac:dyDescent="0.25">
      <c r="B477" s="2">
        <v>475</v>
      </c>
      <c r="C477" s="3">
        <v>2.79861225838427E-5</v>
      </c>
      <c r="D477" s="3">
        <v>1.8727357428984001E-2</v>
      </c>
      <c r="E477" s="3">
        <v>0.24818847329411001</v>
      </c>
      <c r="F477" s="3">
        <v>0.88420937313413195</v>
      </c>
      <c r="G477" s="3">
        <v>72.670822647239405</v>
      </c>
      <c r="H477" s="3">
        <v>7.2761829706193496E-3</v>
      </c>
      <c r="I477" s="3">
        <v>5.0696504577294899E-3</v>
      </c>
      <c r="J477" s="3"/>
      <c r="K477" s="3">
        <v>1.8930743304792099</v>
      </c>
      <c r="L477" s="3">
        <v>1.0027659928207</v>
      </c>
      <c r="M477" s="3">
        <v>5.9693415028421902E-3</v>
      </c>
      <c r="N477" s="3">
        <v>0.69674587324155102</v>
      </c>
      <c r="O477" s="3">
        <v>3.5210760046895301E-2</v>
      </c>
      <c r="P477" s="3">
        <v>0.31807127682705</v>
      </c>
      <c r="Q477" s="3">
        <v>0.84848484848484795</v>
      </c>
      <c r="R477" s="3">
        <v>0.99028400597907296</v>
      </c>
      <c r="S477" t="s">
        <v>16</v>
      </c>
    </row>
    <row r="478" spans="2:19" x14ac:dyDescent="0.25">
      <c r="B478" s="2">
        <v>476</v>
      </c>
      <c r="C478" s="3">
        <v>8.2958863373533705E-5</v>
      </c>
      <c r="D478" s="3">
        <v>3.4817368664413602E-2</v>
      </c>
      <c r="E478" s="3">
        <v>0.19077198413143201</v>
      </c>
      <c r="F478" s="3">
        <v>0.88863512623414498</v>
      </c>
      <c r="G478" s="3">
        <v>157.22300963774299</v>
      </c>
      <c r="H478" s="3">
        <v>1.4840309559413701E-2</v>
      </c>
      <c r="I478" s="3">
        <v>7.7613708814755801E-3</v>
      </c>
      <c r="J478" s="3"/>
      <c r="K478" s="3">
        <v>3.88837679385197</v>
      </c>
      <c r="L478" s="3">
        <v>0.85996497806115901</v>
      </c>
      <c r="M478" s="3">
        <v>1.0277475635264899E-2</v>
      </c>
      <c r="N478" s="3">
        <v>0.52299251915215395</v>
      </c>
      <c r="O478" s="3">
        <v>9.0456850899714697E-2</v>
      </c>
      <c r="P478" s="3">
        <v>0.38841278439289201</v>
      </c>
      <c r="Q478" s="3">
        <v>0.94318181818181801</v>
      </c>
      <c r="R478" s="3">
        <v>1.0130649514730301</v>
      </c>
      <c r="S478" t="s">
        <v>16</v>
      </c>
    </row>
    <row r="479" spans="2:19" x14ac:dyDescent="0.25">
      <c r="B479" s="2">
        <v>477</v>
      </c>
      <c r="C479" s="3">
        <v>1.3993061291921299E-5</v>
      </c>
      <c r="D479" s="3">
        <v>1.34936548803649E-2</v>
      </c>
      <c r="E479" s="3">
        <v>0.30792366475160499</v>
      </c>
      <c r="F479" s="3">
        <v>0.88927954479400295</v>
      </c>
      <c r="G479" s="3">
        <v>54.645023109594298</v>
      </c>
      <c r="H479" s="3">
        <v>6.3908912577057197E-3</v>
      </c>
      <c r="I479" s="3">
        <v>1.73549116100558E-3</v>
      </c>
      <c r="J479" s="3"/>
      <c r="K479" s="3">
        <v>13.4265452672932</v>
      </c>
      <c r="L479" s="3">
        <v>0.965747080509333</v>
      </c>
      <c r="M479" s="3">
        <v>4.2209618558780096E-3</v>
      </c>
      <c r="N479" s="3">
        <v>0.27155698493743602</v>
      </c>
      <c r="O479" s="3">
        <v>-0.37746900527074201</v>
      </c>
      <c r="P479" s="3">
        <v>-0.20736891968739099</v>
      </c>
      <c r="Q479" s="3">
        <v>0.875</v>
      </c>
      <c r="R479" s="3">
        <v>1</v>
      </c>
      <c r="S479" t="s">
        <v>16</v>
      </c>
    </row>
    <row r="480" spans="2:19" x14ac:dyDescent="0.25">
      <c r="B480" s="2">
        <v>478</v>
      </c>
      <c r="C480" s="3">
        <v>1.6991574425904501E-5</v>
      </c>
      <c r="D480" s="3">
        <v>1.27988271303573E-2</v>
      </c>
      <c r="E480" s="3">
        <v>0.45694554528647302</v>
      </c>
      <c r="F480" s="3">
        <v>0.88942656717022195</v>
      </c>
      <c r="G480" s="3">
        <v>85.6921759079179</v>
      </c>
      <c r="H480" s="3">
        <v>5.1348312820325304E-3</v>
      </c>
      <c r="I480" s="3">
        <v>2.2942406129796799E-3</v>
      </c>
      <c r="J480" s="3"/>
      <c r="K480" s="3">
        <v>4.2899548805482404</v>
      </c>
      <c r="L480" s="3">
        <v>1.3034763015354101</v>
      </c>
      <c r="M480" s="3">
        <v>4.6512734263180304E-3</v>
      </c>
      <c r="N480" s="3">
        <v>0.44679960975690602</v>
      </c>
      <c r="O480" s="3">
        <v>-0.45547051469674499</v>
      </c>
      <c r="P480" s="3">
        <v>-0.30668352603761101</v>
      </c>
      <c r="Q480" s="3">
        <v>1</v>
      </c>
      <c r="R480" s="3">
        <v>1</v>
      </c>
      <c r="S480" t="s">
        <v>16</v>
      </c>
    </row>
    <row r="481" spans="2:19" x14ac:dyDescent="0.25">
      <c r="B481" s="2">
        <v>479</v>
      </c>
      <c r="C481" s="3">
        <v>7.6961837105567397E-5</v>
      </c>
      <c r="D481" s="3">
        <v>4.53007697961842E-2</v>
      </c>
      <c r="E481" s="3">
        <v>0.64685263020429096</v>
      </c>
      <c r="F481" s="3">
        <v>0.51872854841272298</v>
      </c>
      <c r="G481" s="3">
        <v>37.852462899204902</v>
      </c>
      <c r="H481" s="3">
        <v>1.6045114192670001E-2</v>
      </c>
      <c r="I481" s="3">
        <v>8.7690951042620306E-3</v>
      </c>
      <c r="J481" s="3"/>
      <c r="K481" s="3">
        <v>5.5155819611876797</v>
      </c>
      <c r="L481" s="3">
        <v>0.471274700226604</v>
      </c>
      <c r="M481" s="3">
        <v>9.8990330052118897E-3</v>
      </c>
      <c r="N481" s="3">
        <v>0.54652743501620105</v>
      </c>
      <c r="O481" s="3">
        <v>0.43585983733714301</v>
      </c>
      <c r="P481" s="3">
        <v>0.82819352559464798</v>
      </c>
      <c r="Q481" s="3">
        <v>0.66379310344827502</v>
      </c>
      <c r="R481" s="3">
        <v>0.89141949152542299</v>
      </c>
      <c r="S481" t="s">
        <v>16</v>
      </c>
    </row>
    <row r="482" spans="2:19" x14ac:dyDescent="0.25">
      <c r="B482" s="2">
        <v>480</v>
      </c>
      <c r="C482" s="3">
        <v>1.2094002973732001E-4</v>
      </c>
      <c r="D482" s="3">
        <v>7.5554269858029405E-2</v>
      </c>
      <c r="E482" s="3">
        <v>0.71646944378701405</v>
      </c>
      <c r="F482" s="3">
        <v>0.53522865966373701</v>
      </c>
      <c r="G482" s="3">
        <v>70.162096316556102</v>
      </c>
      <c r="H482" s="3">
        <v>2.6486663852072E-2</v>
      </c>
      <c r="I482" s="3">
        <v>1.4028944908117E-2</v>
      </c>
      <c r="J482" s="3"/>
      <c r="K482" s="3">
        <v>7.3616675316153799</v>
      </c>
      <c r="L482" s="3">
        <v>0.26623301417770201</v>
      </c>
      <c r="M482" s="3">
        <v>1.24090945843362E-2</v>
      </c>
      <c r="N482" s="3">
        <v>0.52966069968149698</v>
      </c>
      <c r="O482" s="3">
        <v>1.4130819988476799</v>
      </c>
      <c r="P482" s="3">
        <v>2.07243142562143</v>
      </c>
      <c r="Q482" s="3">
        <v>0.51271186440677896</v>
      </c>
      <c r="R482" s="3">
        <v>0.83574821695579105</v>
      </c>
      <c r="S482" t="s">
        <v>16</v>
      </c>
    </row>
    <row r="483" spans="2:19" x14ac:dyDescent="0.25">
      <c r="B483" s="2">
        <v>481</v>
      </c>
      <c r="C483" s="3">
        <v>1.49925656699157E-5</v>
      </c>
      <c r="D483" s="3">
        <v>1.5271214217794701E-2</v>
      </c>
      <c r="E483" s="3">
        <v>0.925103997132529</v>
      </c>
      <c r="F483" s="3">
        <v>0.52480323295544196</v>
      </c>
      <c r="G483" s="3">
        <v>60.481878266036702</v>
      </c>
      <c r="H483" s="3">
        <v>7.1902122241502397E-3</v>
      </c>
      <c r="I483" s="3">
        <v>1.8551376422436499E-3</v>
      </c>
      <c r="J483" s="3"/>
      <c r="K483" s="3">
        <v>16.2532169249193</v>
      </c>
      <c r="L483" s="3">
        <v>0.80786479931378097</v>
      </c>
      <c r="M483" s="3">
        <v>4.3691106060588002E-3</v>
      </c>
      <c r="N483" s="3">
        <v>0.25800874639175098</v>
      </c>
      <c r="O483" s="3">
        <v>-0.30123399505064602</v>
      </c>
      <c r="P483" s="3">
        <v>-0.110303489981876</v>
      </c>
      <c r="Q483" s="3">
        <v>0.78947368421052599</v>
      </c>
      <c r="R483" s="3">
        <v>1</v>
      </c>
      <c r="S483" t="s">
        <v>16</v>
      </c>
    </row>
    <row r="484" spans="2:19" x14ac:dyDescent="0.25">
      <c r="B484" s="2">
        <v>482</v>
      </c>
      <c r="C484" s="3">
        <v>5.6971749545679803E-5</v>
      </c>
      <c r="D484" s="3">
        <v>2.88308527406064E-2</v>
      </c>
      <c r="E484" s="3">
        <v>0.53331223465817301</v>
      </c>
      <c r="F484" s="3">
        <v>0.52833198779560797</v>
      </c>
      <c r="G484" s="3">
        <v>92.160539305052794</v>
      </c>
      <c r="H484" s="3">
        <v>1.10648364655249E-2</v>
      </c>
      <c r="I484" s="3">
        <v>6.1450096942090998E-3</v>
      </c>
      <c r="J484" s="3"/>
      <c r="K484" s="3">
        <v>3.5535429433919798</v>
      </c>
      <c r="L484" s="3">
        <v>0.86129999502335597</v>
      </c>
      <c r="M484" s="3">
        <v>8.5169645093957601E-3</v>
      </c>
      <c r="N484" s="3">
        <v>0.555363806176013</v>
      </c>
      <c r="O484" s="3">
        <v>-6.2658389010083804E-2</v>
      </c>
      <c r="P484" s="3">
        <v>0.19346040603812401</v>
      </c>
      <c r="Q484" s="3">
        <v>0.85074626865671599</v>
      </c>
      <c r="R484" s="3">
        <v>0.98307788334835899</v>
      </c>
      <c r="S484" t="s">
        <v>16</v>
      </c>
    </row>
    <row r="485" spans="2:19" x14ac:dyDescent="0.25">
      <c r="B485" s="2">
        <v>483</v>
      </c>
      <c r="C485" s="3">
        <v>3.2583842722616802E-4</v>
      </c>
      <c r="D485" s="3">
        <v>9.44885759837783E-2</v>
      </c>
      <c r="E485" s="3">
        <v>0.94917573928312404</v>
      </c>
      <c r="F485" s="3">
        <v>0.54741644097572995</v>
      </c>
      <c r="G485" s="3">
        <v>115.418009323071</v>
      </c>
      <c r="H485" s="3">
        <v>4.3843091045639201E-2</v>
      </c>
      <c r="I485" s="3">
        <v>1.03882065868096E-2</v>
      </c>
      <c r="J485" s="3"/>
      <c r="K485" s="3">
        <v>23.150067473808999</v>
      </c>
      <c r="L485" s="3">
        <v>0.45862059883223499</v>
      </c>
      <c r="M485" s="3">
        <v>2.0368366913885501E-2</v>
      </c>
      <c r="N485" s="3">
        <v>0.236940560965371</v>
      </c>
      <c r="O485" s="3">
        <v>9.7815412499769105E-2</v>
      </c>
      <c r="P485" s="3">
        <v>0.39778199601445002</v>
      </c>
      <c r="Q485" s="3">
        <v>0.80493827160493803</v>
      </c>
      <c r="R485" s="3">
        <v>0.99614863721008895</v>
      </c>
      <c r="S485" t="s">
        <v>16</v>
      </c>
    </row>
    <row r="486" spans="2:19" x14ac:dyDescent="0.25">
      <c r="B486" s="2">
        <v>484</v>
      </c>
      <c r="C486" s="3">
        <v>2.9985131339831401E-5</v>
      </c>
      <c r="D486" s="3">
        <v>1.8636379982580099E-2</v>
      </c>
      <c r="E486" s="3">
        <v>0.72655321849723997</v>
      </c>
      <c r="F486" s="3">
        <v>0.53213474878286104</v>
      </c>
      <c r="G486" s="3">
        <v>119.869546619132</v>
      </c>
      <c r="H486" s="3">
        <v>8.0602405050975608E-3</v>
      </c>
      <c r="I486" s="3">
        <v>3.7255072063139502E-3</v>
      </c>
      <c r="J486" s="3"/>
      <c r="K486" s="3">
        <v>4.6889486037592496</v>
      </c>
      <c r="L486" s="3">
        <v>1.0849074858477099</v>
      </c>
      <c r="M486" s="3">
        <v>6.1788554745964902E-3</v>
      </c>
      <c r="N486" s="3">
        <v>0.46220794577504398</v>
      </c>
      <c r="O486" s="3">
        <v>-0.21346630155621699</v>
      </c>
      <c r="P486" s="3">
        <v>1.4458081254260201E-3</v>
      </c>
      <c r="Q486" s="3">
        <v>0.967741935483871</v>
      </c>
      <c r="R486" s="3">
        <v>1.00976342470897</v>
      </c>
      <c r="S486" t="s">
        <v>16</v>
      </c>
    </row>
    <row r="487" spans="2:19" x14ac:dyDescent="0.25">
      <c r="B487" s="2">
        <v>485</v>
      </c>
      <c r="C487" s="3">
        <v>2.8785726086238202E-4</v>
      </c>
      <c r="D487" s="3">
        <v>8.16057696721251E-2</v>
      </c>
      <c r="E487" s="3">
        <v>0.98587018300325402</v>
      </c>
      <c r="F487" s="3">
        <v>0.54156366132568101</v>
      </c>
      <c r="G487" s="3">
        <v>0.261464125736452</v>
      </c>
      <c r="H487" s="3">
        <v>3.6995006958578901E-2</v>
      </c>
      <c r="I487" s="3">
        <v>8.9611776324990504E-3</v>
      </c>
      <c r="J487" s="3"/>
      <c r="K487" s="3">
        <v>16.840669238773501</v>
      </c>
      <c r="L487" s="3">
        <v>0.54318194025968602</v>
      </c>
      <c r="M487" s="3">
        <v>1.9144483481387801E-2</v>
      </c>
      <c r="N487" s="3">
        <v>0.24222667784688701</v>
      </c>
      <c r="O487" s="3">
        <v>-9.5474338402319003E-2</v>
      </c>
      <c r="P487" s="3">
        <v>0.15167784157390299</v>
      </c>
      <c r="Q487" s="3">
        <v>0.90851735015772805</v>
      </c>
      <c r="R487" s="3">
        <v>0.99736603533187895</v>
      </c>
      <c r="S487" t="s">
        <v>16</v>
      </c>
    </row>
    <row r="488" spans="2:19" x14ac:dyDescent="0.25">
      <c r="B488" s="2">
        <v>486</v>
      </c>
      <c r="C488" s="3">
        <v>2.9885180902032002E-4</v>
      </c>
      <c r="D488" s="3">
        <v>0.106228665578512</v>
      </c>
      <c r="E488" s="3">
        <v>0.690995924009708</v>
      </c>
      <c r="F488" s="3">
        <v>0.55543421246012303</v>
      </c>
      <c r="G488" s="3">
        <v>138.34697873194</v>
      </c>
      <c r="H488" s="3">
        <v>3.8022549682453999E-2</v>
      </c>
      <c r="I488" s="3">
        <v>2.0511411348405301E-2</v>
      </c>
      <c r="J488" s="3"/>
      <c r="K488" s="3">
        <v>3.9058093231858702</v>
      </c>
      <c r="L488" s="3">
        <v>0.332799221033727</v>
      </c>
      <c r="M488" s="3">
        <v>1.9506664021823699E-2</v>
      </c>
      <c r="N488" s="3">
        <v>0.53945386408083396</v>
      </c>
      <c r="O488" s="3">
        <v>1.0496078353928</v>
      </c>
      <c r="P488" s="3">
        <v>1.6096417472211499</v>
      </c>
      <c r="Q488" s="3">
        <v>0.61270491803278604</v>
      </c>
      <c r="R488" s="3">
        <v>0.87189308738412297</v>
      </c>
      <c r="S488" t="s">
        <v>16</v>
      </c>
    </row>
    <row r="489" spans="2:19" x14ac:dyDescent="0.25">
      <c r="B489" s="2">
        <v>487</v>
      </c>
      <c r="C489" s="3">
        <v>1.7491326614901701E-4</v>
      </c>
      <c r="D489" s="3">
        <v>5.5753178611047997E-2</v>
      </c>
      <c r="E489" s="3">
        <v>0.62277704017749103</v>
      </c>
      <c r="F489" s="3">
        <v>0.55258301292697198</v>
      </c>
      <c r="G489" s="3">
        <v>41.129543735398002</v>
      </c>
      <c r="H489" s="3">
        <v>2.41717257856306E-2</v>
      </c>
      <c r="I489" s="3">
        <v>7.9866453578384799E-3</v>
      </c>
      <c r="J489" s="3"/>
      <c r="K489" s="3">
        <v>9.9043768329872197</v>
      </c>
      <c r="L489" s="3">
        <v>0.70712037048573195</v>
      </c>
      <c r="M489" s="3">
        <v>1.49233537571054E-2</v>
      </c>
      <c r="N489" s="3">
        <v>0.33041270733702899</v>
      </c>
      <c r="O489" s="3">
        <v>-0.13315950592433201</v>
      </c>
      <c r="P489" s="3">
        <v>0.103695596034906</v>
      </c>
      <c r="Q489" s="3">
        <v>0.94594594594594505</v>
      </c>
      <c r="R489" s="3">
        <v>1.0032635788190101</v>
      </c>
      <c r="S489" t="s">
        <v>16</v>
      </c>
    </row>
    <row r="490" spans="2:19" x14ac:dyDescent="0.25">
      <c r="B490" s="2">
        <v>488</v>
      </c>
      <c r="C490" s="3">
        <v>2.1989096315876399E-5</v>
      </c>
      <c r="D490" s="3">
        <v>1.5751095253771202E-2</v>
      </c>
      <c r="E490" s="3">
        <v>0.566723143907507</v>
      </c>
      <c r="F490" s="3">
        <v>0.55327193305058897</v>
      </c>
      <c r="G490" s="3">
        <v>41.834265200197002</v>
      </c>
      <c r="H490" s="3">
        <v>6.4697941630084202E-3</v>
      </c>
      <c r="I490" s="3">
        <v>2.9795703668722001E-3</v>
      </c>
      <c r="J490" s="3"/>
      <c r="K490" s="3">
        <v>4.6676946666957901</v>
      </c>
      <c r="L490" s="3">
        <v>1.11377054899539</v>
      </c>
      <c r="M490" s="3">
        <v>5.2912557094100202E-3</v>
      </c>
      <c r="N490" s="3">
        <v>0.46053557374485499</v>
      </c>
      <c r="O490" s="3">
        <v>-0.31146406698576601</v>
      </c>
      <c r="P490" s="3">
        <v>-0.123328822115156</v>
      </c>
      <c r="Q490" s="3">
        <v>0.91666666666666596</v>
      </c>
      <c r="R490" s="3">
        <v>1.0173278324341399</v>
      </c>
      <c r="S490" t="s">
        <v>16</v>
      </c>
    </row>
    <row r="491" spans="2:19" x14ac:dyDescent="0.25">
      <c r="B491" s="2">
        <v>489</v>
      </c>
      <c r="C491" s="3">
        <v>2.9985131339831401E-5</v>
      </c>
      <c r="D491" s="3">
        <v>1.8057523482933401E-2</v>
      </c>
      <c r="E491" s="3">
        <v>0.91140739256403203</v>
      </c>
      <c r="F491" s="3">
        <v>0.56156078730836601</v>
      </c>
      <c r="G491" s="3">
        <v>96.199965958426205</v>
      </c>
      <c r="H491" s="3">
        <v>7.1732764491846601E-3</v>
      </c>
      <c r="I491" s="3">
        <v>3.9756185441690798E-3</v>
      </c>
      <c r="J491" s="3"/>
      <c r="K491" s="3">
        <v>3.6361592251606401</v>
      </c>
      <c r="L491" s="3">
        <v>1.1555784729490799</v>
      </c>
      <c r="M491" s="3">
        <v>6.1788554745964902E-3</v>
      </c>
      <c r="N491" s="3">
        <v>0.55422631099362696</v>
      </c>
      <c r="O491" s="3">
        <v>-0.25302476784772199</v>
      </c>
      <c r="P491" s="3">
        <v>-4.8921595485992099E-2</v>
      </c>
      <c r="Q491" s="3">
        <v>0.9375</v>
      </c>
      <c r="R491" s="3">
        <v>0.99496179825047004</v>
      </c>
      <c r="S491" t="s">
        <v>16</v>
      </c>
    </row>
    <row r="492" spans="2:19" x14ac:dyDescent="0.25">
      <c r="B492" s="2">
        <v>490</v>
      </c>
      <c r="C492" s="3">
        <v>3.36832975384107E-4</v>
      </c>
      <c r="D492" s="3">
        <v>8.6205629352391802E-2</v>
      </c>
      <c r="E492" s="3">
        <v>0.710469705650839</v>
      </c>
      <c r="F492" s="3">
        <v>0.58497105525762305</v>
      </c>
      <c r="G492" s="3">
        <v>140.75652329293399</v>
      </c>
      <c r="H492" s="3">
        <v>3.5386741258807697E-2</v>
      </c>
      <c r="I492" s="3">
        <v>1.20395280298961E-2</v>
      </c>
      <c r="J492" s="3"/>
      <c r="K492" s="3">
        <v>10.9650934994936</v>
      </c>
      <c r="L492" s="3">
        <v>0.56957800750794296</v>
      </c>
      <c r="M492" s="3">
        <v>2.0709154116714899E-2</v>
      </c>
      <c r="N492" s="3">
        <v>0.34022709075816698</v>
      </c>
      <c r="O492" s="3">
        <v>-6.5973538166751002E-3</v>
      </c>
      <c r="P492" s="3">
        <v>0.26483953296516199</v>
      </c>
      <c r="Q492" s="3">
        <v>0.89866666666666595</v>
      </c>
      <c r="R492" s="3">
        <v>0.95972259269138405</v>
      </c>
      <c r="S492" t="s">
        <v>16</v>
      </c>
    </row>
    <row r="493" spans="2:19" x14ac:dyDescent="0.25">
      <c r="B493" s="2">
        <v>491</v>
      </c>
      <c r="C493" s="3">
        <v>6.5967288947629197E-5</v>
      </c>
      <c r="D493" s="3">
        <v>4.2548452104427197E-2</v>
      </c>
      <c r="E493" s="3">
        <v>0.62682945548436497</v>
      </c>
      <c r="F493" s="3">
        <v>0.59730647129502701</v>
      </c>
      <c r="G493" s="3">
        <v>51.984451544613897</v>
      </c>
      <c r="H493" s="3">
        <v>1.78000266992741E-2</v>
      </c>
      <c r="I493" s="3">
        <v>5.1696872685516497E-3</v>
      </c>
      <c r="J493" s="3"/>
      <c r="K493" s="3">
        <v>15.746577025924999</v>
      </c>
      <c r="L493" s="3">
        <v>0.45790034401184099</v>
      </c>
      <c r="M493" s="3">
        <v>9.1647237245370602E-3</v>
      </c>
      <c r="N493" s="3">
        <v>0.29043143338444799</v>
      </c>
      <c r="O493" s="3">
        <v>9.5585235211198397E-2</v>
      </c>
      <c r="P493" s="3">
        <v>0.39494244609887202</v>
      </c>
      <c r="Q493" s="3">
        <v>0.78571428571428503</v>
      </c>
      <c r="R493" s="3">
        <v>0.90302873657745697</v>
      </c>
      <c r="S493" t="s">
        <v>16</v>
      </c>
    </row>
    <row r="494" spans="2:19" x14ac:dyDescent="0.25">
      <c r="B494" s="2">
        <v>492</v>
      </c>
      <c r="C494" s="3">
        <v>1.6191970923508999E-4</v>
      </c>
      <c r="D494" s="3">
        <v>6.6657475401456306E-2</v>
      </c>
      <c r="E494" s="3">
        <v>0.55425765950519401</v>
      </c>
      <c r="F494" s="3">
        <v>0.60745434842131696</v>
      </c>
      <c r="G494" s="3">
        <v>111.25957769755701</v>
      </c>
      <c r="H494" s="3">
        <v>3.0075599859641901E-2</v>
      </c>
      <c r="I494" s="3">
        <v>7.3488475316009503E-3</v>
      </c>
      <c r="J494" s="3"/>
      <c r="K494" s="3">
        <v>23.3079013772502</v>
      </c>
      <c r="L494" s="3">
        <v>0.45794345579200102</v>
      </c>
      <c r="M494" s="3">
        <v>1.4358362611040801E-2</v>
      </c>
      <c r="N494" s="3">
        <v>0.244345834028144</v>
      </c>
      <c r="O494" s="3">
        <v>7.2071377576791995E-2</v>
      </c>
      <c r="P494" s="3">
        <v>0.36500367270947298</v>
      </c>
      <c r="Q494" s="3">
        <v>0.78260869565217295</v>
      </c>
      <c r="R494" s="3">
        <v>0.99032606413294499</v>
      </c>
      <c r="S494" t="s">
        <v>16</v>
      </c>
    </row>
    <row r="495" spans="2:19" x14ac:dyDescent="0.25">
      <c r="B495" s="2">
        <v>493</v>
      </c>
      <c r="C495" s="3">
        <v>2.6986618205848301E-5</v>
      </c>
      <c r="D495" s="3">
        <v>1.5916054359888101E-2</v>
      </c>
      <c r="E495" s="3">
        <v>0.740149847849909</v>
      </c>
      <c r="F495" s="3">
        <v>0.60410949860779695</v>
      </c>
      <c r="G495" s="3">
        <v>8.7422136616103501</v>
      </c>
      <c r="H495" s="3">
        <v>5.3965402606327602E-3</v>
      </c>
      <c r="I495" s="3">
        <v>5.0926374607306304E-3</v>
      </c>
      <c r="J495" s="3"/>
      <c r="K495" s="3">
        <v>1.30559791413362</v>
      </c>
      <c r="L495" s="3">
        <v>1.3387130635420199</v>
      </c>
      <c r="M495" s="3">
        <v>5.8617769898176696E-3</v>
      </c>
      <c r="N495" s="3">
        <v>0.94368562352456198</v>
      </c>
      <c r="O495" s="3">
        <v>-0.20016648491104799</v>
      </c>
      <c r="P495" s="3">
        <v>1.8379660615780901E-2</v>
      </c>
      <c r="Q495" s="3">
        <v>0.96428571428571397</v>
      </c>
      <c r="R495" s="3">
        <v>1.00571608040201</v>
      </c>
      <c r="S495" t="s">
        <v>16</v>
      </c>
    </row>
    <row r="496" spans="2:19" x14ac:dyDescent="0.25">
      <c r="B496" s="2">
        <v>494</v>
      </c>
      <c r="C496" s="3">
        <v>1.09945481579382E-4</v>
      </c>
      <c r="D496" s="3">
        <v>4.0645923747211897E-2</v>
      </c>
      <c r="E496" s="3">
        <v>0.79003999564807104</v>
      </c>
      <c r="F496" s="3">
        <v>0.61169741488391705</v>
      </c>
      <c r="G496" s="3">
        <v>25.8837412636924</v>
      </c>
      <c r="H496" s="3">
        <v>1.6546948891351301E-2</v>
      </c>
      <c r="I496" s="3">
        <v>7.1690876230368801E-3</v>
      </c>
      <c r="J496" s="3"/>
      <c r="K496" s="3">
        <v>4.9538516527372298</v>
      </c>
      <c r="L496" s="3">
        <v>0.83628297160065002</v>
      </c>
      <c r="M496" s="3">
        <v>1.18316074525746E-2</v>
      </c>
      <c r="N496" s="3">
        <v>0.43325737391888502</v>
      </c>
      <c r="O496" s="3">
        <v>-0.152588585708124</v>
      </c>
      <c r="P496" s="3">
        <v>7.89577233363674E-2</v>
      </c>
      <c r="Q496" s="3">
        <v>0.91666666666666596</v>
      </c>
      <c r="R496" s="3">
        <v>0.99308835104289594</v>
      </c>
      <c r="S496" t="s">
        <v>16</v>
      </c>
    </row>
    <row r="497" spans="2:19" x14ac:dyDescent="0.25">
      <c r="B497" s="2">
        <v>495</v>
      </c>
      <c r="C497" s="3">
        <v>8.5957376507516899E-5</v>
      </c>
      <c r="D497" s="3">
        <v>3.8157540625241897E-2</v>
      </c>
      <c r="E497" s="3">
        <v>0.80669536650967</v>
      </c>
      <c r="F497" s="3">
        <v>0.61327819895692204</v>
      </c>
      <c r="G497" s="3">
        <v>120.458807385146</v>
      </c>
      <c r="H497" s="3">
        <v>1.4243901290291201E-2</v>
      </c>
      <c r="I497" s="3">
        <v>7.5528407415250496E-3</v>
      </c>
      <c r="J497" s="3"/>
      <c r="K497" s="3">
        <v>3.8908237195357498</v>
      </c>
      <c r="L497" s="3">
        <v>0.74187761215834402</v>
      </c>
      <c r="M497" s="3">
        <v>1.0461564459059601E-2</v>
      </c>
      <c r="N497" s="3">
        <v>0.53025084824711199</v>
      </c>
      <c r="O497" s="3">
        <v>-1.7016988743437399E-2</v>
      </c>
      <c r="P497" s="3">
        <v>0.25157284173470401</v>
      </c>
      <c r="Q497" s="3">
        <v>0.86868686868686795</v>
      </c>
      <c r="R497" s="3">
        <v>0.93782587051641397</v>
      </c>
      <c r="S497" t="s">
        <v>16</v>
      </c>
    </row>
    <row r="498" spans="2:19" x14ac:dyDescent="0.25">
      <c r="B498" s="2">
        <v>496</v>
      </c>
      <c r="C498" s="3">
        <v>2.4487857260862298E-4</v>
      </c>
      <c r="D498" s="3">
        <v>6.5466770580939498E-2</v>
      </c>
      <c r="E498" s="3">
        <v>0.54573817917061895</v>
      </c>
      <c r="F498" s="3">
        <v>0.62707719864443001</v>
      </c>
      <c r="G498" s="3">
        <v>98.752749960145707</v>
      </c>
      <c r="H498" s="3">
        <v>2.57676630788315E-2</v>
      </c>
      <c r="I498" s="3">
        <v>1.5049082497167E-2</v>
      </c>
      <c r="J498" s="3"/>
      <c r="K498" s="3">
        <v>3.0901614752750199</v>
      </c>
      <c r="L498" s="3">
        <v>0.71799069011959205</v>
      </c>
      <c r="M498" s="3">
        <v>1.7657550291691099E-2</v>
      </c>
      <c r="N498" s="3">
        <v>0.58402977604632</v>
      </c>
      <c r="O498" s="3">
        <v>0.243724393963688</v>
      </c>
      <c r="P498" s="3">
        <v>0.58355908114634303</v>
      </c>
      <c r="Q498" s="3">
        <v>0.89416058394160502</v>
      </c>
      <c r="R498" s="3">
        <v>0.99254768413175898</v>
      </c>
      <c r="S498" t="s">
        <v>16</v>
      </c>
    </row>
    <row r="499" spans="2:19" x14ac:dyDescent="0.25">
      <c r="B499" s="2">
        <v>497</v>
      </c>
      <c r="C499" s="3">
        <v>1.57921691723112E-4</v>
      </c>
      <c r="D499" s="3">
        <v>6.16647131229838E-2</v>
      </c>
      <c r="E499" s="3">
        <v>0.81790621282724896</v>
      </c>
      <c r="F499" s="3">
        <v>0.63404794571813206</v>
      </c>
      <c r="G499" s="3">
        <v>130.54658835991901</v>
      </c>
      <c r="H499" s="3">
        <v>2.4942361434101699E-2</v>
      </c>
      <c r="I499" s="3">
        <v>9.8671602896775196E-3</v>
      </c>
      <c r="J499" s="3"/>
      <c r="K499" s="3">
        <v>8.2656709845699403</v>
      </c>
      <c r="L499" s="3">
        <v>0.52188909335323697</v>
      </c>
      <c r="M499" s="3">
        <v>1.41799909334718E-2</v>
      </c>
      <c r="N499" s="3">
        <v>0.39559848075118198</v>
      </c>
      <c r="O499" s="3">
        <v>0.22398993095915901</v>
      </c>
      <c r="P499" s="3">
        <v>0.55843238245486404</v>
      </c>
      <c r="Q499" s="3">
        <v>0.79396984924623104</v>
      </c>
      <c r="R499" s="3">
        <v>0.918741893644617</v>
      </c>
      <c r="S499" t="s">
        <v>16</v>
      </c>
    </row>
    <row r="500" spans="2:19" x14ac:dyDescent="0.25">
      <c r="B500" s="2">
        <v>498</v>
      </c>
      <c r="C500" s="3">
        <v>8.2958863373533705E-5</v>
      </c>
      <c r="D500" s="3">
        <v>3.6759887107960298E-2</v>
      </c>
      <c r="E500" s="3">
        <v>0.75549945628814696</v>
      </c>
      <c r="F500" s="3">
        <v>0.63065088856985596</v>
      </c>
      <c r="G500" s="3">
        <v>169.42678769622299</v>
      </c>
      <c r="H500" s="3">
        <v>1.54754493655889E-2</v>
      </c>
      <c r="I500" s="3">
        <v>6.3291043850317403E-3</v>
      </c>
      <c r="J500" s="3"/>
      <c r="K500" s="3">
        <v>7.9892792106626098</v>
      </c>
      <c r="L500" s="3">
        <v>0.771479373625795</v>
      </c>
      <c r="M500" s="3">
        <v>1.0277475635264899E-2</v>
      </c>
      <c r="N500" s="3">
        <v>0.40897709885601402</v>
      </c>
      <c r="O500" s="3">
        <v>-7.2716322118759696E-2</v>
      </c>
      <c r="P500" s="3">
        <v>0.18065424786585699</v>
      </c>
      <c r="Q500" s="3">
        <v>0.88297872340425498</v>
      </c>
      <c r="R500" s="3">
        <v>0.979983137969485</v>
      </c>
      <c r="S500" t="s">
        <v>16</v>
      </c>
    </row>
    <row r="501" spans="2:19" x14ac:dyDescent="0.25">
      <c r="B501" s="2">
        <v>499</v>
      </c>
      <c r="C501" s="3">
        <v>2.2988600693870798E-5</v>
      </c>
      <c r="D501" s="3">
        <v>1.4692357718148001E-2</v>
      </c>
      <c r="E501" s="3">
        <v>0.55860065157014105</v>
      </c>
      <c r="F501" s="3">
        <v>0.64831754090488303</v>
      </c>
      <c r="G501" s="3">
        <v>87.633280834712195</v>
      </c>
      <c r="H501" s="3">
        <v>5.0770668984472904E-3</v>
      </c>
      <c r="I501" s="3">
        <v>4.0368824819358396E-3</v>
      </c>
      <c r="J501" s="3"/>
      <c r="K501" s="3">
        <v>1.9015971999068699</v>
      </c>
      <c r="L501" s="3">
        <v>1.33825666019433</v>
      </c>
      <c r="M501" s="3">
        <v>5.4101751803026198E-3</v>
      </c>
      <c r="N501" s="3">
        <v>0.79512099459836405</v>
      </c>
      <c r="O501" s="3">
        <v>-0.29977705548780897</v>
      </c>
      <c r="P501" s="3">
        <v>-0.108448456916183</v>
      </c>
      <c r="Q501" s="3">
        <v>0.95833333333333304</v>
      </c>
      <c r="R501" s="3">
        <v>0.99380783886771895</v>
      </c>
      <c r="S501" t="s">
        <v>16</v>
      </c>
    </row>
    <row r="502" spans="2:19" x14ac:dyDescent="0.25">
      <c r="B502" s="2">
        <v>500</v>
      </c>
      <c r="C502" s="3">
        <v>4.3978192631752798E-5</v>
      </c>
      <c r="D502" s="3">
        <v>3.1485194720851602E-2</v>
      </c>
      <c r="E502" s="3">
        <v>0.83572463940590302</v>
      </c>
      <c r="F502" s="3">
        <v>0.65522393155564096</v>
      </c>
      <c r="G502" s="3">
        <v>120.694514720981</v>
      </c>
      <c r="H502" s="3">
        <v>1.52586169995922E-2</v>
      </c>
      <c r="I502" s="3">
        <v>2.9010243583930998E-3</v>
      </c>
      <c r="J502" s="3"/>
      <c r="K502" s="3">
        <v>29.276019136894199</v>
      </c>
      <c r="L502" s="3">
        <v>0.55748665288876897</v>
      </c>
      <c r="M502" s="3">
        <v>7.4829655862317197E-3</v>
      </c>
      <c r="N502" s="3">
        <v>0.190123676246059</v>
      </c>
      <c r="O502" s="3">
        <v>-0.20946873329479601</v>
      </c>
      <c r="P502" s="3">
        <v>6.53567011864501E-3</v>
      </c>
      <c r="Q502" s="3">
        <v>0.86274509803921495</v>
      </c>
      <c r="R502" s="3">
        <v>1.0057790620137801</v>
      </c>
      <c r="S502" t="s">
        <v>16</v>
      </c>
    </row>
    <row r="503" spans="2:19" x14ac:dyDescent="0.25">
      <c r="B503" s="2">
        <v>501</v>
      </c>
      <c r="C503" s="3">
        <v>1.38931108541219E-4</v>
      </c>
      <c r="D503" s="3">
        <v>4.8988855508095501E-2</v>
      </c>
      <c r="E503" s="3">
        <v>0.74313232191443102</v>
      </c>
      <c r="F503" s="3">
        <v>0.66044778370120905</v>
      </c>
      <c r="G503" s="3">
        <v>53.698269744676502</v>
      </c>
      <c r="H503" s="3">
        <v>2.19835523046534E-2</v>
      </c>
      <c r="I503" s="3">
        <v>8.1222199650458505E-3</v>
      </c>
      <c r="J503" s="3"/>
      <c r="K503" s="3">
        <v>8.3614604507083197</v>
      </c>
      <c r="L503" s="3">
        <v>0.72746948049119797</v>
      </c>
      <c r="M503" s="3">
        <v>1.33000970443291E-2</v>
      </c>
      <c r="N503" s="3">
        <v>0.36946803921796401</v>
      </c>
      <c r="O503" s="3">
        <v>9.3992977538149905E-3</v>
      </c>
      <c r="P503" s="3">
        <v>0.28520710232806001</v>
      </c>
      <c r="Q503" s="3">
        <v>0.90259740259740195</v>
      </c>
      <c r="R503" s="3">
        <v>0.99814289504295794</v>
      </c>
      <c r="S503" t="s">
        <v>16</v>
      </c>
    </row>
    <row r="504" spans="2:19" x14ac:dyDescent="0.25">
      <c r="B504" s="2">
        <v>502</v>
      </c>
      <c r="C504" s="3">
        <v>6.4967784569634903E-5</v>
      </c>
      <c r="D504" s="3">
        <v>5.4056599198439297E-2</v>
      </c>
      <c r="E504" s="3">
        <v>0.55650819370842097</v>
      </c>
      <c r="F504" s="3">
        <v>0.66811129617783405</v>
      </c>
      <c r="G504" s="3">
        <v>97.461048943867894</v>
      </c>
      <c r="H504" s="3">
        <v>2.5301470479417498E-2</v>
      </c>
      <c r="I504" s="3">
        <v>2.5844029579533199E-3</v>
      </c>
      <c r="J504" s="3"/>
      <c r="K504" s="3">
        <v>102.639354544828</v>
      </c>
      <c r="L504" s="3">
        <v>0.27938975800856802</v>
      </c>
      <c r="M504" s="3">
        <v>9.0950289965394792E-3</v>
      </c>
      <c r="N504" s="3">
        <v>0.102144377737085</v>
      </c>
      <c r="O504" s="3">
        <v>-0.20950738715898101</v>
      </c>
      <c r="P504" s="3">
        <v>6.4864544902073504E-3</v>
      </c>
      <c r="Q504" s="3">
        <v>0.75581395348837199</v>
      </c>
      <c r="R504" s="3">
        <v>0.978583317921213</v>
      </c>
      <c r="S504" t="s">
        <v>16</v>
      </c>
    </row>
    <row r="505" spans="2:19" x14ac:dyDescent="0.25">
      <c r="B505" s="2">
        <v>503</v>
      </c>
      <c r="C505" s="3">
        <v>6.0969767057657299E-5</v>
      </c>
      <c r="D505" s="3">
        <v>3.9488210747918501E-2</v>
      </c>
      <c r="E505" s="3">
        <v>0.67748778634432105</v>
      </c>
      <c r="F505" s="3">
        <v>0.67725833502930499</v>
      </c>
      <c r="G505" s="3">
        <v>16.344688221371001</v>
      </c>
      <c r="H505" s="3">
        <v>1.82783389192103E-2</v>
      </c>
      <c r="I505" s="3">
        <v>3.37614580217025E-3</v>
      </c>
      <c r="J505" s="3"/>
      <c r="K505" s="3">
        <v>31.802096220029899</v>
      </c>
      <c r="L505" s="3">
        <v>0.49134833427164298</v>
      </c>
      <c r="M505" s="3">
        <v>8.8107388141460893E-3</v>
      </c>
      <c r="N505" s="3">
        <v>0.18470747353425801</v>
      </c>
      <c r="O505" s="3">
        <v>-0.20506198648115201</v>
      </c>
      <c r="P505" s="3">
        <v>1.21465144254115E-2</v>
      </c>
      <c r="Q505" s="3">
        <v>0.83561643835616395</v>
      </c>
      <c r="R505" s="3">
        <v>1.0023039141222301</v>
      </c>
      <c r="S505" t="s">
        <v>16</v>
      </c>
    </row>
    <row r="506" spans="2:19" x14ac:dyDescent="0.25">
      <c r="B506" s="2">
        <v>504</v>
      </c>
      <c r="C506" s="3">
        <v>3.0684784404427502E-4</v>
      </c>
      <c r="D506" s="3">
        <v>7.1098374488555702E-2</v>
      </c>
      <c r="E506" s="3">
        <v>0.73012695770018698</v>
      </c>
      <c r="F506" s="3">
        <v>0.68680205794117599</v>
      </c>
      <c r="G506" s="3">
        <v>49.686198165836601</v>
      </c>
      <c r="H506" s="3">
        <v>2.4602136224767601E-2</v>
      </c>
      <c r="I506" s="3">
        <v>1.7902984133884501E-2</v>
      </c>
      <c r="J506" s="3"/>
      <c r="K506" s="3">
        <v>1.92611904120912</v>
      </c>
      <c r="L506" s="3">
        <v>0.76280511573818399</v>
      </c>
      <c r="M506" s="3">
        <v>1.97659001630054E-2</v>
      </c>
      <c r="N506" s="3">
        <v>0.72770039033688405</v>
      </c>
      <c r="O506" s="3">
        <v>0.12736630619187</v>
      </c>
      <c r="P506" s="3">
        <v>0.43540736244549899</v>
      </c>
      <c r="Q506" s="3">
        <v>0.91097922848664603</v>
      </c>
      <c r="R506" s="3">
        <v>0.97499859384667298</v>
      </c>
      <c r="S506" t="s">
        <v>16</v>
      </c>
    </row>
    <row r="507" spans="2:19" x14ac:dyDescent="0.25">
      <c r="B507" s="2">
        <v>505</v>
      </c>
      <c r="C507" s="3">
        <v>1.8990583181893201E-5</v>
      </c>
      <c r="D507" s="3">
        <v>1.77845911437217E-2</v>
      </c>
      <c r="E507" s="3">
        <v>0.54144472151298995</v>
      </c>
      <c r="F507" s="3">
        <v>0.67846338573260401</v>
      </c>
      <c r="G507" s="3">
        <v>71.141152046603693</v>
      </c>
      <c r="H507" s="3">
        <v>8.5381389456193404E-3</v>
      </c>
      <c r="I507" s="3">
        <v>2.2153241633465401E-3</v>
      </c>
      <c r="J507" s="3"/>
      <c r="K507" s="3">
        <v>16.7731789195307</v>
      </c>
      <c r="L507" s="3">
        <v>0.75450199899282899</v>
      </c>
      <c r="M507" s="3">
        <v>4.9172717521781296E-3</v>
      </c>
      <c r="N507" s="3">
        <v>0.25946218226902401</v>
      </c>
      <c r="O507" s="3">
        <v>-0.21773827336962601</v>
      </c>
      <c r="P507" s="3">
        <v>-3.9934353214007498E-3</v>
      </c>
      <c r="Q507" s="3">
        <v>0.86363636363636298</v>
      </c>
      <c r="R507" s="3">
        <v>1.00511552082747</v>
      </c>
      <c r="S507" t="s">
        <v>16</v>
      </c>
    </row>
    <row r="508" spans="2:19" x14ac:dyDescent="0.25">
      <c r="B508" s="2">
        <v>506</v>
      </c>
      <c r="C508" s="3">
        <v>1.1994052535932501E-5</v>
      </c>
      <c r="D508" s="3">
        <v>2.0083021355617701E-2</v>
      </c>
      <c r="E508" s="3">
        <v>0.646089832291315</v>
      </c>
      <c r="F508" s="3">
        <v>0.67491601952184899</v>
      </c>
      <c r="G508" s="3">
        <v>178.65811242026501</v>
      </c>
      <c r="H508" s="3">
        <v>9.9947798224111206E-3</v>
      </c>
      <c r="I508" s="3">
        <v>1.04630280512898E-3</v>
      </c>
      <c r="J508" s="3"/>
      <c r="K508" s="3">
        <v>138.826130078445</v>
      </c>
      <c r="L508" s="3">
        <v>0.37369536448108498</v>
      </c>
      <c r="M508" s="3">
        <v>3.9078513265451099E-3</v>
      </c>
      <c r="N508" s="3">
        <v>0.10468492790435199</v>
      </c>
      <c r="O508" s="3">
        <v>-0.31521450028146197</v>
      </c>
      <c r="P508" s="3">
        <v>-0.12810402209712801</v>
      </c>
      <c r="Q508" s="3">
        <v>0.79999999999999905</v>
      </c>
      <c r="R508" s="3">
        <v>0.99546993229788905</v>
      </c>
      <c r="S508" t="s">
        <v>16</v>
      </c>
    </row>
    <row r="509" spans="2:19" x14ac:dyDescent="0.25">
      <c r="B509" s="2">
        <v>507</v>
      </c>
      <c r="C509" s="3">
        <v>9.0954898397488805E-5</v>
      </c>
      <c r="D509" s="3">
        <v>4.9857640133644701E-2</v>
      </c>
      <c r="E509" s="3">
        <v>0.60154318323852596</v>
      </c>
      <c r="F509" s="3">
        <v>0.686291404656175</v>
      </c>
      <c r="G509" s="3">
        <v>122.156189152279</v>
      </c>
      <c r="H509" s="3">
        <v>2.3312977232218101E-2</v>
      </c>
      <c r="I509" s="3">
        <v>4.3284423666341398E-3</v>
      </c>
      <c r="J509" s="3"/>
      <c r="K509" s="3">
        <v>30.9813543296295</v>
      </c>
      <c r="L509" s="3">
        <v>0.45980376164982401</v>
      </c>
      <c r="M509" s="3">
        <v>1.07613834346264E-2</v>
      </c>
      <c r="N509" s="3">
        <v>0.18566664924513801</v>
      </c>
      <c r="O509" s="3">
        <v>-0.12864893349926501</v>
      </c>
      <c r="P509" s="3">
        <v>0.109438635215893</v>
      </c>
      <c r="Q509" s="3">
        <v>0.86666666666666603</v>
      </c>
      <c r="R509" s="3">
        <v>0.98474032484459595</v>
      </c>
      <c r="S509" t="s">
        <v>16</v>
      </c>
    </row>
    <row r="510" spans="2:19" x14ac:dyDescent="0.25">
      <c r="B510" s="2">
        <v>508</v>
      </c>
      <c r="C510" s="3">
        <v>6.7966297703618003E-5</v>
      </c>
      <c r="D510" s="3">
        <v>3.2840858647485302E-2</v>
      </c>
      <c r="E510" s="3">
        <v>0.64700137102386801</v>
      </c>
      <c r="F510" s="3">
        <v>0.67984616987103597</v>
      </c>
      <c r="G510" s="3">
        <v>166.850694329817</v>
      </c>
      <c r="H510" s="3">
        <v>1.45392810437837E-2</v>
      </c>
      <c r="I510" s="3">
        <v>4.7400816054838299E-3</v>
      </c>
      <c r="J510" s="3"/>
      <c r="K510" s="3">
        <v>9.6617942135186308</v>
      </c>
      <c r="L510" s="3">
        <v>0.79190752607695503</v>
      </c>
      <c r="M510" s="3">
        <v>9.3025468526360608E-3</v>
      </c>
      <c r="N510" s="3">
        <v>0.32601898203972202</v>
      </c>
      <c r="O510" s="3">
        <v>-0.20361143047330099</v>
      </c>
      <c r="P510" s="3">
        <v>1.3993419696461101E-2</v>
      </c>
      <c r="Q510" s="3">
        <v>0.90666666666666595</v>
      </c>
      <c r="R510" s="3">
        <v>1</v>
      </c>
      <c r="S510" t="s">
        <v>16</v>
      </c>
    </row>
    <row r="511" spans="2:19" x14ac:dyDescent="0.25">
      <c r="B511" s="2">
        <v>509</v>
      </c>
      <c r="C511" s="3">
        <v>2.4987609449859499E-5</v>
      </c>
      <c r="D511" s="3">
        <v>2.6243494154966299E-2</v>
      </c>
      <c r="E511" s="3">
        <v>0.56765927547390105</v>
      </c>
      <c r="F511" s="3">
        <v>0.68942908835294503</v>
      </c>
      <c r="G511" s="3">
        <v>125.898040646986</v>
      </c>
      <c r="H511" s="3">
        <v>1.2788203928451E-2</v>
      </c>
      <c r="I511" s="3">
        <v>2.20592118492836E-3</v>
      </c>
      <c r="J511" s="3"/>
      <c r="K511" s="3">
        <v>39.492024981651603</v>
      </c>
      <c r="L511" s="3">
        <v>0.45592274337811001</v>
      </c>
      <c r="M511" s="3">
        <v>5.6404975383346498E-3</v>
      </c>
      <c r="N511" s="3">
        <v>0.172496559897724</v>
      </c>
      <c r="O511" s="3">
        <v>-0.113324483351356</v>
      </c>
      <c r="P511" s="3">
        <v>0.128950331145533</v>
      </c>
      <c r="Q511" s="3">
        <v>0.78125</v>
      </c>
      <c r="R511" s="3">
        <v>1</v>
      </c>
      <c r="S511" t="s">
        <v>16</v>
      </c>
    </row>
    <row r="512" spans="2:19" x14ac:dyDescent="0.25">
      <c r="B512" s="2">
        <v>510</v>
      </c>
      <c r="C512" s="3">
        <v>5.6971749545679803E-5</v>
      </c>
      <c r="D512" s="3">
        <v>3.0426457185228399E-2</v>
      </c>
      <c r="E512" s="3">
        <v>0.53933998012712803</v>
      </c>
      <c r="F512" s="3">
        <v>0.69461727586909505</v>
      </c>
      <c r="G512" s="3">
        <v>65.352181218197799</v>
      </c>
      <c r="H512" s="3">
        <v>1.38225101927394E-2</v>
      </c>
      <c r="I512" s="3">
        <v>4.1263793986406E-3</v>
      </c>
      <c r="J512" s="3"/>
      <c r="K512" s="3">
        <v>10.920947476016099</v>
      </c>
      <c r="L512" s="3">
        <v>0.77333318547037899</v>
      </c>
      <c r="M512" s="3">
        <v>8.5169645093957601E-3</v>
      </c>
      <c r="N512" s="3">
        <v>0.298526052149924</v>
      </c>
      <c r="O512" s="3">
        <v>-0.213703395286304</v>
      </c>
      <c r="P512" s="3">
        <v>1.1439310124701999E-3</v>
      </c>
      <c r="Q512" s="3">
        <v>0.93442622950819598</v>
      </c>
      <c r="R512" s="3">
        <v>1.00299007688769</v>
      </c>
      <c r="S512" t="s">
        <v>16</v>
      </c>
    </row>
    <row r="513" spans="2:19" x14ac:dyDescent="0.25">
      <c r="B513" s="2">
        <v>511</v>
      </c>
      <c r="C513" s="3">
        <v>1.21939534115314E-4</v>
      </c>
      <c r="D513" s="3">
        <v>5.9497250443823202E-2</v>
      </c>
      <c r="E513" s="3">
        <v>0.71184812076798198</v>
      </c>
      <c r="F513" s="3">
        <v>0.69912176747441102</v>
      </c>
      <c r="G513" s="3">
        <v>156.41543482948401</v>
      </c>
      <c r="H513" s="3">
        <v>2.82223615416335E-2</v>
      </c>
      <c r="I513" s="3">
        <v>4.4649796212851102E-3</v>
      </c>
      <c r="J513" s="3"/>
      <c r="K513" s="3">
        <v>39.579963593914002</v>
      </c>
      <c r="L513" s="3">
        <v>0.432873104957054</v>
      </c>
      <c r="M513" s="3">
        <v>1.24602663254924E-2</v>
      </c>
      <c r="N513" s="3">
        <v>0.15820715834493099</v>
      </c>
      <c r="O513" s="3">
        <v>-0.188369830405127</v>
      </c>
      <c r="P513" s="3">
        <v>3.3399627628297998E-2</v>
      </c>
      <c r="Q513" s="3">
        <v>0.87769784172661802</v>
      </c>
      <c r="R513" s="3">
        <v>1</v>
      </c>
      <c r="S513" t="s">
        <v>16</v>
      </c>
    </row>
    <row r="514" spans="2:19" x14ac:dyDescent="0.25">
      <c r="B514" s="2">
        <v>512</v>
      </c>
      <c r="C514" s="3">
        <v>2.2988600693870798E-5</v>
      </c>
      <c r="D514" s="3">
        <v>1.54531691106024E-2</v>
      </c>
      <c r="E514" s="3">
        <v>0.54451718638387303</v>
      </c>
      <c r="F514" s="3">
        <v>0.69878329115567595</v>
      </c>
      <c r="G514" s="3">
        <v>135.18093163485401</v>
      </c>
      <c r="H514" s="3">
        <v>6.3601196707647398E-3</v>
      </c>
      <c r="I514" s="3">
        <v>3.5413371751973999E-3</v>
      </c>
      <c r="J514" s="3"/>
      <c r="K514" s="3">
        <v>2.5625555101797999</v>
      </c>
      <c r="L514" s="3">
        <v>1.2097267559256499</v>
      </c>
      <c r="M514" s="3">
        <v>5.4101751803026198E-3</v>
      </c>
      <c r="N514" s="3">
        <v>0.55680354435400004</v>
      </c>
      <c r="O514" s="3">
        <v>-0.23049772102044999</v>
      </c>
      <c r="P514" s="3">
        <v>-2.0239268639408101E-2</v>
      </c>
      <c r="Q514" s="3">
        <v>0.88461538461538403</v>
      </c>
      <c r="R514" s="3">
        <v>1.0176619007569301</v>
      </c>
      <c r="S514" t="s">
        <v>16</v>
      </c>
    </row>
    <row r="515" spans="2:19" x14ac:dyDescent="0.25">
      <c r="B515" s="2">
        <v>513</v>
      </c>
      <c r="C515" s="3">
        <v>8.6157277383115802E-4</v>
      </c>
      <c r="D515" s="3">
        <v>0.12909199768631899</v>
      </c>
      <c r="E515" s="3">
        <v>0.68497105498031097</v>
      </c>
      <c r="F515" s="3">
        <v>0.721014506190917</v>
      </c>
      <c r="G515" s="3">
        <v>54.851105864743502</v>
      </c>
      <c r="H515" s="3">
        <v>4.8663812232689702E-2</v>
      </c>
      <c r="I515" s="3">
        <v>1.9919198123578199E-2</v>
      </c>
      <c r="J515" s="3"/>
      <c r="K515" s="3">
        <v>6.2145146765446801</v>
      </c>
      <c r="L515" s="3">
        <v>0.64968552015217496</v>
      </c>
      <c r="M515" s="3">
        <v>3.3120817114150297E-2</v>
      </c>
      <c r="N515" s="3">
        <v>0.40932259947767802</v>
      </c>
      <c r="O515" s="3">
        <v>-0.116358928043597</v>
      </c>
      <c r="P515" s="3">
        <v>0.125086756167061</v>
      </c>
      <c r="Q515" s="3">
        <v>0.94104803493449696</v>
      </c>
      <c r="R515" s="3">
        <v>0.945625909978005</v>
      </c>
      <c r="S515" t="s">
        <v>16</v>
      </c>
    </row>
    <row r="516" spans="2:19" x14ac:dyDescent="0.25">
      <c r="B516" s="2">
        <v>514</v>
      </c>
      <c r="C516" s="3">
        <v>1.8990583181893201E-5</v>
      </c>
      <c r="D516" s="3">
        <v>1.3377683630004E-2</v>
      </c>
      <c r="E516" s="3">
        <v>0.52155491541659504</v>
      </c>
      <c r="F516" s="3">
        <v>0.71455970050013695</v>
      </c>
      <c r="G516" s="3">
        <v>68.814249814604096</v>
      </c>
      <c r="H516" s="3">
        <v>5.7448224462367603E-3</v>
      </c>
      <c r="I516" s="3">
        <v>3.1578509749227201E-3</v>
      </c>
      <c r="J516" s="3"/>
      <c r="K516" s="3">
        <v>3.4511044170781302</v>
      </c>
      <c r="L516" s="3">
        <v>1.33347943872212</v>
      </c>
      <c r="M516" s="3">
        <v>4.9172717521781296E-3</v>
      </c>
      <c r="N516" s="3">
        <v>0.54968643582558696</v>
      </c>
      <c r="O516" s="3">
        <v>-0.24972613030909999</v>
      </c>
      <c r="P516" s="3">
        <v>-4.4721639728069702E-2</v>
      </c>
      <c r="Q516" s="3">
        <v>0.95</v>
      </c>
      <c r="R516" s="3">
        <v>1.01360137508407</v>
      </c>
      <c r="S516" t="s">
        <v>16</v>
      </c>
    </row>
    <row r="517" spans="2:19" x14ac:dyDescent="0.25">
      <c r="B517" s="2">
        <v>515</v>
      </c>
      <c r="C517" s="3">
        <v>3.0684784404427502E-4</v>
      </c>
      <c r="D517" s="3">
        <v>9.5689278325877897E-2</v>
      </c>
      <c r="E517" s="3">
        <v>0.56555487912761004</v>
      </c>
      <c r="F517" s="3">
        <v>0.72684931995614199</v>
      </c>
      <c r="G517" s="3">
        <v>39.402257618824898</v>
      </c>
      <c r="H517" s="3">
        <v>4.0585636714492501E-2</v>
      </c>
      <c r="I517" s="3">
        <v>1.1836605765716299E-2</v>
      </c>
      <c r="J517" s="3"/>
      <c r="K517" s="3">
        <v>12.9127260057139</v>
      </c>
      <c r="L517" s="3">
        <v>0.42112049862086798</v>
      </c>
      <c r="M517" s="3">
        <v>1.97659001630054E-2</v>
      </c>
      <c r="N517" s="3">
        <v>0.29164519085860902</v>
      </c>
      <c r="O517" s="3">
        <v>0.229607070761254</v>
      </c>
      <c r="P517" s="3">
        <v>0.56558434697919702</v>
      </c>
      <c r="Q517" s="3">
        <v>0.78920308483290402</v>
      </c>
      <c r="R517" s="3">
        <v>0.94097980420632499</v>
      </c>
      <c r="S517" t="s">
        <v>16</v>
      </c>
    </row>
    <row r="518" spans="2:19" x14ac:dyDescent="0.25">
      <c r="B518" s="2">
        <v>516</v>
      </c>
      <c r="C518" s="3">
        <v>1.66917231125061E-4</v>
      </c>
      <c r="D518" s="3">
        <v>7.2150113759070905E-2</v>
      </c>
      <c r="E518" s="3">
        <v>0.87127502613507801</v>
      </c>
      <c r="F518" s="3">
        <v>0.72724486340354999</v>
      </c>
      <c r="G518" s="3">
        <v>47.072598772633803</v>
      </c>
      <c r="H518" s="3">
        <v>3.4012781758677099E-2</v>
      </c>
      <c r="I518" s="3">
        <v>5.5333182734996498E-3</v>
      </c>
      <c r="J518" s="3"/>
      <c r="K518" s="3">
        <v>39.130549220381297</v>
      </c>
      <c r="L518" s="3">
        <v>0.40293685795533302</v>
      </c>
      <c r="M518" s="3">
        <v>1.4578258447637899E-2</v>
      </c>
      <c r="N518" s="3">
        <v>0.162683496832423</v>
      </c>
      <c r="O518" s="3">
        <v>-0.114443014450803</v>
      </c>
      <c r="P518" s="3">
        <v>0.12752617311770201</v>
      </c>
      <c r="Q518" s="3">
        <v>0.95428571428571396</v>
      </c>
      <c r="R518" s="3">
        <v>0.99484536082474195</v>
      </c>
      <c r="S518" t="s">
        <v>16</v>
      </c>
    </row>
    <row r="519" spans="2:19" x14ac:dyDescent="0.25">
      <c r="B519" s="2">
        <v>517</v>
      </c>
      <c r="C519" s="3">
        <v>7.5962332727573103E-5</v>
      </c>
      <c r="D519" s="3">
        <v>3.3626663843896898E-2</v>
      </c>
      <c r="E519" s="3">
        <v>0.99673974717591796</v>
      </c>
      <c r="F519" s="3">
        <v>0.72363639772666599</v>
      </c>
      <c r="G519" s="3">
        <v>71.218844906773299</v>
      </c>
      <c r="H519" s="3">
        <v>1.4860660447791101E-2</v>
      </c>
      <c r="I519" s="3">
        <v>6.6256439094342298E-3</v>
      </c>
      <c r="J519" s="3"/>
      <c r="K519" s="3">
        <v>5.2431522673972397</v>
      </c>
      <c r="L519" s="3">
        <v>0.84419075600508098</v>
      </c>
      <c r="M519" s="3">
        <v>9.8345435043562697E-3</v>
      </c>
      <c r="N519" s="3">
        <v>0.44585124145132199</v>
      </c>
      <c r="O519" s="3">
        <v>1.80234704432038E-2</v>
      </c>
      <c r="P519" s="3">
        <v>0.29618774003681497</v>
      </c>
      <c r="Q519" s="3">
        <v>0.90476190476190399</v>
      </c>
      <c r="R519" s="3">
        <v>1.0027055150884401</v>
      </c>
      <c r="S519" t="s">
        <v>16</v>
      </c>
    </row>
    <row r="520" spans="2:19" x14ac:dyDescent="0.25">
      <c r="B520" s="2">
        <v>518</v>
      </c>
      <c r="C520" s="3">
        <v>3.5982157607797698E-5</v>
      </c>
      <c r="D520" s="3">
        <v>2.3597150191987399E-2</v>
      </c>
      <c r="E520" s="3">
        <v>0.90796935597526496</v>
      </c>
      <c r="F520" s="3">
        <v>0.72273749775978802</v>
      </c>
      <c r="G520" s="3">
        <v>105.536925597367</v>
      </c>
      <c r="H520" s="3">
        <v>1.01677783359891E-2</v>
      </c>
      <c r="I520" s="3">
        <v>4.1206699279690102E-3</v>
      </c>
      <c r="J520" s="3"/>
      <c r="K520" s="3">
        <v>6.3598727276309797</v>
      </c>
      <c r="L520" s="3">
        <v>0.812040990025089</v>
      </c>
      <c r="M520" s="3">
        <v>6.7685970460015796E-3</v>
      </c>
      <c r="N520" s="3">
        <v>0.40526748241391097</v>
      </c>
      <c r="O520" s="3">
        <v>-8.54729031452343E-2</v>
      </c>
      <c r="P520" s="3">
        <v>0.164412064447331</v>
      </c>
      <c r="Q520" s="3">
        <v>0.89999999999999902</v>
      </c>
      <c r="R520" s="3">
        <v>0.97546922001440495</v>
      </c>
      <c r="S520" t="s">
        <v>16</v>
      </c>
    </row>
    <row r="521" spans="2:19" x14ac:dyDescent="0.25">
      <c r="B521" s="2">
        <v>519</v>
      </c>
      <c r="C521" s="3">
        <v>9.5952420287460696E-5</v>
      </c>
      <c r="D521" s="3">
        <v>3.9323251641801601E-2</v>
      </c>
      <c r="E521" s="3">
        <v>0.86480666432989295</v>
      </c>
      <c r="F521" s="3">
        <v>0.74724633422257303</v>
      </c>
      <c r="G521" s="3">
        <v>82.677895780695096</v>
      </c>
      <c r="H521" s="3">
        <v>1.7239439000950901E-2</v>
      </c>
      <c r="I521" s="3">
        <v>7.3234437240481103E-3</v>
      </c>
      <c r="J521" s="3"/>
      <c r="K521" s="3">
        <v>5.4372172369552203</v>
      </c>
      <c r="L521" s="3">
        <v>0.77977077247406301</v>
      </c>
      <c r="M521" s="3">
        <v>1.1053072691475501E-2</v>
      </c>
      <c r="N521" s="3">
        <v>0.42480754296262901</v>
      </c>
      <c r="O521" s="3">
        <v>3.3409442079269998E-2</v>
      </c>
      <c r="P521" s="3">
        <v>0.315777767558028</v>
      </c>
      <c r="Q521" s="3">
        <v>0.93203883495145601</v>
      </c>
      <c r="R521" s="3">
        <v>0.98527953626725595</v>
      </c>
      <c r="S521" t="s">
        <v>16</v>
      </c>
    </row>
    <row r="522" spans="2:19" x14ac:dyDescent="0.25">
      <c r="B522" s="2">
        <v>520</v>
      </c>
      <c r="C522" s="3">
        <v>3.3983148851809001E-5</v>
      </c>
      <c r="D522" s="3">
        <v>2.3887078317889901E-2</v>
      </c>
      <c r="E522" s="3">
        <v>0.90659878071251898</v>
      </c>
      <c r="F522" s="3">
        <v>0.74281585360533398</v>
      </c>
      <c r="G522" s="3">
        <v>131.776908917745</v>
      </c>
      <c r="H522" s="3">
        <v>1.1293012744927E-2</v>
      </c>
      <c r="I522" s="3">
        <v>2.9027460638802998E-3</v>
      </c>
      <c r="J522" s="3"/>
      <c r="K522" s="3">
        <v>14.513119560263201</v>
      </c>
      <c r="L522" s="3">
        <v>0.74842349874501501</v>
      </c>
      <c r="M522" s="3">
        <v>6.5778939618045297E-3</v>
      </c>
      <c r="N522" s="3">
        <v>0.25703912051142003</v>
      </c>
      <c r="O522" s="3">
        <v>-0.24239099744075701</v>
      </c>
      <c r="P522" s="3">
        <v>-3.5382258494209798E-2</v>
      </c>
      <c r="Q522" s="3">
        <v>0.91891891891891897</v>
      </c>
      <c r="R522" s="3">
        <v>1.0076172937680401</v>
      </c>
      <c r="S522" t="s">
        <v>16</v>
      </c>
    </row>
    <row r="523" spans="2:19" x14ac:dyDescent="0.25">
      <c r="B523" s="2">
        <v>521</v>
      </c>
      <c r="C523" s="3">
        <v>5.6971749545679803E-5</v>
      </c>
      <c r="D523" s="3">
        <v>3.9927101945405399E-2</v>
      </c>
      <c r="E523" s="3">
        <v>0.84889481945277701</v>
      </c>
      <c r="F523" s="3">
        <v>0.75102434501019499</v>
      </c>
      <c r="G523" s="3">
        <v>131.690734063804</v>
      </c>
      <c r="H523" s="3">
        <v>1.7684625917087402E-2</v>
      </c>
      <c r="I523" s="3">
        <v>5.0626929115834404E-3</v>
      </c>
      <c r="J523" s="3"/>
      <c r="K523" s="3">
        <v>14.8710991969884</v>
      </c>
      <c r="L523" s="3">
        <v>0.44909047410491798</v>
      </c>
      <c r="M523" s="3">
        <v>8.5169645093957601E-3</v>
      </c>
      <c r="N523" s="3">
        <v>0.286276505667655</v>
      </c>
      <c r="O523" s="3">
        <v>0.23426322034886701</v>
      </c>
      <c r="P523" s="3">
        <v>0.57151274076034797</v>
      </c>
      <c r="Q523" s="3">
        <v>0.749999999999999</v>
      </c>
      <c r="R523" s="3">
        <v>0.94078173122668196</v>
      </c>
      <c r="S523" t="s">
        <v>16</v>
      </c>
    </row>
    <row r="524" spans="2:19" x14ac:dyDescent="0.25">
      <c r="B524" s="2">
        <v>522</v>
      </c>
      <c r="C524" s="3">
        <v>5.6971749545679803E-5</v>
      </c>
      <c r="D524" s="3">
        <v>3.7445717088543398E-2</v>
      </c>
      <c r="E524" s="3">
        <v>0.74770937732746301</v>
      </c>
      <c r="F524" s="3">
        <v>0.77201914033416796</v>
      </c>
      <c r="G524" s="3">
        <v>91.198176906462805</v>
      </c>
      <c r="H524" s="3">
        <v>1.7033881401468699E-2</v>
      </c>
      <c r="I524" s="3">
        <v>3.0822223868132602E-3</v>
      </c>
      <c r="J524" s="3"/>
      <c r="K524" s="3">
        <v>33.0117206759558</v>
      </c>
      <c r="L524" s="3">
        <v>0.51058154938311295</v>
      </c>
      <c r="M524" s="3">
        <v>8.5169645093957601E-3</v>
      </c>
      <c r="N524" s="3">
        <v>0.18094656844020801</v>
      </c>
      <c r="O524" s="3">
        <v>-0.27621777283539201</v>
      </c>
      <c r="P524" s="3">
        <v>-7.8451846597533098E-2</v>
      </c>
      <c r="Q524" s="3">
        <v>0.890625</v>
      </c>
      <c r="R524" s="3">
        <v>1.00242958216526</v>
      </c>
      <c r="S524" t="s">
        <v>16</v>
      </c>
    </row>
    <row r="525" spans="2:19" x14ac:dyDescent="0.25">
      <c r="B525" s="2">
        <v>523</v>
      </c>
      <c r="C525" s="3">
        <v>1.29935569139269E-5</v>
      </c>
      <c r="D525" s="3">
        <v>1.08643067040769E-2</v>
      </c>
      <c r="E525" s="3">
        <v>0.85478809533319</v>
      </c>
      <c r="F525" s="3">
        <v>0.77542315476784096</v>
      </c>
      <c r="G525" s="3">
        <v>146.038599657768</v>
      </c>
      <c r="H525" s="3">
        <v>4.9923216025582499E-3</v>
      </c>
      <c r="I525" s="3">
        <v>2.21691289703302E-3</v>
      </c>
      <c r="J525" s="3"/>
      <c r="K525" s="3">
        <v>5.1884726791793199</v>
      </c>
      <c r="L525" s="3">
        <v>1.3833557583097</v>
      </c>
      <c r="M525" s="3">
        <v>4.0674206187187902E-3</v>
      </c>
      <c r="N525" s="3">
        <v>0.44406452018175202</v>
      </c>
      <c r="O525" s="3">
        <v>-0.33102018692499802</v>
      </c>
      <c r="P525" s="3">
        <v>-0.14822844736337101</v>
      </c>
      <c r="Q525" s="3">
        <v>0.92857142857142805</v>
      </c>
      <c r="R525" s="3">
        <v>1.01674795251679</v>
      </c>
      <c r="S525" t="s">
        <v>16</v>
      </c>
    </row>
    <row r="526" spans="2:19" x14ac:dyDescent="0.25">
      <c r="B526" s="2">
        <v>524</v>
      </c>
      <c r="C526" s="3">
        <v>4.2079134313563498E-4</v>
      </c>
      <c r="D526" s="3">
        <v>8.5913701722172803E-2</v>
      </c>
      <c r="E526" s="3">
        <v>0.89915895723165595</v>
      </c>
      <c r="F526" s="3">
        <v>0.79556649970402604</v>
      </c>
      <c r="G526" s="3">
        <v>160.81843474105199</v>
      </c>
      <c r="H526" s="3">
        <v>3.6744368602168502E-2</v>
      </c>
      <c r="I526" s="3">
        <v>1.41648073609437E-2</v>
      </c>
      <c r="J526" s="3"/>
      <c r="K526" s="3">
        <v>7.2737654130259104</v>
      </c>
      <c r="L526" s="3">
        <v>0.716393764760895</v>
      </c>
      <c r="M526" s="3">
        <v>2.31466666749774E-2</v>
      </c>
      <c r="N526" s="3">
        <v>0.38549600659372402</v>
      </c>
      <c r="O526" s="3">
        <v>-2.8540842731139299E-2</v>
      </c>
      <c r="P526" s="3">
        <v>0.236900215129808</v>
      </c>
      <c r="Q526" s="3">
        <v>0.94394618834080701</v>
      </c>
      <c r="R526" s="3">
        <v>1.0031768196893001</v>
      </c>
      <c r="S526" t="s">
        <v>16</v>
      </c>
    </row>
    <row r="527" spans="2:19" x14ac:dyDescent="0.25">
      <c r="B527" s="2">
        <v>525</v>
      </c>
      <c r="C527" s="3">
        <v>3.2983644473814599E-5</v>
      </c>
      <c r="D527" s="3">
        <v>2.6358465653168999E-2</v>
      </c>
      <c r="E527" s="3">
        <v>0.92437690465377598</v>
      </c>
      <c r="F527" s="3">
        <v>0.79041011544366202</v>
      </c>
      <c r="G527" s="3">
        <v>172.699834997414</v>
      </c>
      <c r="H527" s="3">
        <v>1.2153850872124901E-2</v>
      </c>
      <c r="I527" s="3">
        <v>2.6184763502513598E-3</v>
      </c>
      <c r="J527" s="3"/>
      <c r="K527" s="3">
        <v>22.960463996232299</v>
      </c>
      <c r="L527" s="3">
        <v>0.596579399383248</v>
      </c>
      <c r="M527" s="3">
        <v>6.48043829332138E-3</v>
      </c>
      <c r="N527" s="3">
        <v>0.21544417302806201</v>
      </c>
      <c r="O527" s="3">
        <v>-0.24220139798075399</v>
      </c>
      <c r="P527" s="3">
        <v>-3.5140852964072503E-2</v>
      </c>
      <c r="Q527" s="3">
        <v>0.84615384615384603</v>
      </c>
      <c r="R527" s="3">
        <v>1</v>
      </c>
      <c r="S527" t="s">
        <v>16</v>
      </c>
    </row>
    <row r="528" spans="2:19" x14ac:dyDescent="0.25">
      <c r="B528" s="2">
        <v>526</v>
      </c>
      <c r="C528" s="3">
        <v>7.1964315215595505E-5</v>
      </c>
      <c r="D528" s="3">
        <v>4.48878721548127E-2</v>
      </c>
      <c r="E528" s="3">
        <v>0.92531346901331202</v>
      </c>
      <c r="F528" s="3">
        <v>0.82610949056411698</v>
      </c>
      <c r="G528" s="3">
        <v>130.508193889746</v>
      </c>
      <c r="H528" s="3">
        <v>1.8655952287157499E-2</v>
      </c>
      <c r="I528" s="3">
        <v>6.61966409980778E-3</v>
      </c>
      <c r="J528" s="3"/>
      <c r="K528" s="3">
        <v>10.887016248043601</v>
      </c>
      <c r="L528" s="3">
        <v>0.448816715951873</v>
      </c>
      <c r="M528" s="3">
        <v>9.5722417406939007E-3</v>
      </c>
      <c r="N528" s="3">
        <v>0.35482852860663899</v>
      </c>
      <c r="O528" s="3">
        <v>0.34780188444110399</v>
      </c>
      <c r="P528" s="3">
        <v>0.71607465773898604</v>
      </c>
      <c r="Q528" s="3">
        <v>0.71287128712871195</v>
      </c>
      <c r="R528" s="3">
        <v>0.92467538252522297</v>
      </c>
      <c r="S528" t="s">
        <v>16</v>
      </c>
    </row>
    <row r="529" spans="2:19" x14ac:dyDescent="0.25">
      <c r="B529" s="2">
        <v>527</v>
      </c>
      <c r="C529" s="3">
        <v>3.7981166363786497E-5</v>
      </c>
      <c r="D529" s="3">
        <v>3.1187268577682899E-2</v>
      </c>
      <c r="E529" s="3">
        <v>0.52329132705993098</v>
      </c>
      <c r="F529" s="3">
        <v>0.83326711466275205</v>
      </c>
      <c r="G529" s="3">
        <v>73.774388641078204</v>
      </c>
      <c r="H529" s="3">
        <v>1.35965061508064E-2</v>
      </c>
      <c r="I529" s="3">
        <v>3.43849489002832E-3</v>
      </c>
      <c r="J529" s="3"/>
      <c r="K529" s="3">
        <v>22.324887467756898</v>
      </c>
      <c r="L529" s="3">
        <v>0.49070838684935397</v>
      </c>
      <c r="M529" s="3">
        <v>6.9540724018044304E-3</v>
      </c>
      <c r="N529" s="3">
        <v>0.252895475638378</v>
      </c>
      <c r="O529" s="3">
        <v>-3.3243076983924001E-2</v>
      </c>
      <c r="P529" s="3">
        <v>0.230913144530555</v>
      </c>
      <c r="Q529" s="3">
        <v>0.74509803921568596</v>
      </c>
      <c r="R529" s="3">
        <v>0.93928514184965495</v>
      </c>
      <c r="S529" t="s">
        <v>16</v>
      </c>
    </row>
    <row r="530" spans="2:19" x14ac:dyDescent="0.25">
      <c r="B530" s="2">
        <v>528</v>
      </c>
      <c r="C530" s="3">
        <v>1.75912770527011E-4</v>
      </c>
      <c r="D530" s="3">
        <v>7.6322079515591904E-2</v>
      </c>
      <c r="E530" s="3">
        <v>0.94831604582269702</v>
      </c>
      <c r="F530" s="3">
        <v>0.87456160250925896</v>
      </c>
      <c r="G530" s="3">
        <v>95.382249699027895</v>
      </c>
      <c r="H530" s="3">
        <v>3.5399711104339503E-2</v>
      </c>
      <c r="I530" s="3">
        <v>5.0129202757508498E-3</v>
      </c>
      <c r="J530" s="3"/>
      <c r="K530" s="3">
        <v>52.829864526123401</v>
      </c>
      <c r="L530" s="3">
        <v>0.37949568552926799</v>
      </c>
      <c r="M530" s="3">
        <v>1.4965931172463399E-2</v>
      </c>
      <c r="N530" s="3">
        <v>0.141609073050777</v>
      </c>
      <c r="O530" s="3">
        <v>-0.20771209085312101</v>
      </c>
      <c r="P530" s="3">
        <v>8.7722967413461205E-3</v>
      </c>
      <c r="Q530" s="3">
        <v>0.866995073891625</v>
      </c>
      <c r="R530" s="3">
        <v>1</v>
      </c>
      <c r="S530" t="s">
        <v>16</v>
      </c>
    </row>
    <row r="531" spans="2:19" x14ac:dyDescent="0.25">
      <c r="B531" s="2">
        <v>529</v>
      </c>
      <c r="C531" s="3">
        <v>2.2988600693870798E-5</v>
      </c>
      <c r="D531" s="3">
        <v>1.6717855590832199E-2</v>
      </c>
      <c r="E531" s="3">
        <v>1.00540293135299</v>
      </c>
      <c r="F531" s="3">
        <v>0.867828340876031</v>
      </c>
      <c r="G531" s="3">
        <v>2.1256680010307298</v>
      </c>
      <c r="H531" s="3">
        <v>7.0676138488564803E-3</v>
      </c>
      <c r="I531" s="3">
        <v>2.2206216274010099E-3</v>
      </c>
      <c r="J531" s="3"/>
      <c r="K531" s="3">
        <v>7.6481494071957297</v>
      </c>
      <c r="L531" s="3">
        <v>1.0336208514329499</v>
      </c>
      <c r="M531" s="3">
        <v>5.4101751803026198E-3</v>
      </c>
      <c r="N531" s="3">
        <v>0.31419679610259099</v>
      </c>
      <c r="O531" s="3">
        <v>-0.46380257636951799</v>
      </c>
      <c r="P531" s="3">
        <v>-0.31729223644855797</v>
      </c>
      <c r="Q531" s="3">
        <v>1</v>
      </c>
      <c r="R531" s="3">
        <v>1</v>
      </c>
      <c r="S531" t="s">
        <v>16</v>
      </c>
    </row>
    <row r="532" spans="2:19" x14ac:dyDescent="0.25">
      <c r="B532" s="2">
        <v>530</v>
      </c>
      <c r="C532" s="3">
        <v>1.8091029241698299E-4</v>
      </c>
      <c r="D532" s="3">
        <v>6.5566745796767995E-2</v>
      </c>
      <c r="E532" s="3">
        <v>0.99617439353821302</v>
      </c>
      <c r="F532" s="3">
        <v>0.87668716086774601</v>
      </c>
      <c r="G532" s="3">
        <v>164.72444233271401</v>
      </c>
      <c r="H532" s="3">
        <v>2.14808741417566E-2</v>
      </c>
      <c r="I532" s="3">
        <v>1.3502031385791299E-2</v>
      </c>
      <c r="J532" s="3"/>
      <c r="K532" s="3">
        <v>2.79643213879939</v>
      </c>
      <c r="L532" s="3">
        <v>0.52881757582257605</v>
      </c>
      <c r="M532" s="3">
        <v>1.5177026663839801E-2</v>
      </c>
      <c r="N532" s="3">
        <v>0.62856061148576403</v>
      </c>
      <c r="O532" s="3">
        <v>0.25915057890689802</v>
      </c>
      <c r="P532" s="3">
        <v>0.60320030984043504</v>
      </c>
      <c r="Q532" s="3">
        <v>0.79735682819383202</v>
      </c>
      <c r="R532" s="3">
        <v>0.83556714392449205</v>
      </c>
      <c r="S532" t="s">
        <v>16</v>
      </c>
    </row>
    <row r="533" spans="2:19" x14ac:dyDescent="0.25">
      <c r="B533" s="2">
        <v>531</v>
      </c>
      <c r="C533" s="3">
        <v>2.89856269618371E-5</v>
      </c>
      <c r="D533" s="3">
        <v>1.8429431285815201E-2</v>
      </c>
      <c r="E533" s="3">
        <v>0.99099570834635597</v>
      </c>
      <c r="F533" s="3">
        <v>0.88905546241369804</v>
      </c>
      <c r="G533" s="3">
        <v>117.411540395892</v>
      </c>
      <c r="H533" s="3">
        <v>7.6263384413519002E-3</v>
      </c>
      <c r="I533" s="3">
        <v>4.0763278015888901E-3</v>
      </c>
      <c r="J533" s="3"/>
      <c r="K533" s="3">
        <v>3.6838741486519599</v>
      </c>
      <c r="L533" s="3">
        <v>1.0724293610336399</v>
      </c>
      <c r="M533" s="3">
        <v>6.0750017676337101E-3</v>
      </c>
      <c r="N533" s="3">
        <v>0.53450654372825002</v>
      </c>
      <c r="O533" s="3">
        <v>-0.157650430743944</v>
      </c>
      <c r="P533" s="3">
        <v>7.2512782067440301E-2</v>
      </c>
      <c r="Q533" s="3">
        <v>0.93548387096774099</v>
      </c>
      <c r="R533" s="3">
        <v>1</v>
      </c>
      <c r="S533" t="s">
        <v>16</v>
      </c>
    </row>
    <row r="534" spans="2:19" x14ac:dyDescent="0.25">
      <c r="B534" s="2">
        <v>532</v>
      </c>
      <c r="C534" s="3">
        <v>2.4887659012060102E-4</v>
      </c>
      <c r="D534" s="3">
        <v>9.7331871121939306E-2</v>
      </c>
      <c r="E534" s="3">
        <v>1.0744886509523299</v>
      </c>
      <c r="F534" s="3">
        <v>0.53188019341404502</v>
      </c>
      <c r="G534" s="3">
        <v>126.32798147984801</v>
      </c>
      <c r="H534" s="3">
        <v>2.8593523952063101E-2</v>
      </c>
      <c r="I534" s="3">
        <v>1.5966951842920699E-2</v>
      </c>
      <c r="J534" s="3"/>
      <c r="K534" s="3">
        <v>3.8743726954084901</v>
      </c>
      <c r="L534" s="3">
        <v>0.33012906894675398</v>
      </c>
      <c r="M534" s="3">
        <v>1.7801109973830099E-2</v>
      </c>
      <c r="N534" s="3">
        <v>0.55841147351019704</v>
      </c>
      <c r="O534" s="3">
        <v>0.44077290098232003</v>
      </c>
      <c r="P534" s="3">
        <v>0.83444903251348901</v>
      </c>
      <c r="Q534" s="3">
        <v>0.79299363057324801</v>
      </c>
      <c r="R534" s="3">
        <v>0.688668392292205</v>
      </c>
      <c r="S534" t="s">
        <v>16</v>
      </c>
    </row>
    <row r="535" spans="2:19" x14ac:dyDescent="0.25">
      <c r="B535" s="2">
        <v>533</v>
      </c>
      <c r="C535" s="3">
        <v>2.1989096315876399E-5</v>
      </c>
      <c r="D535" s="3">
        <v>1.5246220413837599E-2</v>
      </c>
      <c r="E535" s="3">
        <v>1.20233830017679</v>
      </c>
      <c r="F535" s="3">
        <v>0.53577627028061203</v>
      </c>
      <c r="G535" s="3">
        <v>78.400704743175893</v>
      </c>
      <c r="H535" s="3">
        <v>6.27804173498407E-3</v>
      </c>
      <c r="I535" s="3">
        <v>3.1390208674918602E-3</v>
      </c>
      <c r="J535" s="3"/>
      <c r="K535" s="3">
        <v>4.1867988013740103</v>
      </c>
      <c r="L535" s="3">
        <v>1.1887563709364199</v>
      </c>
      <c r="M535" s="3">
        <v>5.2912557094100202E-3</v>
      </c>
      <c r="N535" s="3">
        <v>0.49999999999997202</v>
      </c>
      <c r="O535" s="3">
        <v>-0.29611631165746</v>
      </c>
      <c r="P535" s="3">
        <v>-0.103787453108238</v>
      </c>
      <c r="Q535" s="3">
        <v>0.95652173913043403</v>
      </c>
      <c r="R535" s="3">
        <v>1</v>
      </c>
      <c r="S535" t="s">
        <v>16</v>
      </c>
    </row>
    <row r="536" spans="2:19" x14ac:dyDescent="0.25">
      <c r="B536" s="2">
        <v>534</v>
      </c>
      <c r="C536" s="3">
        <v>1.86907318684949E-4</v>
      </c>
      <c r="D536" s="3">
        <v>7.52393479281699E-2</v>
      </c>
      <c r="E536" s="3">
        <v>1.1599691244847901</v>
      </c>
      <c r="F536" s="3">
        <v>0.55747142674220695</v>
      </c>
      <c r="G536" s="3">
        <v>105.45084884102501</v>
      </c>
      <c r="H536" s="3">
        <v>3.5426551788608401E-2</v>
      </c>
      <c r="I536" s="3">
        <v>5.7427825796395699E-3</v>
      </c>
      <c r="J536" s="3"/>
      <c r="K536" s="3">
        <v>40.153571791468501</v>
      </c>
      <c r="L536" s="3">
        <v>0.41490257028276101</v>
      </c>
      <c r="M536" s="3">
        <v>1.5426528752447599E-2</v>
      </c>
      <c r="N536" s="3">
        <v>0.16210391047672301</v>
      </c>
      <c r="O536" s="3">
        <v>-0.14510095658959299</v>
      </c>
      <c r="P536" s="3">
        <v>8.8491268826392605E-2</v>
      </c>
      <c r="Q536" s="3">
        <v>0.87793427230046905</v>
      </c>
      <c r="R536" s="3">
        <v>1.0024183475510899</v>
      </c>
      <c r="S536" t="s">
        <v>16</v>
      </c>
    </row>
    <row r="537" spans="2:19" x14ac:dyDescent="0.25">
      <c r="B537" s="2">
        <v>535</v>
      </c>
      <c r="C537" s="3">
        <v>9.9950437799438307E-6</v>
      </c>
      <c r="D537" s="3">
        <v>8.3259359741927608E-3</v>
      </c>
      <c r="E537" s="3">
        <v>1.08653064562352</v>
      </c>
      <c r="F537" s="3">
        <v>0.5458646784233</v>
      </c>
      <c r="G537" s="3">
        <v>180</v>
      </c>
      <c r="H537" s="3">
        <v>2.9992564748533E-3</v>
      </c>
      <c r="I537" s="3">
        <v>1.9995043165688601E-3</v>
      </c>
      <c r="J537" s="3"/>
      <c r="K537" s="3">
        <v>1.5999999999999901</v>
      </c>
      <c r="L537" s="3">
        <v>1.81187582738243</v>
      </c>
      <c r="M537" s="3">
        <v>3.5673638715420799E-3</v>
      </c>
      <c r="N537" s="3">
        <v>0.66666666666666596</v>
      </c>
      <c r="O537" s="3">
        <v>-0.52876110196153103</v>
      </c>
      <c r="P537" s="3">
        <v>-0.4</v>
      </c>
      <c r="Q537" s="3">
        <v>1</v>
      </c>
      <c r="R537" s="3">
        <v>1</v>
      </c>
      <c r="S537" t="s">
        <v>16</v>
      </c>
    </row>
    <row r="538" spans="2:19" x14ac:dyDescent="0.25">
      <c r="B538" s="2">
        <v>536</v>
      </c>
      <c r="C538" s="3">
        <v>7.1964315215595505E-5</v>
      </c>
      <c r="D538" s="3">
        <v>3.6066059110110897E-2</v>
      </c>
      <c r="E538" s="3">
        <v>1.19466217280996</v>
      </c>
      <c r="F538" s="3">
        <v>0.55701469207749998</v>
      </c>
      <c r="G538" s="3">
        <v>54.565788590217899</v>
      </c>
      <c r="H538" s="3">
        <v>1.66207343659662E-2</v>
      </c>
      <c r="I538" s="3">
        <v>4.5428105808677502E-3</v>
      </c>
      <c r="J538" s="3"/>
      <c r="K538" s="3">
        <v>13.313686072658999</v>
      </c>
      <c r="L538" s="3">
        <v>0.69523188378247502</v>
      </c>
      <c r="M538" s="3">
        <v>9.5722417406939007E-3</v>
      </c>
      <c r="N538" s="3">
        <v>0.27332189305485299</v>
      </c>
      <c r="O538" s="3">
        <v>-0.175961464767214</v>
      </c>
      <c r="P538" s="3">
        <v>4.9198449444021998E-2</v>
      </c>
      <c r="Q538" s="3">
        <v>0.911392405063291</v>
      </c>
      <c r="R538" s="3">
        <v>1.0075675675675599</v>
      </c>
      <c r="S538" t="s">
        <v>16</v>
      </c>
    </row>
    <row r="539" spans="2:19" x14ac:dyDescent="0.25">
      <c r="B539" s="2">
        <v>537</v>
      </c>
      <c r="C539" s="3">
        <v>2.0989591937882E-5</v>
      </c>
      <c r="D539" s="3">
        <v>1.96781217315125E-2</v>
      </c>
      <c r="E539" s="3">
        <v>1.12467357082435</v>
      </c>
      <c r="F539" s="3">
        <v>0.57771392575150404</v>
      </c>
      <c r="G539" s="3">
        <v>30.138838047700698</v>
      </c>
      <c r="H539" s="3">
        <v>9.4266386132878001E-3</v>
      </c>
      <c r="I539" s="3">
        <v>2.1472388189494799E-3</v>
      </c>
      <c r="J539" s="3"/>
      <c r="K539" s="3">
        <v>18.144666722648498</v>
      </c>
      <c r="L539" s="3">
        <v>0.68115598011529599</v>
      </c>
      <c r="M539" s="3">
        <v>5.1696013853261202E-3</v>
      </c>
      <c r="N539" s="3">
        <v>0.227784145233141</v>
      </c>
      <c r="O539" s="3">
        <v>-0.24260384888092101</v>
      </c>
      <c r="P539" s="3">
        <v>-3.5653269364980103E-2</v>
      </c>
      <c r="Q539" s="3">
        <v>0.875</v>
      </c>
      <c r="R539" s="3">
        <v>0.99537672102829799</v>
      </c>
      <c r="S539" t="s">
        <v>16</v>
      </c>
    </row>
    <row r="540" spans="2:19" x14ac:dyDescent="0.25">
      <c r="B540" s="2">
        <v>538</v>
      </c>
      <c r="C540" s="3">
        <v>2.0090037997687099E-4</v>
      </c>
      <c r="D540" s="3">
        <v>7.7397812837905894E-2</v>
      </c>
      <c r="E540" s="3">
        <v>1.1466057528148299</v>
      </c>
      <c r="F540" s="3">
        <v>0.58804922074211197</v>
      </c>
      <c r="G540" s="3">
        <v>26.3943699682067</v>
      </c>
      <c r="H540" s="3">
        <v>3.6212498864028997E-2</v>
      </c>
      <c r="I540" s="3">
        <v>6.7464684335084802E-3</v>
      </c>
      <c r="J540" s="3"/>
      <c r="K540" s="3">
        <v>36.113202210606303</v>
      </c>
      <c r="L540" s="3">
        <v>0.42143756661766202</v>
      </c>
      <c r="M540" s="3">
        <v>1.5993570843900701E-2</v>
      </c>
      <c r="N540" s="3">
        <v>0.18630220628629299</v>
      </c>
      <c r="O540" s="3">
        <v>-4.49104123107378E-2</v>
      </c>
      <c r="P540" s="3">
        <v>0.21605783181077001</v>
      </c>
      <c r="Q540" s="3">
        <v>0.848101265822784</v>
      </c>
      <c r="R540" s="3">
        <v>0.98568789800689705</v>
      </c>
      <c r="S540" t="s">
        <v>16</v>
      </c>
    </row>
    <row r="541" spans="2:19" x14ac:dyDescent="0.25">
      <c r="B541" s="2">
        <v>539</v>
      </c>
      <c r="C541" s="3">
        <v>4.8975714521724697E-5</v>
      </c>
      <c r="D541" s="3">
        <v>3.2526936469784003E-2</v>
      </c>
      <c r="E541" s="3">
        <v>1.1285569618609499</v>
      </c>
      <c r="F541" s="3">
        <v>0.58350840764849998</v>
      </c>
      <c r="G541" s="3">
        <v>25.738818855183101</v>
      </c>
      <c r="H541" s="3">
        <v>1.5212807620996501E-2</v>
      </c>
      <c r="I541" s="3">
        <v>3.1358411045654799E-3</v>
      </c>
      <c r="J541" s="3"/>
      <c r="K541" s="3">
        <v>24.065083205266099</v>
      </c>
      <c r="L541" s="3">
        <v>0.58170704283079899</v>
      </c>
      <c r="M541" s="3">
        <v>7.8966965536685103E-3</v>
      </c>
      <c r="N541" s="3">
        <v>0.20613164793048699</v>
      </c>
      <c r="O541" s="3">
        <v>-0.234980469788935</v>
      </c>
      <c r="P541" s="3">
        <v>-2.5946881640555901E-2</v>
      </c>
      <c r="Q541" s="3">
        <v>0.83050847457627097</v>
      </c>
      <c r="R541" s="3">
        <v>1.00279698785922</v>
      </c>
      <c r="S541" t="s">
        <v>16</v>
      </c>
    </row>
    <row r="542" spans="2:19" x14ac:dyDescent="0.25">
      <c r="B542" s="2">
        <v>540</v>
      </c>
      <c r="C542" s="3">
        <v>3.5982157607797698E-5</v>
      </c>
      <c r="D542" s="3">
        <v>2.3614145978678301E-2</v>
      </c>
      <c r="E542" s="3">
        <v>1.2703517424600801</v>
      </c>
      <c r="F542" s="3">
        <v>0.61429215947921301</v>
      </c>
      <c r="G542" s="3">
        <v>144.46448745865001</v>
      </c>
      <c r="H542" s="3">
        <v>1.0808364147125901E-2</v>
      </c>
      <c r="I542" s="3">
        <v>3.3702976897852701E-3</v>
      </c>
      <c r="J542" s="3"/>
      <c r="K542" s="3">
        <v>11.0853741616828</v>
      </c>
      <c r="L542" s="3">
        <v>0.81087251170080399</v>
      </c>
      <c r="M542" s="3">
        <v>6.7685970460015796E-3</v>
      </c>
      <c r="N542" s="3">
        <v>0.31182310698529297</v>
      </c>
      <c r="O542" s="3">
        <v>-0.204883234833488</v>
      </c>
      <c r="P542" s="3">
        <v>1.2374108091903801E-2</v>
      </c>
      <c r="Q542" s="3">
        <v>0.92307692307692202</v>
      </c>
      <c r="R542" s="3">
        <v>1</v>
      </c>
      <c r="S542" t="s">
        <v>16</v>
      </c>
    </row>
    <row r="543" spans="2:19" x14ac:dyDescent="0.25">
      <c r="B543" s="2">
        <v>541</v>
      </c>
      <c r="C543" s="3">
        <v>2.5087559887658999E-4</v>
      </c>
      <c r="D543" s="3">
        <v>6.8832936097883199E-2</v>
      </c>
      <c r="E543" s="3">
        <v>1.0734969289318601</v>
      </c>
      <c r="F543" s="3">
        <v>0.64381629952172204</v>
      </c>
      <c r="G543" s="3">
        <v>130.087330319172</v>
      </c>
      <c r="H543" s="3">
        <v>2.6241996810003099E-2</v>
      </c>
      <c r="I543" s="3">
        <v>1.5335882235231701E-2</v>
      </c>
      <c r="J543" s="3"/>
      <c r="K543" s="3">
        <v>3.88882878619795</v>
      </c>
      <c r="L543" s="3">
        <v>0.66538912156380703</v>
      </c>
      <c r="M543" s="3">
        <v>1.7872457393956501E-2</v>
      </c>
      <c r="N543" s="3">
        <v>0.58440225971621995</v>
      </c>
      <c r="O543" s="3">
        <v>0.25990297789209499</v>
      </c>
      <c r="P543" s="3">
        <v>0.60415829398180698</v>
      </c>
      <c r="Q543" s="3">
        <v>0.85665529010238906</v>
      </c>
      <c r="R543" s="3">
        <v>0.95387073347857598</v>
      </c>
      <c r="S543" t="s">
        <v>16</v>
      </c>
    </row>
    <row r="544" spans="2:19" x14ac:dyDescent="0.25">
      <c r="B544" s="2">
        <v>542</v>
      </c>
      <c r="C544" s="3">
        <v>3.5982157607797698E-5</v>
      </c>
      <c r="D544" s="3">
        <v>1.9736107356693001E-2</v>
      </c>
      <c r="E544" s="3">
        <v>1.1360517025305401</v>
      </c>
      <c r="F544" s="3">
        <v>0.63750862626603999</v>
      </c>
      <c r="G544" s="3">
        <v>135</v>
      </c>
      <c r="H544" s="3">
        <v>8.4831783675457795E-3</v>
      </c>
      <c r="I544" s="3">
        <v>4.2415891837728897E-3</v>
      </c>
      <c r="J544" s="3"/>
      <c r="K544" s="3">
        <v>3</v>
      </c>
      <c r="L544" s="3">
        <v>1.1608445526729601</v>
      </c>
      <c r="M544" s="3">
        <v>6.7685970460015796E-3</v>
      </c>
      <c r="N544" s="3">
        <v>0.5</v>
      </c>
      <c r="O544" s="3">
        <v>-0.21460183660253801</v>
      </c>
      <c r="P544" s="3">
        <v>1.6184584536757799E-14</v>
      </c>
      <c r="Q544" s="3">
        <v>1</v>
      </c>
      <c r="R544" s="3">
        <v>1</v>
      </c>
      <c r="S544" t="s">
        <v>16</v>
      </c>
    </row>
    <row r="545" spans="2:19" x14ac:dyDescent="0.25">
      <c r="B545" s="2">
        <v>543</v>
      </c>
      <c r="C545" s="3">
        <v>1.3563274409383701E-3</v>
      </c>
      <c r="D545" s="3">
        <v>0.208447325250146</v>
      </c>
      <c r="E545" s="3">
        <v>1.13056939666428</v>
      </c>
      <c r="F545" s="3">
        <v>0.67360161925430395</v>
      </c>
      <c r="G545" s="3">
        <v>107.656575266918</v>
      </c>
      <c r="H545" s="3">
        <v>7.8555026191827998E-2</v>
      </c>
      <c r="I545" s="3">
        <v>2.39478299197112E-2</v>
      </c>
      <c r="J545" s="3"/>
      <c r="K545" s="3">
        <v>15.483894517900399</v>
      </c>
      <c r="L545" s="3">
        <v>0.39226698637927498</v>
      </c>
      <c r="M545" s="3">
        <v>4.1556344081405697E-2</v>
      </c>
      <c r="N545" s="3">
        <v>0.304854203233688</v>
      </c>
      <c r="O545" s="3">
        <v>8.9345078831501404E-2</v>
      </c>
      <c r="P545" s="3">
        <v>0.38699723223090998</v>
      </c>
      <c r="Q545" s="3">
        <v>0.83920841063698204</v>
      </c>
      <c r="R545" s="3">
        <v>0.87520803457090901</v>
      </c>
      <c r="S545" t="s">
        <v>16</v>
      </c>
    </row>
    <row r="546" spans="2:19" x14ac:dyDescent="0.25">
      <c r="B546" s="2">
        <v>544</v>
      </c>
      <c r="C546" s="3">
        <v>3.89806707417809E-5</v>
      </c>
      <c r="D546" s="3">
        <v>2.1174750712464298E-2</v>
      </c>
      <c r="E546" s="3">
        <v>1.1883977001514801</v>
      </c>
      <c r="F546" s="3">
        <v>0.66222044884517295</v>
      </c>
      <c r="G546" s="3">
        <v>146.842906836726</v>
      </c>
      <c r="H546" s="3">
        <v>8.5927709653680507E-3</v>
      </c>
      <c r="I546" s="3">
        <v>4.6981034995421198E-3</v>
      </c>
      <c r="J546" s="3"/>
      <c r="K546" s="3">
        <v>3.24410022896762</v>
      </c>
      <c r="L546" s="3">
        <v>1.0925028020091401</v>
      </c>
      <c r="M546" s="3">
        <v>7.0449791673741899E-3</v>
      </c>
      <c r="N546" s="3">
        <v>0.54675069526200104</v>
      </c>
      <c r="O546" s="3">
        <v>-0.18661456796869899</v>
      </c>
      <c r="P546" s="3">
        <v>3.56344971737464E-2</v>
      </c>
      <c r="Q546" s="3">
        <v>0.92857142857142805</v>
      </c>
      <c r="R546" s="3">
        <v>1.0085930122757301</v>
      </c>
      <c r="S546" t="s">
        <v>16</v>
      </c>
    </row>
    <row r="547" spans="2:19" x14ac:dyDescent="0.25">
      <c r="B547" s="2">
        <v>545</v>
      </c>
      <c r="C547" s="3">
        <v>4.3578390880555102E-4</v>
      </c>
      <c r="D547" s="3">
        <v>9.2611041430520194E-2</v>
      </c>
      <c r="E547" s="3">
        <v>1.25687945335226</v>
      </c>
      <c r="F547" s="3">
        <v>0.67641486179059795</v>
      </c>
      <c r="G547" s="3">
        <v>157.231873417115</v>
      </c>
      <c r="H547" s="3">
        <v>3.9525146905012999E-2</v>
      </c>
      <c r="I547" s="3">
        <v>1.38849534745513E-2</v>
      </c>
      <c r="J547" s="3"/>
      <c r="K547" s="3">
        <v>9.1295446775182203</v>
      </c>
      <c r="L547" s="3">
        <v>0.63849208523637102</v>
      </c>
      <c r="M547" s="3">
        <v>2.35554092651876E-2</v>
      </c>
      <c r="N547" s="3">
        <v>0.35129416490012499</v>
      </c>
      <c r="O547" s="3">
        <v>-1.09081735753349E-2</v>
      </c>
      <c r="P547" s="3">
        <v>0.25935082677821097</v>
      </c>
      <c r="Q547" s="3">
        <v>0.92963752665245203</v>
      </c>
      <c r="R547" s="3">
        <v>0.98473562622794997</v>
      </c>
      <c r="S547" t="s">
        <v>16</v>
      </c>
    </row>
    <row r="548" spans="2:19" x14ac:dyDescent="0.25">
      <c r="B548" s="2">
        <v>546</v>
      </c>
      <c r="C548" s="3">
        <v>4.2978688253758402E-5</v>
      </c>
      <c r="D548" s="3">
        <v>2.6540420545976801E-2</v>
      </c>
      <c r="E548" s="3">
        <v>1.17405778457881</v>
      </c>
      <c r="F548" s="3">
        <v>0.67420495548679005</v>
      </c>
      <c r="G548" s="3">
        <v>85.301746713264393</v>
      </c>
      <c r="H548" s="3">
        <v>1.21204901545346E-2</v>
      </c>
      <c r="I548" s="3">
        <v>3.3986177509375401E-3</v>
      </c>
      <c r="J548" s="3"/>
      <c r="K548" s="3">
        <v>12.0952516231456</v>
      </c>
      <c r="L548" s="3">
        <v>0.76673876316478895</v>
      </c>
      <c r="M548" s="3">
        <v>7.39744317082124E-3</v>
      </c>
      <c r="N548" s="3">
        <v>0.28040266586628299</v>
      </c>
      <c r="O548" s="3">
        <v>-0.24723532705932499</v>
      </c>
      <c r="P548" s="3">
        <v>-4.1550250532302102E-2</v>
      </c>
      <c r="Q548" s="3">
        <v>0.95555555555555505</v>
      </c>
      <c r="R548" s="3">
        <v>1</v>
      </c>
      <c r="S548" t="s">
        <v>16</v>
      </c>
    </row>
    <row r="549" spans="2:19" x14ac:dyDescent="0.25">
      <c r="B549" s="2">
        <v>547</v>
      </c>
      <c r="C549" s="3">
        <v>7.1964315215595505E-5</v>
      </c>
      <c r="D549" s="3">
        <v>4.3763150976742701E-2</v>
      </c>
      <c r="E549" s="3">
        <v>1.1121270779649299</v>
      </c>
      <c r="F549" s="3">
        <v>0.68746846328697597</v>
      </c>
      <c r="G549" s="3">
        <v>69.114333584953897</v>
      </c>
      <c r="H549" s="3">
        <v>2.0242091983080902E-2</v>
      </c>
      <c r="I549" s="3">
        <v>4.1787091030356799E-3</v>
      </c>
      <c r="J549" s="3"/>
      <c r="K549" s="3">
        <v>30.9429882460167</v>
      </c>
      <c r="L549" s="3">
        <v>0.472182506575896</v>
      </c>
      <c r="M549" s="3">
        <v>9.5722417406939007E-3</v>
      </c>
      <c r="N549" s="3">
        <v>0.20643662258468101</v>
      </c>
      <c r="O549" s="3">
        <v>-7.6854371602066499E-2</v>
      </c>
      <c r="P549" s="3">
        <v>0.17538551962564</v>
      </c>
      <c r="Q549" s="3">
        <v>0.80898876404494302</v>
      </c>
      <c r="R549" s="3">
        <v>0.98885182985333697</v>
      </c>
      <c r="S549" t="s">
        <v>16</v>
      </c>
    </row>
    <row r="550" spans="2:19" x14ac:dyDescent="0.25">
      <c r="B550" s="2">
        <v>548</v>
      </c>
      <c r="C550" s="3">
        <v>8.1959358995539397E-5</v>
      </c>
      <c r="D550" s="3">
        <v>3.6074057127377199E-2</v>
      </c>
      <c r="E550" s="3">
        <v>1.25034857122807</v>
      </c>
      <c r="F550" s="3">
        <v>0.69775385388558697</v>
      </c>
      <c r="G550" s="3">
        <v>23.320622666357099</v>
      </c>
      <c r="H550" s="3">
        <v>1.4831958718319599E-2</v>
      </c>
      <c r="I550" s="3">
        <v>7.3446108622174299E-3</v>
      </c>
      <c r="J550" s="3"/>
      <c r="K550" s="3">
        <v>4.3838222615965803</v>
      </c>
      <c r="L550" s="3">
        <v>0.79144080854157195</v>
      </c>
      <c r="M550" s="3">
        <v>1.02153755160672E-2</v>
      </c>
      <c r="N550" s="3">
        <v>0.495188194742328</v>
      </c>
      <c r="O550" s="3">
        <v>4.3899349337670798E-2</v>
      </c>
      <c r="P550" s="3">
        <v>0.32913393230002802</v>
      </c>
      <c r="Q550" s="3">
        <v>0.91111111111111098</v>
      </c>
      <c r="R550" s="3">
        <v>0.95255383421555795</v>
      </c>
      <c r="S550" t="s">
        <v>16</v>
      </c>
    </row>
    <row r="551" spans="2:19" x14ac:dyDescent="0.25">
      <c r="B551" s="2">
        <v>549</v>
      </c>
      <c r="C551" s="3">
        <v>2.5987113827853902E-5</v>
      </c>
      <c r="D551" s="3">
        <v>2.0240982196626602E-2</v>
      </c>
      <c r="E551" s="3">
        <v>1.1224525097108</v>
      </c>
      <c r="F551" s="3">
        <v>0.70105697499391495</v>
      </c>
      <c r="G551" s="3">
        <v>134.090747658418</v>
      </c>
      <c r="H551" s="3">
        <v>9.2001708484517695E-3</v>
      </c>
      <c r="I551" s="3">
        <v>2.2214908225524602E-3</v>
      </c>
      <c r="J551" s="3"/>
      <c r="K551" s="3">
        <v>12.3977382780315</v>
      </c>
      <c r="L551" s="3">
        <v>0.79708520292113605</v>
      </c>
      <c r="M551" s="3">
        <v>5.7522014028680898E-3</v>
      </c>
      <c r="N551" s="3">
        <v>0.24146190969119899</v>
      </c>
      <c r="O551" s="3">
        <v>-0.38230761346827402</v>
      </c>
      <c r="P551" s="3">
        <v>-0.213529626985969</v>
      </c>
      <c r="Q551" s="3">
        <v>0.96296296296296302</v>
      </c>
      <c r="R551" s="3">
        <v>1.00449471500543</v>
      </c>
      <c r="S551" t="s">
        <v>16</v>
      </c>
    </row>
    <row r="552" spans="2:19" x14ac:dyDescent="0.25">
      <c r="B552" s="2">
        <v>550</v>
      </c>
      <c r="C552" s="3">
        <v>4.4977697009747201E-4</v>
      </c>
      <c r="D552" s="3">
        <v>9.6910975463301505E-2</v>
      </c>
      <c r="E552" s="3">
        <v>1.1541338865667099</v>
      </c>
      <c r="F552" s="3">
        <v>0.73743496532230102</v>
      </c>
      <c r="G552" s="3">
        <v>118.451647580753</v>
      </c>
      <c r="H552" s="3">
        <v>4.0438224789404599E-2</v>
      </c>
      <c r="I552" s="3">
        <v>1.19769154698599E-2</v>
      </c>
      <c r="J552" s="3"/>
      <c r="K552" s="3">
        <v>11.1486594510027</v>
      </c>
      <c r="L552" s="3">
        <v>0.60181242304801497</v>
      </c>
      <c r="M552" s="3">
        <v>2.3930604351734702E-2</v>
      </c>
      <c r="N552" s="3">
        <v>0.29617807241128002</v>
      </c>
      <c r="O552" s="3">
        <v>-0.15427390040224701</v>
      </c>
      <c r="P552" s="3">
        <v>7.6811914022486896E-2</v>
      </c>
      <c r="Q552" s="3">
        <v>0.9375</v>
      </c>
      <c r="R552" s="3">
        <v>0.98737298189508405</v>
      </c>
      <c r="S552" t="s">
        <v>16</v>
      </c>
    </row>
    <row r="553" spans="2:19" x14ac:dyDescent="0.25">
      <c r="B553" s="2">
        <v>551</v>
      </c>
      <c r="C553" s="3">
        <v>6.3568478440442701E-4</v>
      </c>
      <c r="D553" s="3">
        <v>9.9746272584196202E-2</v>
      </c>
      <c r="E553" s="3">
        <v>1.1198355967681799</v>
      </c>
      <c r="F553" s="3">
        <v>0.74866503250623995</v>
      </c>
      <c r="G553" s="3">
        <v>105.323508029998</v>
      </c>
      <c r="H553" s="3">
        <v>4.0695633883280402E-2</v>
      </c>
      <c r="I553" s="3">
        <v>2.1411433054845799E-2</v>
      </c>
      <c r="J553" s="3"/>
      <c r="K553" s="3">
        <v>3.98629257247917</v>
      </c>
      <c r="L553" s="3">
        <v>0.80289421612553902</v>
      </c>
      <c r="M553" s="3">
        <v>2.8449587088219101E-2</v>
      </c>
      <c r="N553" s="3">
        <v>0.52613587777637705</v>
      </c>
      <c r="O553" s="3">
        <v>7.6568374773549094E-2</v>
      </c>
      <c r="P553" s="3">
        <v>0.37072942737294701</v>
      </c>
      <c r="Q553" s="3">
        <v>0.95495495495495397</v>
      </c>
      <c r="R553" s="3">
        <v>1.00182417736616</v>
      </c>
      <c r="S553" t="s">
        <v>16</v>
      </c>
    </row>
    <row r="554" spans="2:19" x14ac:dyDescent="0.25">
      <c r="B554" s="2">
        <v>552</v>
      </c>
      <c r="C554" s="3">
        <v>9.4952915909466294E-5</v>
      </c>
      <c r="D554" s="3">
        <v>6.3443272212571802E-2</v>
      </c>
      <c r="E554" s="3">
        <v>1.1844747860146001</v>
      </c>
      <c r="F554" s="3">
        <v>0.748067183363059</v>
      </c>
      <c r="G554" s="3">
        <v>48.147774249266199</v>
      </c>
      <c r="H554" s="3">
        <v>3.0468647965711099E-2</v>
      </c>
      <c r="I554" s="3">
        <v>3.10232013495117E-3</v>
      </c>
      <c r="J554" s="3"/>
      <c r="K554" s="3">
        <v>102.190891111441</v>
      </c>
      <c r="L554" s="3">
        <v>0.29644697363220501</v>
      </c>
      <c r="M554" s="3">
        <v>1.09953539017098E-2</v>
      </c>
      <c r="N554" s="3">
        <v>0.10182007873938</v>
      </c>
      <c r="O554" s="3">
        <v>-0.21815372765708599</v>
      </c>
      <c r="P554" s="3">
        <v>-4.5224081492247397E-3</v>
      </c>
      <c r="Q554" s="3">
        <v>0.840707964601769</v>
      </c>
      <c r="R554" s="3">
        <v>0.99843993759750305</v>
      </c>
      <c r="S554" t="s">
        <v>16</v>
      </c>
    </row>
    <row r="555" spans="2:19" x14ac:dyDescent="0.25">
      <c r="B555" s="2">
        <v>553</v>
      </c>
      <c r="C555" s="3">
        <v>3.7981166363786497E-5</v>
      </c>
      <c r="D555" s="3">
        <v>2.5829596761436601E-2</v>
      </c>
      <c r="E555" s="3">
        <v>1.2201711999188201</v>
      </c>
      <c r="F555" s="3">
        <v>0.76370541186001395</v>
      </c>
      <c r="G555" s="3">
        <v>88.1112712837581</v>
      </c>
      <c r="H555" s="3">
        <v>1.10242495267896E-2</v>
      </c>
      <c r="I555" s="3">
        <v>3.1953294138609401E-3</v>
      </c>
      <c r="J555" s="3"/>
      <c r="K555" s="3">
        <v>8.8377164622445292</v>
      </c>
      <c r="L555" s="3">
        <v>0.71539007211428896</v>
      </c>
      <c r="M555" s="3">
        <v>6.9540724018044304E-3</v>
      </c>
      <c r="N555" s="3">
        <v>0.28984552699901001</v>
      </c>
      <c r="O555" s="3">
        <v>-0.27157262961772799</v>
      </c>
      <c r="P555" s="3">
        <v>-7.2537466561844399E-2</v>
      </c>
      <c r="Q555" s="3">
        <v>0.92682926829268297</v>
      </c>
      <c r="R555" s="3">
        <v>0.94108995200495404</v>
      </c>
      <c r="S555" t="s">
        <v>16</v>
      </c>
    </row>
    <row r="556" spans="2:19" x14ac:dyDescent="0.25">
      <c r="B556" s="2">
        <v>554</v>
      </c>
      <c r="C556" s="3">
        <v>1.76912274905005E-4</v>
      </c>
      <c r="D556" s="3">
        <v>8.0976925564564206E-2</v>
      </c>
      <c r="E556" s="3">
        <v>1.1493591380385499</v>
      </c>
      <c r="F556" s="3">
        <v>0.77882387625540905</v>
      </c>
      <c r="G556" s="3">
        <v>88.970434234172799</v>
      </c>
      <c r="H556" s="3">
        <v>3.7020785702493501E-2</v>
      </c>
      <c r="I556" s="3">
        <v>6.3747862624752996E-3</v>
      </c>
      <c r="J556" s="3"/>
      <c r="K556" s="3">
        <v>56.457912396680399</v>
      </c>
      <c r="L556" s="3">
        <v>0.339035568812177</v>
      </c>
      <c r="M556" s="3">
        <v>1.5008387800097301E-2</v>
      </c>
      <c r="N556" s="3">
        <v>0.17219478575372099</v>
      </c>
      <c r="O556" s="3">
        <v>4.7715029703389297E-2</v>
      </c>
      <c r="P556" s="3">
        <v>0.33399220743173003</v>
      </c>
      <c r="Q556" s="3">
        <v>0.77973568281938299</v>
      </c>
      <c r="R556" s="3">
        <v>0.98601182759855299</v>
      </c>
      <c r="S556" t="s">
        <v>16</v>
      </c>
    </row>
    <row r="557" spans="2:19" x14ac:dyDescent="0.25">
      <c r="B557" s="2">
        <v>555</v>
      </c>
      <c r="C557" s="3">
        <v>1.2393854287130301E-4</v>
      </c>
      <c r="D557" s="3">
        <v>4.1299761658729901E-2</v>
      </c>
      <c r="E557" s="3">
        <v>1.1790947954528099</v>
      </c>
      <c r="F557" s="3">
        <v>0.77419517134761595</v>
      </c>
      <c r="G557" s="3">
        <v>132.18209820969199</v>
      </c>
      <c r="H557" s="3">
        <v>1.63440268890877E-2</v>
      </c>
      <c r="I557" s="3">
        <v>9.4222758350793797E-3</v>
      </c>
      <c r="J557" s="3"/>
      <c r="K557" s="3">
        <v>3.1785556556853498</v>
      </c>
      <c r="L557" s="3">
        <v>0.91310592157937198</v>
      </c>
      <c r="M557" s="3">
        <v>1.2561984473028E-2</v>
      </c>
      <c r="N557" s="3">
        <v>0.57649659407806297</v>
      </c>
      <c r="O557" s="3">
        <v>-2.4115595708415399E-2</v>
      </c>
      <c r="P557" s="3">
        <v>0.24253461463436199</v>
      </c>
      <c r="Q557" s="3">
        <v>0.976377952755905</v>
      </c>
      <c r="R557" s="3">
        <v>1.00440571290244</v>
      </c>
      <c r="S557" t="s">
        <v>16</v>
      </c>
    </row>
    <row r="558" spans="2:19" x14ac:dyDescent="0.25">
      <c r="B558" s="2">
        <v>556</v>
      </c>
      <c r="C558" s="3">
        <v>5.4972740789690998E-5</v>
      </c>
      <c r="D558" s="3">
        <v>2.47878550125042E-2</v>
      </c>
      <c r="E558" s="3">
        <v>1.16183924911029</v>
      </c>
      <c r="F558" s="3">
        <v>0.78524169974053104</v>
      </c>
      <c r="G558" s="3">
        <v>130.620008269469</v>
      </c>
      <c r="H558" s="3">
        <v>9.9761148592373994E-3</v>
      </c>
      <c r="I558" s="3">
        <v>6.6137471053538304E-3</v>
      </c>
      <c r="J558" s="3"/>
      <c r="K558" s="3">
        <v>2.2527965065783002</v>
      </c>
      <c r="L558" s="3">
        <v>1.12429261966511</v>
      </c>
      <c r="M558" s="3">
        <v>8.36620986205284E-3</v>
      </c>
      <c r="N558" s="3">
        <v>0.66295819551734803</v>
      </c>
      <c r="O558" s="3">
        <v>-5.7347732993511598E-2</v>
      </c>
      <c r="P558" s="3">
        <v>0.20022214328690999</v>
      </c>
      <c r="Q558" s="3">
        <v>0.96491228070175405</v>
      </c>
      <c r="R558" s="3">
        <v>1</v>
      </c>
      <c r="S558" t="s">
        <v>16</v>
      </c>
    </row>
    <row r="559" spans="2:19" x14ac:dyDescent="0.25">
      <c r="B559" s="2">
        <v>557</v>
      </c>
      <c r="C559" s="3">
        <v>1.1994052535932501E-5</v>
      </c>
      <c r="D559" s="3">
        <v>1.14181693997665E-2</v>
      </c>
      <c r="E559" s="3">
        <v>1.2280289010927099</v>
      </c>
      <c r="F559" s="3">
        <v>0.79222027276055595</v>
      </c>
      <c r="G559" s="3">
        <v>50.614445910769298</v>
      </c>
      <c r="H559" s="3">
        <v>4.2212412832567103E-3</v>
      </c>
      <c r="I559" s="3">
        <v>2.8141608555044E-3</v>
      </c>
      <c r="J559" s="3"/>
      <c r="K559" s="3">
        <v>2.44171881652903</v>
      </c>
      <c r="L559" s="3">
        <v>1.1560665810092301</v>
      </c>
      <c r="M559" s="3">
        <v>3.9078513265451099E-3</v>
      </c>
      <c r="N559" s="3">
        <v>0.66666666666664798</v>
      </c>
      <c r="O559" s="3">
        <v>-0.22211924114505099</v>
      </c>
      <c r="P559" s="3">
        <v>-9.5714567372819897E-3</v>
      </c>
      <c r="Q559" s="3">
        <v>0.92307692307692302</v>
      </c>
      <c r="R559" s="3">
        <v>0.88486122055862004</v>
      </c>
      <c r="S559" t="s">
        <v>16</v>
      </c>
    </row>
    <row r="560" spans="2:19" x14ac:dyDescent="0.25">
      <c r="B560" s="2">
        <v>558</v>
      </c>
      <c r="C560" s="3">
        <v>4.6976705765736E-5</v>
      </c>
      <c r="D560" s="3">
        <v>3.2865852451442398E-2</v>
      </c>
      <c r="E560" s="3">
        <v>1.2234839285149699</v>
      </c>
      <c r="F560" s="3">
        <v>0.79644085766990902</v>
      </c>
      <c r="G560" s="3">
        <v>152.253095760782</v>
      </c>
      <c r="H560" s="3">
        <v>9.3594950047221504E-3</v>
      </c>
      <c r="I560" s="3">
        <v>8.0553594189528895E-3</v>
      </c>
      <c r="J560" s="3"/>
      <c r="K560" s="3">
        <v>1.59347292692399</v>
      </c>
      <c r="L560" s="3">
        <v>0.546515671918964</v>
      </c>
      <c r="M560" s="3">
        <v>7.7338605794469396E-3</v>
      </c>
      <c r="N560" s="3">
        <v>0.860661757379934</v>
      </c>
      <c r="O560" s="3">
        <v>0.26050526010698899</v>
      </c>
      <c r="P560" s="3">
        <v>0.60492514351490001</v>
      </c>
      <c r="Q560" s="3">
        <v>0.78333333333333299</v>
      </c>
      <c r="R560" s="3">
        <v>0.77459390399707895</v>
      </c>
      <c r="S560" t="s">
        <v>16</v>
      </c>
    </row>
    <row r="561" spans="2:19" x14ac:dyDescent="0.25">
      <c r="B561" s="2">
        <v>559</v>
      </c>
      <c r="C561" s="3">
        <v>2.6986618205848301E-5</v>
      </c>
      <c r="D561" s="3">
        <v>1.8363447643368402E-2</v>
      </c>
      <c r="E561" s="3">
        <v>1.1606752279105099</v>
      </c>
      <c r="F561" s="3">
        <v>0.79613596871383696</v>
      </c>
      <c r="G561" s="3">
        <v>21.2957770736298</v>
      </c>
      <c r="H561" s="3">
        <v>6.6782001222203098E-3</v>
      </c>
      <c r="I561" s="3">
        <v>4.2468314320003699E-3</v>
      </c>
      <c r="J561" s="3"/>
      <c r="K561" s="3">
        <v>2.6095928834479798</v>
      </c>
      <c r="L561" s="3">
        <v>1.0056570135102301</v>
      </c>
      <c r="M561" s="3">
        <v>5.8617769898176696E-3</v>
      </c>
      <c r="N561" s="3">
        <v>0.63592455366378198</v>
      </c>
      <c r="O561" s="3">
        <v>-0.174597331325587</v>
      </c>
      <c r="P561" s="3">
        <v>5.0935318086197098E-2</v>
      </c>
      <c r="Q561" s="3">
        <v>0.89999999999999902</v>
      </c>
      <c r="R561" s="3">
        <v>0.92840810104529603</v>
      </c>
      <c r="S561" t="s">
        <v>16</v>
      </c>
    </row>
    <row r="562" spans="2:19" x14ac:dyDescent="0.25">
      <c r="B562" s="2">
        <v>560</v>
      </c>
      <c r="C562" s="3">
        <v>1.17941516603337E-4</v>
      </c>
      <c r="D562" s="3">
        <v>5.0783410632216003E-2</v>
      </c>
      <c r="E562" s="3">
        <v>1.2089546822833299</v>
      </c>
      <c r="F562" s="3">
        <v>0.80074886025118397</v>
      </c>
      <c r="G562" s="3">
        <v>26.986938643380899</v>
      </c>
      <c r="H562" s="3">
        <v>1.6085386522532202E-2</v>
      </c>
      <c r="I562" s="3">
        <v>1.11608052517912E-2</v>
      </c>
      <c r="J562" s="3"/>
      <c r="K562" s="3">
        <v>1.99485331256458</v>
      </c>
      <c r="L562" s="3">
        <v>0.57468894417131799</v>
      </c>
      <c r="M562" s="3">
        <v>1.22542973240168E-2</v>
      </c>
      <c r="N562" s="3">
        <v>0.693847501653585</v>
      </c>
      <c r="O562" s="3">
        <v>0.195501718107014</v>
      </c>
      <c r="P562" s="3">
        <v>0.52216006329267906</v>
      </c>
      <c r="Q562" s="3">
        <v>0.88721804511278202</v>
      </c>
      <c r="R562" s="3">
        <v>0.79518072289156605</v>
      </c>
      <c r="S562" t="s">
        <v>16</v>
      </c>
    </row>
    <row r="563" spans="2:19" x14ac:dyDescent="0.25">
      <c r="B563" s="2">
        <v>561</v>
      </c>
      <c r="C563" s="3">
        <v>3.1984140095820203E-5</v>
      </c>
      <c r="D563" s="3">
        <v>2.08938203559863E-2</v>
      </c>
      <c r="E563" s="3">
        <v>1.1665545574431999</v>
      </c>
      <c r="F563" s="3">
        <v>0.80264477182766802</v>
      </c>
      <c r="G563" s="3">
        <v>159.41806378744701</v>
      </c>
      <c r="H563" s="3">
        <v>8.5418853126521394E-3</v>
      </c>
      <c r="I563" s="3">
        <v>4.3282325766310602E-3</v>
      </c>
      <c r="J563" s="3"/>
      <c r="K563" s="3">
        <v>3.8343438855431802</v>
      </c>
      <c r="L563" s="3">
        <v>0.92068025725960201</v>
      </c>
      <c r="M563" s="3">
        <v>6.3814944937959301E-3</v>
      </c>
      <c r="N563" s="3">
        <v>0.50670694093962199</v>
      </c>
      <c r="O563" s="3">
        <v>-9.2138649195824096E-2</v>
      </c>
      <c r="P563" s="3">
        <v>0.15592497298055799</v>
      </c>
      <c r="Q563" s="3">
        <v>0.91428571428571404</v>
      </c>
      <c r="R563" s="3">
        <v>0.96358677448681695</v>
      </c>
      <c r="S563" t="s">
        <v>16</v>
      </c>
    </row>
    <row r="564" spans="2:19" x14ac:dyDescent="0.25">
      <c r="B564" s="2">
        <v>562</v>
      </c>
      <c r="C564" s="3">
        <v>1.0094994217743201E-4</v>
      </c>
      <c r="D564" s="3">
        <v>4.1720657317367599E-2</v>
      </c>
      <c r="E564" s="3">
        <v>1.25316458406898</v>
      </c>
      <c r="F564" s="3">
        <v>0.80445403865124598</v>
      </c>
      <c r="G564" s="3">
        <v>168.314677200273</v>
      </c>
      <c r="H564" s="3">
        <v>1.82300351143742E-2</v>
      </c>
      <c r="I564" s="3">
        <v>5.8407928999996599E-3</v>
      </c>
      <c r="J564" s="3"/>
      <c r="K564" s="3">
        <v>9.9937675495060105</v>
      </c>
      <c r="L564" s="3">
        <v>0.72880887761316904</v>
      </c>
      <c r="M564" s="3">
        <v>1.1337259740300301E-2</v>
      </c>
      <c r="N564" s="3">
        <v>0.32039394676723598</v>
      </c>
      <c r="O564" s="3">
        <v>-0.17159422167222699</v>
      </c>
      <c r="P564" s="3">
        <v>5.4758996054030798E-2</v>
      </c>
      <c r="Q564" s="3">
        <v>0.92660550458715496</v>
      </c>
      <c r="R564" s="3">
        <v>1</v>
      </c>
      <c r="S564" t="s">
        <v>16</v>
      </c>
    </row>
    <row r="565" spans="2:19" x14ac:dyDescent="0.25">
      <c r="B565" s="2">
        <v>563</v>
      </c>
      <c r="C565" s="3">
        <v>2.5887163390054499E-4</v>
      </c>
      <c r="D565" s="3">
        <v>9.8937473088144101E-2</v>
      </c>
      <c r="E565" s="3">
        <v>1.1586297680709301</v>
      </c>
      <c r="F565" s="3">
        <v>0.81319366364108803</v>
      </c>
      <c r="G565" s="3">
        <v>149.97062718679999</v>
      </c>
      <c r="H565" s="3">
        <v>3.8434606985796899E-2</v>
      </c>
      <c r="I565" s="3">
        <v>1.12121855198171E-2</v>
      </c>
      <c r="J565" s="3"/>
      <c r="K565" s="3">
        <v>12.2925472974988</v>
      </c>
      <c r="L565" s="3">
        <v>0.33233241284616599</v>
      </c>
      <c r="M565" s="3">
        <v>1.8155043412021201E-2</v>
      </c>
      <c r="N565" s="3">
        <v>0.29172109198255902</v>
      </c>
      <c r="O565" s="3">
        <v>0.30742906739546999</v>
      </c>
      <c r="P565" s="3">
        <v>0.66467039054412602</v>
      </c>
      <c r="Q565" s="3">
        <v>0.77313432835820906</v>
      </c>
      <c r="R565" s="3">
        <v>0.85776358602291702</v>
      </c>
      <c r="S565" t="s">
        <v>16</v>
      </c>
    </row>
    <row r="566" spans="2:19" x14ac:dyDescent="0.25">
      <c r="B566" s="2">
        <v>564</v>
      </c>
      <c r="C566" s="3">
        <v>4.1979183875764E-5</v>
      </c>
      <c r="D566" s="3">
        <v>2.3961059977602998E-2</v>
      </c>
      <c r="E566" s="3">
        <v>1.2351937915604101</v>
      </c>
      <c r="F566" s="3">
        <v>0.80934697937688105</v>
      </c>
      <c r="G566" s="3">
        <v>27.566729451163699</v>
      </c>
      <c r="H566" s="3">
        <v>1.0752274723450399E-2</v>
      </c>
      <c r="I566" s="3">
        <v>4.5094248930223303E-3</v>
      </c>
      <c r="J566" s="3"/>
      <c r="K566" s="3">
        <v>6.1964741477130003</v>
      </c>
      <c r="L566" s="3">
        <v>0.91882288307596904</v>
      </c>
      <c r="M566" s="3">
        <v>7.3109203911909401E-3</v>
      </c>
      <c r="N566" s="3">
        <v>0.41939264099971202</v>
      </c>
      <c r="O566" s="3">
        <v>-9.2853560505948396E-2</v>
      </c>
      <c r="P566" s="3">
        <v>0.15501471962953001</v>
      </c>
      <c r="Q566" s="3">
        <v>0.95454545454545403</v>
      </c>
      <c r="R566" s="3">
        <v>1</v>
      </c>
      <c r="S566" t="s">
        <v>16</v>
      </c>
    </row>
    <row r="567" spans="2:19" x14ac:dyDescent="0.25">
      <c r="B567" s="2">
        <v>565</v>
      </c>
      <c r="C567" s="3">
        <v>4.5477449198744402E-4</v>
      </c>
      <c r="D567" s="3">
        <v>0.11632416287286799</v>
      </c>
      <c r="E567" s="3">
        <v>1.2265948243704199</v>
      </c>
      <c r="F567" s="3">
        <v>0.84380400513700604</v>
      </c>
      <c r="G567" s="3">
        <v>162.79116808094699</v>
      </c>
      <c r="H567" s="3">
        <v>5.0572320634956897E-2</v>
      </c>
      <c r="I567" s="3">
        <v>1.21868164135829E-2</v>
      </c>
      <c r="J567" s="3"/>
      <c r="K567" s="3">
        <v>25.713308277778999</v>
      </c>
      <c r="L567" s="3">
        <v>0.42234376757650399</v>
      </c>
      <c r="M567" s="3">
        <v>2.4063184891764799E-2</v>
      </c>
      <c r="N567" s="3">
        <v>0.240977994692992</v>
      </c>
      <c r="O567" s="3">
        <v>6.4380563946211306E-2</v>
      </c>
      <c r="P567" s="3">
        <v>0.35521142466382999</v>
      </c>
      <c r="Q567" s="3">
        <v>0.819819819819819</v>
      </c>
      <c r="R567" s="3">
        <v>0.96324976579890498</v>
      </c>
      <c r="S567" t="s">
        <v>16</v>
      </c>
    </row>
    <row r="568" spans="2:19" x14ac:dyDescent="0.25">
      <c r="B568" s="2">
        <v>566</v>
      </c>
      <c r="C568" s="3">
        <v>7.1964315215595505E-5</v>
      </c>
      <c r="D568" s="3">
        <v>4.94677367919137E-2</v>
      </c>
      <c r="E568" s="3">
        <v>1.12831750875048</v>
      </c>
      <c r="F568" s="3">
        <v>0.83640376397807104</v>
      </c>
      <c r="G568" s="3">
        <v>10.238960481730899</v>
      </c>
      <c r="H568" s="3">
        <v>2.3516664041649399E-2</v>
      </c>
      <c r="I568" s="3">
        <v>3.0339214581595001E-3</v>
      </c>
      <c r="J568" s="3"/>
      <c r="K568" s="3">
        <v>62.189911159676299</v>
      </c>
      <c r="L568" s="3">
        <v>0.36955831522280402</v>
      </c>
      <c r="M568" s="3">
        <v>9.5722417406939007E-3</v>
      </c>
      <c r="N568" s="3">
        <v>0.12901155762510499</v>
      </c>
      <c r="O568" s="3">
        <v>-0.22133127324669999</v>
      </c>
      <c r="P568" s="3">
        <v>-8.5681848491196699E-3</v>
      </c>
      <c r="Q568" s="3">
        <v>0.80898876404494302</v>
      </c>
      <c r="R568" s="3">
        <v>1</v>
      </c>
      <c r="S568" t="s">
        <v>16</v>
      </c>
    </row>
    <row r="569" spans="2:19" x14ac:dyDescent="0.25">
      <c r="B569" s="2">
        <v>567</v>
      </c>
      <c r="C569" s="3">
        <v>1.56922187345118E-4</v>
      </c>
      <c r="D569" s="3">
        <v>6.6046626832744496E-2</v>
      </c>
      <c r="E569" s="3">
        <v>1.0834702578065001</v>
      </c>
      <c r="F569" s="3">
        <v>0.84454859552095196</v>
      </c>
      <c r="G569" s="3">
        <v>147.214453134232</v>
      </c>
      <c r="H569" s="3">
        <v>3.13551525377899E-2</v>
      </c>
      <c r="I569" s="3">
        <v>5.3274885609440699E-3</v>
      </c>
      <c r="J569" s="3"/>
      <c r="K569" s="3">
        <v>34.267054115510199</v>
      </c>
      <c r="L569" s="3">
        <v>0.45205672372056699</v>
      </c>
      <c r="M569" s="3">
        <v>1.4135046316660699E-2</v>
      </c>
      <c r="N569" s="3">
        <v>0.16990791400307301</v>
      </c>
      <c r="O569" s="3">
        <v>-0.163940912099796</v>
      </c>
      <c r="P569" s="3">
        <v>6.4503492449750899E-2</v>
      </c>
      <c r="Q569" s="3">
        <v>0.92352941176470504</v>
      </c>
      <c r="R569" s="3">
        <v>1</v>
      </c>
      <c r="S569" t="s">
        <v>16</v>
      </c>
    </row>
    <row r="570" spans="2:19" x14ac:dyDescent="0.25">
      <c r="B570" s="2">
        <v>568</v>
      </c>
      <c r="C570" s="3">
        <v>9.7951429043449502E-5</v>
      </c>
      <c r="D570" s="3">
        <v>5.5181320376509302E-2</v>
      </c>
      <c r="E570" s="3">
        <v>1.0523679806353801</v>
      </c>
      <c r="F570" s="3">
        <v>0.84226542654643199</v>
      </c>
      <c r="G570" s="3">
        <v>0.52384567945999105</v>
      </c>
      <c r="H570" s="3">
        <v>2.10396200309781E-2</v>
      </c>
      <c r="I570" s="3">
        <v>7.9519807931802099E-3</v>
      </c>
      <c r="J570" s="3"/>
      <c r="K570" s="3">
        <v>15.0637382442623</v>
      </c>
      <c r="L570" s="3">
        <v>0.40423737434753199</v>
      </c>
      <c r="M570" s="3">
        <v>1.11676153641428E-2</v>
      </c>
      <c r="N570" s="3">
        <v>0.37795268077427002</v>
      </c>
      <c r="O570" s="3">
        <v>0.34150507408751002</v>
      </c>
      <c r="P570" s="3">
        <v>0.70805730979109205</v>
      </c>
      <c r="Q570" s="3">
        <v>0.7</v>
      </c>
      <c r="R570" s="3">
        <v>0.913089953800163</v>
      </c>
      <c r="S570" t="s">
        <v>16</v>
      </c>
    </row>
    <row r="571" spans="2:19" x14ac:dyDescent="0.25">
      <c r="B571" s="2">
        <v>569</v>
      </c>
      <c r="C571" s="3">
        <v>1.2094002973732001E-4</v>
      </c>
      <c r="D571" s="3">
        <v>5.9265307943101198E-2</v>
      </c>
      <c r="E571" s="3">
        <v>1.1903330118628499</v>
      </c>
      <c r="F571" s="3">
        <v>0.85168968988396199</v>
      </c>
      <c r="G571" s="3">
        <v>8.3404707226398003</v>
      </c>
      <c r="H571" s="3">
        <v>2.7432911432321901E-2</v>
      </c>
      <c r="I571" s="3">
        <v>4.45892271958972E-3</v>
      </c>
      <c r="J571" s="3"/>
      <c r="K571" s="3">
        <v>40.537525102644501</v>
      </c>
      <c r="L571" s="3">
        <v>0.43269197882958599</v>
      </c>
      <c r="M571" s="3">
        <v>1.24090945843362E-2</v>
      </c>
      <c r="N571" s="3">
        <v>0.16253917235835699</v>
      </c>
      <c r="O571" s="3">
        <v>-0.20563215334654</v>
      </c>
      <c r="P571" s="3">
        <v>1.14205554253022E-2</v>
      </c>
      <c r="Q571" s="3">
        <v>0.852112676056338</v>
      </c>
      <c r="R571" s="3">
        <v>1</v>
      </c>
      <c r="S571" t="s">
        <v>16</v>
      </c>
    </row>
    <row r="572" spans="2:19" x14ac:dyDescent="0.25">
      <c r="B572" s="2">
        <v>570</v>
      </c>
      <c r="C572" s="3">
        <v>1.1994052535932501E-5</v>
      </c>
      <c r="D572" s="3">
        <v>1.01034953116224E-2</v>
      </c>
      <c r="E572" s="3">
        <v>1.20678416772916</v>
      </c>
      <c r="F572" s="3">
        <v>0.85487140801304695</v>
      </c>
      <c r="G572" s="3">
        <v>17.993397822178601</v>
      </c>
      <c r="H572" s="3">
        <v>4.4210872748826104E-3</v>
      </c>
      <c r="I572" s="3">
        <v>2.2105436374415298E-3</v>
      </c>
      <c r="J572" s="3"/>
      <c r="K572" s="3">
        <v>4.2858414238643903</v>
      </c>
      <c r="L572" s="3">
        <v>1.47649684149822</v>
      </c>
      <c r="M572" s="3">
        <v>3.9078513265451099E-3</v>
      </c>
      <c r="N572" s="3">
        <v>0.50000000000005096</v>
      </c>
      <c r="O572" s="3">
        <v>-0.36004105267372599</v>
      </c>
      <c r="P572" s="3">
        <v>-0.18517896125710101</v>
      </c>
      <c r="Q572" s="3">
        <v>0.92307692307692302</v>
      </c>
      <c r="R572" s="3">
        <v>1.0090045517514299</v>
      </c>
      <c r="S572" t="s">
        <v>16</v>
      </c>
    </row>
    <row r="573" spans="2:19" x14ac:dyDescent="0.25">
      <c r="B573" s="2">
        <v>571</v>
      </c>
      <c r="C573" s="3">
        <v>2.3488352882868E-4</v>
      </c>
      <c r="D573" s="3">
        <v>7.1758210913023396E-2</v>
      </c>
      <c r="E573" s="3">
        <v>1.1121966233721601</v>
      </c>
      <c r="F573" s="3">
        <v>0.86494727896716195</v>
      </c>
      <c r="G573" s="3">
        <v>0.59890576796411399</v>
      </c>
      <c r="H573" s="3">
        <v>3.1032424157298299E-2</v>
      </c>
      <c r="I573" s="3">
        <v>9.1958297043304108E-3</v>
      </c>
      <c r="J573" s="3"/>
      <c r="K573" s="3">
        <v>11.9428912570688</v>
      </c>
      <c r="L573" s="3">
        <v>0.573217212001911</v>
      </c>
      <c r="M573" s="3">
        <v>1.7293437984149201E-2</v>
      </c>
      <c r="N573" s="3">
        <v>0.29632972460411799</v>
      </c>
      <c r="O573" s="3">
        <v>-4.5790049493429699E-2</v>
      </c>
      <c r="P573" s="3">
        <v>0.21493784296474699</v>
      </c>
      <c r="Q573" s="3">
        <v>0.89015151515151503</v>
      </c>
      <c r="R573" s="3">
        <v>0.97949175211769901</v>
      </c>
      <c r="S573" t="s">
        <v>16</v>
      </c>
    </row>
    <row r="574" spans="2:19" x14ac:dyDescent="0.25">
      <c r="B574" s="2">
        <v>572</v>
      </c>
      <c r="C574" s="3">
        <v>2.2988600693870798E-5</v>
      </c>
      <c r="D574" s="3">
        <v>1.6651871948385501E-2</v>
      </c>
      <c r="E574" s="3">
        <v>1.1920523125561799</v>
      </c>
      <c r="F574" s="3">
        <v>0.86865422309374396</v>
      </c>
      <c r="G574" s="3">
        <v>102.221977390208</v>
      </c>
      <c r="H574" s="3">
        <v>7.2629422257654902E-3</v>
      </c>
      <c r="I574" s="3">
        <v>2.93127761566339E-3</v>
      </c>
      <c r="J574" s="3"/>
      <c r="K574" s="3">
        <v>6.0383055399751404</v>
      </c>
      <c r="L574" s="3">
        <v>1.04182860074489</v>
      </c>
      <c r="M574" s="3">
        <v>5.4101751803026198E-3</v>
      </c>
      <c r="N574" s="3">
        <v>0.40359368483816299</v>
      </c>
      <c r="O574" s="3">
        <v>-0.27264423448054598</v>
      </c>
      <c r="P574" s="3">
        <v>-7.3901876249515094E-2</v>
      </c>
      <c r="Q574" s="3">
        <v>0.91999999999999904</v>
      </c>
      <c r="R574" s="3">
        <v>1.00546349663784</v>
      </c>
      <c r="S574" t="s">
        <v>16</v>
      </c>
    </row>
    <row r="575" spans="2:19" x14ac:dyDescent="0.25">
      <c r="B575" s="2">
        <v>573</v>
      </c>
      <c r="C575" s="3">
        <v>1.06946968445398E-4</v>
      </c>
      <c r="D575" s="3">
        <v>6.1340793423699698E-2</v>
      </c>
      <c r="E575" s="3">
        <v>1.06994970936098</v>
      </c>
      <c r="F575" s="3">
        <v>0.87222302549542197</v>
      </c>
      <c r="G575" s="3">
        <v>9.2736602787458597</v>
      </c>
      <c r="H575" s="3">
        <v>2.92583145089714E-2</v>
      </c>
      <c r="I575" s="3">
        <v>3.6845932682068199E-3</v>
      </c>
      <c r="J575" s="3"/>
      <c r="K575" s="3">
        <v>64.086999921960498</v>
      </c>
      <c r="L575" s="3">
        <v>0.35717377520987398</v>
      </c>
      <c r="M575" s="3">
        <v>1.16691520434959E-2</v>
      </c>
      <c r="N575" s="3">
        <v>0.12593320326353799</v>
      </c>
      <c r="O575" s="3">
        <v>-0.208300699456788</v>
      </c>
      <c r="P575" s="3">
        <v>8.0228569907853896E-3</v>
      </c>
      <c r="Q575" s="3">
        <v>0.82945736434108497</v>
      </c>
      <c r="R575" s="3">
        <v>1</v>
      </c>
      <c r="S575" t="s">
        <v>16</v>
      </c>
    </row>
    <row r="576" spans="2:19" x14ac:dyDescent="0.25">
      <c r="B576" s="2">
        <v>574</v>
      </c>
      <c r="C576" s="3">
        <v>1.09945481579382E-5</v>
      </c>
      <c r="D576" s="3">
        <v>9.08674736664721E-3</v>
      </c>
      <c r="E576" s="3">
        <v>1.24423700426489</v>
      </c>
      <c r="F576" s="3">
        <v>0.87796416809342004</v>
      </c>
      <c r="G576" s="3">
        <v>138.97173590529499</v>
      </c>
      <c r="H576" s="3">
        <v>3.5751337706000099E-3</v>
      </c>
      <c r="I576" s="3">
        <v>2.26259665563734E-3</v>
      </c>
      <c r="J576" s="3"/>
      <c r="K576" s="3">
        <v>2.2660958269114699</v>
      </c>
      <c r="L576" s="3">
        <v>1.67328663536611</v>
      </c>
      <c r="M576" s="3">
        <v>3.7414827931158598E-3</v>
      </c>
      <c r="N576" s="3">
        <v>0.63287048843982396</v>
      </c>
      <c r="O576" s="3">
        <v>-0.42215423761430898</v>
      </c>
      <c r="P576" s="3">
        <v>-0.26426392457289999</v>
      </c>
      <c r="Q576" s="3">
        <v>1</v>
      </c>
      <c r="R576" s="3">
        <v>1</v>
      </c>
      <c r="S576" t="s">
        <v>16</v>
      </c>
    </row>
    <row r="577" spans="2:19" x14ac:dyDescent="0.25">
      <c r="B577" s="2">
        <v>575</v>
      </c>
      <c r="C577" s="3">
        <v>1.8990583181893201E-5</v>
      </c>
      <c r="D577" s="3">
        <v>1.6007031806292E-2</v>
      </c>
      <c r="E577" s="3">
        <v>1.21390959429588</v>
      </c>
      <c r="F577" s="3">
        <v>0.88499113422030895</v>
      </c>
      <c r="G577" s="3">
        <v>172.80476837562901</v>
      </c>
      <c r="H577" s="3">
        <v>7.0683742933777697E-3</v>
      </c>
      <c r="I577" s="3">
        <v>3.2260769621601801E-3</v>
      </c>
      <c r="J577" s="3"/>
      <c r="K577" s="3">
        <v>4.44597412997416</v>
      </c>
      <c r="L577" s="3">
        <v>0.931379232367748</v>
      </c>
      <c r="M577" s="3">
        <v>4.9172717521781296E-3</v>
      </c>
      <c r="N577" s="3">
        <v>0.45641003549891701</v>
      </c>
      <c r="O577" s="3">
        <v>-5.6925846973888798E-2</v>
      </c>
      <c r="P577" s="3">
        <v>0.20075930525046401</v>
      </c>
      <c r="Q577" s="3">
        <v>0.90476190476190399</v>
      </c>
      <c r="R577" s="3">
        <v>0.97108238086315601</v>
      </c>
      <c r="S577" t="s">
        <v>16</v>
      </c>
    </row>
    <row r="578" spans="2:19" x14ac:dyDescent="0.25">
      <c r="B578" s="2">
        <v>576</v>
      </c>
      <c r="C578" s="3">
        <v>2.89856269618371E-5</v>
      </c>
      <c r="D578" s="3">
        <v>2.0479922962456602E-2</v>
      </c>
      <c r="E578" s="3">
        <v>1.27271897170843</v>
      </c>
      <c r="F578" s="3">
        <v>0.89039995669552896</v>
      </c>
      <c r="G578" s="3">
        <v>17.043836191102201</v>
      </c>
      <c r="H578" s="3">
        <v>8.8188731639308893E-3</v>
      </c>
      <c r="I578" s="3">
        <v>4.1164059508505997E-3</v>
      </c>
      <c r="J578" s="3"/>
      <c r="K578" s="3">
        <v>5.17784397124416</v>
      </c>
      <c r="L578" s="3">
        <v>0.86843221470841903</v>
      </c>
      <c r="M578" s="3">
        <v>6.0750017676337101E-3</v>
      </c>
      <c r="N578" s="3">
        <v>0.466772327295358</v>
      </c>
      <c r="O578" s="3">
        <v>-1.63548010283769E-2</v>
      </c>
      <c r="P578" s="3">
        <v>0.25241596531955701</v>
      </c>
      <c r="Q578" s="3">
        <v>0.90625</v>
      </c>
      <c r="R578" s="3">
        <v>1.0088845496704899</v>
      </c>
      <c r="S578" t="s">
        <v>16</v>
      </c>
    </row>
    <row r="579" spans="2:19" x14ac:dyDescent="0.25">
      <c r="B579" s="2">
        <v>577</v>
      </c>
      <c r="C579" s="3">
        <v>7.5962332727573103E-5</v>
      </c>
      <c r="D579" s="3">
        <v>5.6486996695228699E-2</v>
      </c>
      <c r="E579" s="3">
        <v>1.1240634463868999</v>
      </c>
      <c r="F579" s="3">
        <v>0.89088441010072295</v>
      </c>
      <c r="G579" s="3">
        <v>0.97669385815564602</v>
      </c>
      <c r="H579" s="3">
        <v>2.80060348365859E-2</v>
      </c>
      <c r="I579" s="3">
        <v>2.3570847532938801E-3</v>
      </c>
      <c r="J579" s="3"/>
      <c r="K579" s="3">
        <v>91.321248636450605</v>
      </c>
      <c r="L579" s="3">
        <v>0.29916527863282799</v>
      </c>
      <c r="M579" s="3">
        <v>9.8345435043562697E-3</v>
      </c>
      <c r="N579" s="3">
        <v>8.4163458591956203E-2</v>
      </c>
      <c r="O579" s="3">
        <v>-0.31747523879707201</v>
      </c>
      <c r="P579" s="3">
        <v>-0.130982483775509</v>
      </c>
      <c r="Q579" s="3">
        <v>0.962025316455696</v>
      </c>
      <c r="R579" s="3">
        <v>1</v>
      </c>
      <c r="S579" t="s">
        <v>16</v>
      </c>
    </row>
    <row r="580" spans="2:19" ht="15.75" thickBot="1" x14ac:dyDescent="0.3">
      <c r="B580" s="8">
        <v>578</v>
      </c>
      <c r="C580" s="39">
        <v>1.3993061291921299E-5</v>
      </c>
      <c r="D580" s="39">
        <v>1.47583413605948E-2</v>
      </c>
      <c r="E580" s="39">
        <v>1.1437878799458401</v>
      </c>
      <c r="F580" s="39">
        <v>0.89135045997902096</v>
      </c>
      <c r="G580" s="39">
        <v>176.71294381515801</v>
      </c>
      <c r="H580" s="39">
        <v>7.0440758081532096E-3</v>
      </c>
      <c r="I580" s="39">
        <v>1.28472874676289E-3</v>
      </c>
      <c r="J580" s="39"/>
      <c r="K580" s="39">
        <v>19.533464668507701</v>
      </c>
      <c r="L580" s="39">
        <v>0.80732332038404697</v>
      </c>
      <c r="M580" s="39">
        <v>4.2209618558780096E-3</v>
      </c>
      <c r="N580" s="39">
        <v>0.18238428741437901</v>
      </c>
      <c r="O580" s="39">
        <v>-0.492059773808115</v>
      </c>
      <c r="P580" s="39">
        <v>-0.353270417650769</v>
      </c>
      <c r="Q580" s="39">
        <v>0.93333333333333302</v>
      </c>
      <c r="R580" s="39">
        <v>1.00616447635821</v>
      </c>
      <c r="S580" s="7" t="s">
        <v>16</v>
      </c>
    </row>
    <row r="582" spans="2:19" ht="15.75" thickBot="1" x14ac:dyDescent="0.3"/>
    <row r="583" spans="2:19" ht="63" thickBot="1" x14ac:dyDescent="0.3">
      <c r="B583" s="18" t="s">
        <v>30</v>
      </c>
      <c r="C583" s="18" t="s">
        <v>23</v>
      </c>
      <c r="D583" s="18" t="s">
        <v>31</v>
      </c>
      <c r="E583" s="18" t="s">
        <v>32</v>
      </c>
      <c r="F583" s="18" t="s">
        <v>33</v>
      </c>
      <c r="G583" s="74" t="s">
        <v>45</v>
      </c>
    </row>
    <row r="584" spans="2:19" x14ac:dyDescent="0.25">
      <c r="B584" s="30">
        <v>0.24607550561797731</v>
      </c>
      <c r="C584" s="32">
        <v>1.0920000000000001</v>
      </c>
      <c r="D584" s="30">
        <f>C584-B584</f>
        <v>0.84592449438202277</v>
      </c>
      <c r="E584" s="27">
        <f>578/D584</f>
        <v>683.2761125119672</v>
      </c>
      <c r="F584" s="19">
        <f>SUM(C3:C580)</f>
        <v>6.3298612258384207E-2</v>
      </c>
      <c r="G584" s="73">
        <f>(F584/D584)</f>
        <v>7.4827733064552107E-2</v>
      </c>
    </row>
    <row r="585" spans="2:19" ht="15.75" thickBot="1" x14ac:dyDescent="0.3">
      <c r="I585" s="53" t="s">
        <v>42</v>
      </c>
    </row>
    <row r="586" spans="2:19" ht="15.75" thickBot="1" x14ac:dyDescent="0.3">
      <c r="I586" s="68" t="s">
        <v>18</v>
      </c>
      <c r="J586" s="66" t="s">
        <v>19</v>
      </c>
      <c r="K586" s="66" t="s">
        <v>20</v>
      </c>
      <c r="L586" s="67" t="s">
        <v>21</v>
      </c>
      <c r="M586" s="50" t="s">
        <v>41</v>
      </c>
    </row>
    <row r="587" spans="2:19" x14ac:dyDescent="0.25">
      <c r="I587" s="69" t="s">
        <v>22</v>
      </c>
      <c r="J587" s="60">
        <v>1</v>
      </c>
      <c r="K587" s="60">
        <v>3</v>
      </c>
      <c r="L587" s="61">
        <v>6</v>
      </c>
      <c r="M587" s="59">
        <v>0.77836863473159734</v>
      </c>
    </row>
    <row r="588" spans="2:19" x14ac:dyDescent="0.25">
      <c r="I588" s="70" t="s">
        <v>35</v>
      </c>
      <c r="J588" s="62">
        <v>1</v>
      </c>
      <c r="K588" s="62">
        <v>2.8</v>
      </c>
      <c r="L588" s="63">
        <v>6</v>
      </c>
      <c r="M588" s="55">
        <v>0.77379196646490522</v>
      </c>
    </row>
    <row r="589" spans="2:19" x14ac:dyDescent="0.25">
      <c r="I589" s="70" t="s">
        <v>36</v>
      </c>
      <c r="J589" s="62">
        <v>1</v>
      </c>
      <c r="K589" s="62">
        <v>2.9</v>
      </c>
      <c r="L589" s="63">
        <v>6</v>
      </c>
      <c r="M589" s="55">
        <v>0.76718916767075496</v>
      </c>
    </row>
    <row r="590" spans="2:19" x14ac:dyDescent="0.25">
      <c r="I590" s="70" t="s">
        <v>37</v>
      </c>
      <c r="J590" s="62">
        <v>1</v>
      </c>
      <c r="K590" s="62">
        <v>3</v>
      </c>
      <c r="L590" s="63">
        <v>5.5</v>
      </c>
      <c r="M590" s="55">
        <v>0.75862389414328213</v>
      </c>
    </row>
    <row r="591" spans="2:19" ht="15.75" thickBot="1" x14ac:dyDescent="0.3">
      <c r="I591" s="71" t="s">
        <v>38</v>
      </c>
      <c r="J591" s="64">
        <v>1</v>
      </c>
      <c r="K591" s="64">
        <v>2.9</v>
      </c>
      <c r="L591" s="65">
        <v>5.5</v>
      </c>
      <c r="M591" s="57">
        <v>0.75594287003202543</v>
      </c>
    </row>
    <row r="593" spans="9:12" x14ac:dyDescent="0.25">
      <c r="I593" s="51" t="s">
        <v>39</v>
      </c>
      <c r="J593" s="51"/>
      <c r="K593" s="51" t="s">
        <v>43</v>
      </c>
      <c r="L593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1"/>
  <sheetViews>
    <sheetView topLeftCell="A307" workbookViewId="0">
      <selection activeCell="E330" sqref="E330"/>
    </sheetView>
  </sheetViews>
  <sheetFormatPr defaultRowHeight="15" x14ac:dyDescent="0.25"/>
  <cols>
    <col min="2" max="2" width="11.5703125" customWidth="1"/>
    <col min="3" max="6" width="12.140625" bestFit="1" customWidth="1"/>
    <col min="7" max="7" width="12.5703125" bestFit="1" customWidth="1"/>
    <col min="8" max="9" width="12.140625" bestFit="1" customWidth="1"/>
    <col min="10" max="10" width="6.140625" customWidth="1"/>
    <col min="11" max="11" width="17.7109375" style="2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</row>
    <row r="2" spans="2:17" s="21" customFormat="1" ht="22.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  <c r="P2" s="23" t="s">
        <v>14</v>
      </c>
      <c r="Q2" s="23" t="s">
        <v>15</v>
      </c>
    </row>
    <row r="3" spans="2:17" x14ac:dyDescent="0.25">
      <c r="B3" s="2">
        <v>1</v>
      </c>
      <c r="C3" s="20">
        <v>3.8089139465875298E-2</v>
      </c>
      <c r="D3" s="20">
        <v>1.1603573374426099</v>
      </c>
      <c r="E3" s="20">
        <v>0.18093319686703599</v>
      </c>
      <c r="F3" s="20">
        <v>0.81140892421662802</v>
      </c>
      <c r="G3" s="20">
        <v>79.793647647424606</v>
      </c>
      <c r="H3" s="20">
        <v>0.40789721934928402</v>
      </c>
      <c r="I3" s="20">
        <v>0.16090982449520699</v>
      </c>
      <c r="J3" s="20"/>
      <c r="K3" s="20">
        <v>0.22021943282300299</v>
      </c>
      <c r="L3" s="20">
        <v>0.39448620108738602</v>
      </c>
      <c r="M3" s="20">
        <v>0.35338708037156302</v>
      </c>
      <c r="N3" s="20">
        <v>0.72318595006274</v>
      </c>
      <c r="O3" s="20">
        <v>0.78581713462922897</v>
      </c>
      <c r="P3" s="20">
        <v>0.81004370662771097</v>
      </c>
      <c r="Q3" t="s">
        <v>17</v>
      </c>
    </row>
    <row r="4" spans="2:17" x14ac:dyDescent="0.25">
      <c r="B4" s="2">
        <v>2</v>
      </c>
      <c r="C4" s="20">
        <v>5.34172700296736E-2</v>
      </c>
      <c r="D4" s="20">
        <v>1.3549649614847099</v>
      </c>
      <c r="E4" s="20">
        <v>0.68132423396948305</v>
      </c>
      <c r="F4" s="20">
        <v>0.96142765760707305</v>
      </c>
      <c r="G4" s="20">
        <v>79.286690491897303</v>
      </c>
      <c r="H4" s="20">
        <v>0.42278599068288403</v>
      </c>
      <c r="I4" s="20">
        <v>0.21741618612421101</v>
      </c>
      <c r="J4" s="20"/>
      <c r="K4" s="20">
        <v>0.260792984134115</v>
      </c>
      <c r="L4" s="20">
        <v>0.51424642943594301</v>
      </c>
      <c r="M4" s="20">
        <v>0.35151432661562299</v>
      </c>
      <c r="N4" s="20">
        <v>0.72080148592312598</v>
      </c>
      <c r="O4" s="20">
        <v>0.78843677568890003</v>
      </c>
      <c r="P4" s="20">
        <v>0.77617089077559298</v>
      </c>
      <c r="Q4" t="s">
        <v>17</v>
      </c>
    </row>
    <row r="5" spans="2:17" x14ac:dyDescent="0.25">
      <c r="B5" s="2">
        <v>3</v>
      </c>
      <c r="C5" s="20">
        <v>2.233353115727E-3</v>
      </c>
      <c r="D5" s="20">
        <v>0.21577708640503901</v>
      </c>
      <c r="E5" s="20">
        <v>0.29912285616300599</v>
      </c>
      <c r="F5" s="20">
        <v>0.84849470840763297</v>
      </c>
      <c r="G5" s="20">
        <v>17.786880331746801</v>
      </c>
      <c r="H5" s="20">
        <v>7.5430555804639907E-2</v>
      </c>
      <c r="I5" s="20">
        <v>4.2678095300352797E-2</v>
      </c>
      <c r="J5" s="20"/>
      <c r="K5" s="20">
        <v>5.3325355172760901E-2</v>
      </c>
      <c r="L5" s="20">
        <v>0.56579319673695805</v>
      </c>
      <c r="M5" s="20">
        <v>0.132100085444605</v>
      </c>
      <c r="N5" s="20">
        <v>0.441434597386128</v>
      </c>
      <c r="O5" s="20">
        <v>0.86098654708520095</v>
      </c>
      <c r="P5" s="20">
        <v>0.88176300440988198</v>
      </c>
      <c r="Q5" t="s">
        <v>17</v>
      </c>
    </row>
    <row r="6" spans="2:17" x14ac:dyDescent="0.25">
      <c r="B6" s="2">
        <v>4</v>
      </c>
      <c r="C6" s="20">
        <v>1.6284866468842699E-4</v>
      </c>
      <c r="D6" s="20">
        <v>4.0249945235416203E-2</v>
      </c>
      <c r="E6" s="20">
        <v>0.59940921705922101</v>
      </c>
      <c r="F6" s="20">
        <v>0.87140287316432996</v>
      </c>
      <c r="G6" s="20">
        <v>90</v>
      </c>
      <c r="H6" s="20">
        <v>1.3642315039754599E-2</v>
      </c>
      <c r="I6" s="20">
        <v>1.19370256597853E-2</v>
      </c>
      <c r="J6" s="20"/>
      <c r="K6" s="20">
        <v>1.4399491646881901E-2</v>
      </c>
      <c r="L6" s="20">
        <v>0.875</v>
      </c>
      <c r="M6" s="20">
        <v>-0.214601836602551</v>
      </c>
      <c r="N6" s="20">
        <v>0</v>
      </c>
      <c r="O6" s="20">
        <v>0.96551724137931005</v>
      </c>
      <c r="P6" s="20">
        <v>1.0154217684192599</v>
      </c>
      <c r="Q6" t="s">
        <v>17</v>
      </c>
    </row>
    <row r="7" spans="2:17" x14ac:dyDescent="0.25">
      <c r="B7" s="2">
        <v>5</v>
      </c>
      <c r="C7" s="20">
        <v>2.8614836795252201E-3</v>
      </c>
      <c r="D7" s="20">
        <v>0.185653149507881</v>
      </c>
      <c r="E7" s="20">
        <v>0.84083937366723704</v>
      </c>
      <c r="F7" s="20">
        <v>3.94330838941283E-2</v>
      </c>
      <c r="G7" s="20">
        <v>3.9306468751574002</v>
      </c>
      <c r="H7" s="20">
        <v>6.0363004633634101E-2</v>
      </c>
      <c r="I7" s="20">
        <v>5.7077344153118902E-2</v>
      </c>
      <c r="J7" s="20"/>
      <c r="K7" s="20">
        <v>6.0360203589664797E-2</v>
      </c>
      <c r="L7" s="20">
        <v>0.94556830793203295</v>
      </c>
      <c r="M7" s="20">
        <v>-5.4343930937181803E-2</v>
      </c>
      <c r="N7" s="20">
        <v>0.20404670284958601</v>
      </c>
      <c r="O7" s="20">
        <v>0.981056829511465</v>
      </c>
      <c r="P7" s="20">
        <v>1.0050152017562299</v>
      </c>
      <c r="Q7" t="s">
        <v>17</v>
      </c>
    </row>
    <row r="8" spans="2:17" x14ac:dyDescent="0.25">
      <c r="B8" s="2">
        <v>6</v>
      </c>
      <c r="C8" s="20">
        <v>5.8160237388723999E-5</v>
      </c>
      <c r="D8" s="20">
        <v>2.2028928210443801E-2</v>
      </c>
      <c r="E8" s="20">
        <v>0.87268184019930695</v>
      </c>
      <c r="F8" s="20">
        <v>0.17862906255178701</v>
      </c>
      <c r="G8" s="20">
        <v>45</v>
      </c>
      <c r="H8" s="20">
        <v>7.2349301067703804E-3</v>
      </c>
      <c r="I8" s="20">
        <v>7.2349301067703804E-3</v>
      </c>
      <c r="J8" s="20"/>
      <c r="K8" s="20">
        <v>8.6053421881124494E-3</v>
      </c>
      <c r="L8" s="20">
        <v>1</v>
      </c>
      <c r="M8" s="20">
        <v>-0.293141652942285</v>
      </c>
      <c r="N8" s="20">
        <v>-9.9999999999985406E-2</v>
      </c>
      <c r="O8" s="20">
        <v>1</v>
      </c>
      <c r="P8" s="20">
        <v>1</v>
      </c>
      <c r="Q8" t="s">
        <v>17</v>
      </c>
    </row>
    <row r="9" spans="2:17" x14ac:dyDescent="0.25">
      <c r="B9" s="2">
        <v>7</v>
      </c>
      <c r="C9" s="20">
        <v>7.0664688427299696E-4</v>
      </c>
      <c r="D9" s="20">
        <v>9.0245619277357206E-2</v>
      </c>
      <c r="E9" s="20">
        <v>0.87973282581463297</v>
      </c>
      <c r="F9" s="20">
        <v>0.231175484588271</v>
      </c>
      <c r="G9" s="20">
        <v>147.10276630171401</v>
      </c>
      <c r="H9" s="20">
        <v>3.0739598280371799E-2</v>
      </c>
      <c r="I9" s="20">
        <v>2.7455357739945799E-2</v>
      </c>
      <c r="J9" s="20"/>
      <c r="K9" s="20">
        <v>2.9995512284677998E-2</v>
      </c>
      <c r="L9" s="20">
        <v>0.893159288860222</v>
      </c>
      <c r="M9" s="20">
        <v>-6.1978641057823497E-2</v>
      </c>
      <c r="N9" s="20">
        <v>0.194325888011395</v>
      </c>
      <c r="O9" s="20">
        <v>0.96812749003984</v>
      </c>
      <c r="P9" s="20">
        <v>1.00687817690519</v>
      </c>
      <c r="Q9" t="s">
        <v>17</v>
      </c>
    </row>
    <row r="10" spans="2:17" x14ac:dyDescent="0.25">
      <c r="B10" s="2">
        <v>8</v>
      </c>
      <c r="C10" s="20">
        <v>2.4165578635014801E-3</v>
      </c>
      <c r="D10" s="20">
        <v>0.185750351002539</v>
      </c>
      <c r="E10" s="20">
        <v>0.85218502112652905</v>
      </c>
      <c r="F10" s="20">
        <v>0.315687848792229</v>
      </c>
      <c r="G10" s="20">
        <v>144.83627339189599</v>
      </c>
      <c r="H10" s="20">
        <v>7.2521729331065404E-2</v>
      </c>
      <c r="I10" s="20">
        <v>4.9488044519592801E-2</v>
      </c>
      <c r="J10" s="20"/>
      <c r="K10" s="20">
        <v>5.5469424316021199E-2</v>
      </c>
      <c r="L10" s="20">
        <v>0.68238919529452102</v>
      </c>
      <c r="M10" s="20">
        <v>0.16643657153132699</v>
      </c>
      <c r="N10" s="20">
        <v>0.48515316929899099</v>
      </c>
      <c r="O10" s="20">
        <v>0.94646924829157097</v>
      </c>
      <c r="P10" s="20">
        <v>0.99491397829719197</v>
      </c>
      <c r="Q10" t="s">
        <v>17</v>
      </c>
    </row>
    <row r="11" spans="2:17" x14ac:dyDescent="0.25">
      <c r="B11" s="2">
        <v>9</v>
      </c>
      <c r="C11" s="20">
        <v>8.6367952522255198E-4</v>
      </c>
      <c r="D11" s="20">
        <v>0.102994362682007</v>
      </c>
      <c r="E11" s="20">
        <v>0.87547597989283799</v>
      </c>
      <c r="F11" s="20">
        <v>0.448341317999911</v>
      </c>
      <c r="G11" s="20">
        <v>7.4546101432570104</v>
      </c>
      <c r="H11" s="20">
        <v>3.5950891054206E-2</v>
      </c>
      <c r="I11" s="20">
        <v>2.9851122723508299E-2</v>
      </c>
      <c r="J11" s="20"/>
      <c r="K11" s="20">
        <v>3.3161286547590998E-2</v>
      </c>
      <c r="L11" s="20">
        <v>0.83033053835854598</v>
      </c>
      <c r="M11" s="20">
        <v>-2.4094903301202598E-2</v>
      </c>
      <c r="N11" s="20">
        <v>0.24256096102550101</v>
      </c>
      <c r="O11" s="20">
        <v>0.94888178913737997</v>
      </c>
      <c r="P11" s="20">
        <v>1.0060267894100701</v>
      </c>
      <c r="Q11" t="s">
        <v>17</v>
      </c>
    </row>
    <row r="12" spans="2:17" x14ac:dyDescent="0.25">
      <c r="B12" s="2">
        <v>10</v>
      </c>
      <c r="C12" s="20">
        <v>1.10795252225519E-3</v>
      </c>
      <c r="D12" s="20">
        <v>0.116984556755276</v>
      </c>
      <c r="E12" s="20">
        <v>0.85977020361435597</v>
      </c>
      <c r="F12" s="20">
        <v>0.593548124032791</v>
      </c>
      <c r="G12" s="20">
        <v>112.020120035613</v>
      </c>
      <c r="H12" s="20">
        <v>4.02317856526829E-2</v>
      </c>
      <c r="I12" s="20">
        <v>3.6732789798617202E-2</v>
      </c>
      <c r="J12" s="20"/>
      <c r="K12" s="20">
        <v>3.75591395671463E-2</v>
      </c>
      <c r="L12" s="20">
        <v>0.91302906899852299</v>
      </c>
      <c r="M12" s="20">
        <v>4.7591469305561601E-2</v>
      </c>
      <c r="N12" s="20">
        <v>0.33383488544705298</v>
      </c>
      <c r="O12" s="20">
        <v>0.96455696202531604</v>
      </c>
      <c r="P12" s="20">
        <v>0.99023337852217896</v>
      </c>
      <c r="Q12" t="s">
        <v>17</v>
      </c>
    </row>
    <row r="13" spans="2:17" x14ac:dyDescent="0.25">
      <c r="B13" s="2">
        <v>11</v>
      </c>
      <c r="C13" s="20">
        <v>0.132233115727003</v>
      </c>
      <c r="D13" s="20">
        <v>1.44811468857616</v>
      </c>
      <c r="E13" s="20">
        <v>1.30453350344376</v>
      </c>
      <c r="F13" s="20">
        <v>0.64573976037288805</v>
      </c>
      <c r="G13" s="20">
        <v>105.155213136244</v>
      </c>
      <c r="H13" s="20">
        <v>0.510874646027204</v>
      </c>
      <c r="I13" s="20">
        <v>0.34119956356973902</v>
      </c>
      <c r="J13" s="20"/>
      <c r="K13" s="20">
        <v>0.41032235141064499</v>
      </c>
      <c r="L13" s="20">
        <v>0.66787335449716101</v>
      </c>
      <c r="M13" s="20">
        <v>3.5314906617532997E-2</v>
      </c>
      <c r="N13" s="20">
        <v>0.31820388035923503</v>
      </c>
      <c r="O13" s="20">
        <v>0.97575211364319103</v>
      </c>
      <c r="P13" s="20">
        <v>0.93819404373579496</v>
      </c>
      <c r="Q13" t="s">
        <v>17</v>
      </c>
    </row>
    <row r="14" spans="2:17" x14ac:dyDescent="0.25">
      <c r="B14" s="2">
        <v>12</v>
      </c>
      <c r="C14" s="20">
        <v>1.10446290801186E-2</v>
      </c>
      <c r="D14" s="20">
        <v>0.38460585089014399</v>
      </c>
      <c r="E14" s="20">
        <v>1.5962303320631599</v>
      </c>
      <c r="F14" s="20">
        <v>0.82592130575164602</v>
      </c>
      <c r="G14" s="20">
        <v>91.597941942501194</v>
      </c>
      <c r="H14" s="20">
        <v>0.150292427043828</v>
      </c>
      <c r="I14" s="20">
        <v>9.2810667919495202E-2</v>
      </c>
      <c r="J14" s="20"/>
      <c r="K14" s="20">
        <v>0.118585237284153</v>
      </c>
      <c r="L14" s="20">
        <v>0.61753389538669001</v>
      </c>
      <c r="M14" s="20">
        <v>-8.0866346766661906E-3</v>
      </c>
      <c r="N14" s="20">
        <v>0.26294332168100398</v>
      </c>
      <c r="O14" s="20">
        <v>0.98649350649350598</v>
      </c>
      <c r="P14" s="20">
        <v>1.0016139258746899</v>
      </c>
      <c r="Q14" t="s">
        <v>17</v>
      </c>
    </row>
    <row r="15" spans="2:17" x14ac:dyDescent="0.25">
      <c r="B15" s="2">
        <v>13</v>
      </c>
      <c r="C15" s="20">
        <v>3.8048427299703202E-2</v>
      </c>
      <c r="D15" s="20">
        <v>1.1977884393329401</v>
      </c>
      <c r="E15" s="20">
        <v>1.8380420979871299</v>
      </c>
      <c r="F15" s="20">
        <v>0.82344324653527701</v>
      </c>
      <c r="G15" s="20">
        <v>63.830572403596797</v>
      </c>
      <c r="H15" s="20">
        <v>0.35912631502814601</v>
      </c>
      <c r="I15" s="20">
        <v>0.15448530905635299</v>
      </c>
      <c r="J15" s="20"/>
      <c r="K15" s="20">
        <v>0.220101708882423</v>
      </c>
      <c r="L15" s="20">
        <v>0.43016983883301602</v>
      </c>
      <c r="M15" s="20">
        <v>0.14521647309764699</v>
      </c>
      <c r="N15" s="20">
        <v>0.45813490083005698</v>
      </c>
      <c r="O15" s="20">
        <v>0.82590581997222501</v>
      </c>
      <c r="P15" s="20">
        <v>0.73565766319853698</v>
      </c>
      <c r="Q15" t="s">
        <v>17</v>
      </c>
    </row>
    <row r="16" spans="2:17" x14ac:dyDescent="0.25">
      <c r="B16" s="2">
        <v>14</v>
      </c>
      <c r="C16" s="20">
        <v>7.2409495548961397E-4</v>
      </c>
      <c r="D16" s="20">
        <v>9.0978893710743997E-2</v>
      </c>
      <c r="E16" s="20">
        <v>1.7161100916976499</v>
      </c>
      <c r="F16" s="20">
        <v>0.86058900998773802</v>
      </c>
      <c r="G16" s="20">
        <v>35.798872904043897</v>
      </c>
      <c r="H16" s="20">
        <v>3.1719216026107402E-2</v>
      </c>
      <c r="I16" s="20">
        <v>2.7955484844037301E-2</v>
      </c>
      <c r="J16" s="20"/>
      <c r="K16" s="20">
        <v>3.0363569149107299E-2</v>
      </c>
      <c r="L16" s="20">
        <v>0.88134223812555201</v>
      </c>
      <c r="M16" s="20">
        <v>-3.8202081170791498E-2</v>
      </c>
      <c r="N16" s="20">
        <v>0.224599144297328</v>
      </c>
      <c r="O16" s="20">
        <v>0.98418972332015797</v>
      </c>
      <c r="P16" s="20">
        <v>1.0068227399673799</v>
      </c>
      <c r="Q16" t="s">
        <v>17</v>
      </c>
    </row>
    <row r="17" spans="2:17" x14ac:dyDescent="0.25">
      <c r="B17" s="2">
        <v>15</v>
      </c>
      <c r="C17" s="20">
        <v>3.5768545994065203E-4</v>
      </c>
      <c r="D17" s="20">
        <v>6.2434054779437302E-2</v>
      </c>
      <c r="E17" s="20">
        <v>1.2106004334709499</v>
      </c>
      <c r="F17" s="20">
        <v>0.86587829930525595</v>
      </c>
      <c r="G17" s="20">
        <v>168.416176633666</v>
      </c>
      <c r="H17" s="20">
        <v>2.1073945381589802E-2</v>
      </c>
      <c r="I17" s="20">
        <v>1.9745813766245599E-2</v>
      </c>
      <c r="J17" s="20"/>
      <c r="K17" s="20">
        <v>2.1340554636026299E-2</v>
      </c>
      <c r="L17" s="20">
        <v>0.93697755255147697</v>
      </c>
      <c r="M17" s="20">
        <v>-8.6287677639982296E-2</v>
      </c>
      <c r="N17" s="20">
        <v>0.16337466134057599</v>
      </c>
      <c r="O17" s="20">
        <v>0.95348837209302295</v>
      </c>
      <c r="P17" s="20">
        <v>1.0173986671036801</v>
      </c>
      <c r="Q17" t="s">
        <v>17</v>
      </c>
    </row>
    <row r="18" spans="2:17" x14ac:dyDescent="0.25">
      <c r="B18" s="2">
        <v>16</v>
      </c>
      <c r="C18" s="20">
        <v>4.30385756676557E-4</v>
      </c>
      <c r="D18" s="20">
        <v>6.9442794131111305E-2</v>
      </c>
      <c r="E18" s="20">
        <v>1.5147999684385101</v>
      </c>
      <c r="F18" s="20">
        <v>0.867648782874614</v>
      </c>
      <c r="G18" s="20">
        <v>160.268197856266</v>
      </c>
      <c r="H18" s="20">
        <v>2.3170029272573799E-2</v>
      </c>
      <c r="I18" s="20">
        <v>2.1564868867160601E-2</v>
      </c>
      <c r="J18" s="20"/>
      <c r="K18" s="20">
        <v>2.3409061597837601E-2</v>
      </c>
      <c r="L18" s="20">
        <v>0.93072255599982201</v>
      </c>
      <c r="M18" s="20">
        <v>-8.8187807378724406E-2</v>
      </c>
      <c r="N18" s="20">
        <v>0.160955341017083</v>
      </c>
      <c r="O18" s="20">
        <v>0.96732026143790795</v>
      </c>
      <c r="P18" s="20">
        <v>1.01340798585531</v>
      </c>
      <c r="Q18" t="s">
        <v>17</v>
      </c>
    </row>
    <row r="19" spans="2:17" x14ac:dyDescent="0.25">
      <c r="B19" s="2">
        <v>17</v>
      </c>
      <c r="C19" s="20">
        <v>2.9894362017804099E-3</v>
      </c>
      <c r="D19" s="20">
        <v>0.18971514881096799</v>
      </c>
      <c r="E19" s="20">
        <v>1.00950055621956</v>
      </c>
      <c r="F19" s="20">
        <v>0.89606122090214302</v>
      </c>
      <c r="G19" s="20">
        <v>138.06725408710199</v>
      </c>
      <c r="H19" s="20">
        <v>6.2741943073233095E-2</v>
      </c>
      <c r="I19" s="20">
        <v>5.83126935887604E-2</v>
      </c>
      <c r="J19" s="20"/>
      <c r="K19" s="20">
        <v>6.1694962424574902E-2</v>
      </c>
      <c r="L19" s="20">
        <v>0.92940528667875499</v>
      </c>
      <c r="M19" s="20">
        <v>-3.8782521857919097E-2</v>
      </c>
      <c r="N19" s="20">
        <v>0.223860104261104</v>
      </c>
      <c r="O19" s="20">
        <v>0.986564299424184</v>
      </c>
      <c r="P19" s="20">
        <v>1.0016359403510899</v>
      </c>
      <c r="Q19" t="s">
        <v>17</v>
      </c>
    </row>
    <row r="20" spans="2:17" x14ac:dyDescent="0.25">
      <c r="B20" s="2">
        <v>18</v>
      </c>
      <c r="C20" s="20">
        <v>5.1471810089020705E-4</v>
      </c>
      <c r="D20" s="20">
        <v>7.5945062536934296E-2</v>
      </c>
      <c r="E20" s="20">
        <v>1.9322951899740599</v>
      </c>
      <c r="F20" s="20">
        <v>0.86721190773898205</v>
      </c>
      <c r="G20" s="20">
        <v>85.347183553586603</v>
      </c>
      <c r="H20" s="20">
        <v>2.6186690762523401E-2</v>
      </c>
      <c r="I20" s="20">
        <v>2.1364340280444798E-2</v>
      </c>
      <c r="J20" s="20"/>
      <c r="K20" s="20">
        <v>2.55999890711772E-2</v>
      </c>
      <c r="L20" s="20">
        <v>0.81584727425811399</v>
      </c>
      <c r="M20" s="20">
        <v>-0.146328964316185</v>
      </c>
      <c r="N20" s="20">
        <v>8.69277208276555E-2</v>
      </c>
      <c r="O20" s="20">
        <v>0.99438202247190999</v>
      </c>
      <c r="P20" s="20">
        <v>1.0040866734029401</v>
      </c>
      <c r="Q20" t="s">
        <v>17</v>
      </c>
    </row>
    <row r="21" spans="2:17" x14ac:dyDescent="0.25">
      <c r="B21" s="2">
        <v>19</v>
      </c>
      <c r="C21" s="20">
        <v>1.13412462908011E-4</v>
      </c>
      <c r="D21" s="20">
        <v>3.3000760081166501E-2</v>
      </c>
      <c r="E21" s="20">
        <v>1.9925213270723701</v>
      </c>
      <c r="F21" s="20">
        <v>0.87127169705817897</v>
      </c>
      <c r="G21" s="20">
        <v>100.729980365242</v>
      </c>
      <c r="H21" s="20">
        <v>1.13228078075292E-2</v>
      </c>
      <c r="I21" s="20">
        <v>9.6473345412322192E-3</v>
      </c>
      <c r="J21" s="20"/>
      <c r="K21" s="20">
        <v>1.2016706397357401E-2</v>
      </c>
      <c r="L21" s="20">
        <v>0.85202669737245695</v>
      </c>
      <c r="M21" s="20">
        <v>-0.24353197775382199</v>
      </c>
      <c r="N21" s="20">
        <v>-3.6834999748567902E-2</v>
      </c>
      <c r="O21" s="20">
        <v>1</v>
      </c>
      <c r="P21" s="20">
        <v>1</v>
      </c>
      <c r="Q21" t="s">
        <v>17</v>
      </c>
    </row>
    <row r="22" spans="2:17" x14ac:dyDescent="0.25">
      <c r="B22" s="2">
        <v>20</v>
      </c>
      <c r="C22" s="20">
        <v>6.5139465875370904E-4</v>
      </c>
      <c r="D22" s="20">
        <v>9.0231976962317398E-2</v>
      </c>
      <c r="E22" s="20">
        <v>1.7359387065833101</v>
      </c>
      <c r="F22" s="20">
        <v>0.99717370021525198</v>
      </c>
      <c r="G22" s="20">
        <v>125.71388874809099</v>
      </c>
      <c r="H22" s="20">
        <v>2.9121634526055599E-2</v>
      </c>
      <c r="I22" s="20">
        <v>2.8126192234135899E-2</v>
      </c>
      <c r="J22" s="20"/>
      <c r="K22" s="20">
        <v>2.8798983293763802E-2</v>
      </c>
      <c r="L22" s="20">
        <v>0.965817774032254</v>
      </c>
      <c r="M22" s="20">
        <v>-1.24197955501221E-2</v>
      </c>
      <c r="N22" s="20">
        <v>0.25742616990322098</v>
      </c>
      <c r="O22" s="20">
        <v>0.95319148936170195</v>
      </c>
      <c r="P22" s="20">
        <v>0.97686768846975203</v>
      </c>
      <c r="Q22" t="s">
        <v>17</v>
      </c>
    </row>
    <row r="23" spans="2:17" x14ac:dyDescent="0.25">
      <c r="B23" s="2">
        <v>21</v>
      </c>
      <c r="C23" s="20">
        <v>4.7531454005934698E-2</v>
      </c>
      <c r="D23" s="20">
        <v>1.21039393842967</v>
      </c>
      <c r="E23" s="20">
        <v>1.83296535838457</v>
      </c>
      <c r="F23" s="20">
        <v>1.22238010510114</v>
      </c>
      <c r="G23" s="20">
        <v>96.143105379151294</v>
      </c>
      <c r="H23" s="20">
        <v>0.33839261262140002</v>
      </c>
      <c r="I23" s="20">
        <v>0.23705774192944701</v>
      </c>
      <c r="J23" s="20"/>
      <c r="K23" s="20">
        <v>0.24600594882871499</v>
      </c>
      <c r="L23" s="20">
        <v>0.70054053512885495</v>
      </c>
      <c r="M23" s="20">
        <v>0.32551241069390002</v>
      </c>
      <c r="N23" s="20">
        <v>0.68769481833270996</v>
      </c>
      <c r="O23" s="20">
        <v>0.85103613454128901</v>
      </c>
      <c r="P23" s="20">
        <v>0.74467164843587097</v>
      </c>
      <c r="Q23" t="s">
        <v>17</v>
      </c>
    </row>
    <row r="24" spans="2:17" x14ac:dyDescent="0.25">
      <c r="B24" s="2">
        <v>22</v>
      </c>
      <c r="C24" s="20">
        <v>7.44451038575667E-4</v>
      </c>
      <c r="D24" s="20">
        <v>9.4222354111445694E-2</v>
      </c>
      <c r="E24" s="20">
        <v>1.7533127458548501</v>
      </c>
      <c r="F24" s="20">
        <v>1.43906953830034</v>
      </c>
      <c r="G24" s="20">
        <v>95.961279637027104</v>
      </c>
      <c r="H24" s="20">
        <v>3.2756601676357397E-2</v>
      </c>
      <c r="I24" s="20">
        <v>2.7491293453781599E-2</v>
      </c>
      <c r="J24" s="20"/>
      <c r="K24" s="20">
        <v>3.07874081636259E-2</v>
      </c>
      <c r="L24" s="20">
        <v>0.83925963155157901</v>
      </c>
      <c r="M24" s="20">
        <v>-4.9947172964823899E-2</v>
      </c>
      <c r="N24" s="20">
        <v>0.20964482896862099</v>
      </c>
      <c r="O24" s="20">
        <v>0.95522388059701402</v>
      </c>
      <c r="P24" s="20">
        <v>1.0032939387906501</v>
      </c>
      <c r="Q24" t="s">
        <v>17</v>
      </c>
    </row>
    <row r="25" spans="2:17" x14ac:dyDescent="0.25">
      <c r="B25" s="2">
        <v>23</v>
      </c>
      <c r="C25" s="20">
        <v>3.89673590504451E-4</v>
      </c>
      <c r="D25" s="20">
        <v>7.9611434703868403E-2</v>
      </c>
      <c r="E25" s="20">
        <v>1.7445746659093699</v>
      </c>
      <c r="F25" s="20">
        <v>1.6128474243268101</v>
      </c>
      <c r="G25" s="20">
        <v>179.43141798002401</v>
      </c>
      <c r="H25" s="20">
        <v>3.4104108271489297E-2</v>
      </c>
      <c r="I25" s="20">
        <v>1.38277894910931E-2</v>
      </c>
      <c r="J25" s="20"/>
      <c r="K25" s="20">
        <v>2.2274375972610401E-2</v>
      </c>
      <c r="L25" s="20">
        <v>0.40545817474585699</v>
      </c>
      <c r="M25" s="20">
        <v>-4.9508218666734903E-2</v>
      </c>
      <c r="N25" s="20">
        <v>0.21020372293928</v>
      </c>
      <c r="O25" s="20">
        <v>0.95714285714285696</v>
      </c>
      <c r="P25" s="20">
        <v>1.0097461711470399</v>
      </c>
      <c r="Q25" t="s">
        <v>17</v>
      </c>
    </row>
    <row r="26" spans="2:17" x14ac:dyDescent="0.25">
      <c r="B26" s="2">
        <v>24</v>
      </c>
      <c r="C26" s="20">
        <v>2.6855489614243298E-2</v>
      </c>
      <c r="D26" s="20">
        <v>0.90147906195884897</v>
      </c>
      <c r="E26" s="20">
        <v>9.1911028560134694E-2</v>
      </c>
      <c r="F26" s="20">
        <v>9.50121768284585E-2</v>
      </c>
      <c r="G26" s="20">
        <v>118.055651649308</v>
      </c>
      <c r="H26" s="20">
        <v>0.24495899748848901</v>
      </c>
      <c r="I26" s="20">
        <v>0.17283988897153399</v>
      </c>
      <c r="J26" s="20"/>
      <c r="K26" s="20">
        <v>0.18491476785286501</v>
      </c>
      <c r="L26" s="20">
        <v>0.70558701963848303</v>
      </c>
      <c r="M26" s="20">
        <v>0.23820964154979499</v>
      </c>
      <c r="N26" s="20">
        <v>0.57653748029355001</v>
      </c>
      <c r="O26" s="20">
        <v>0.91012121809401703</v>
      </c>
      <c r="P26" s="20">
        <v>0.70803405739666303</v>
      </c>
      <c r="Q26" t="s">
        <v>17</v>
      </c>
    </row>
    <row r="27" spans="2:17" x14ac:dyDescent="0.25">
      <c r="B27" s="2">
        <v>25</v>
      </c>
      <c r="C27" s="20">
        <v>1.20682492581602E-3</v>
      </c>
      <c r="D27" s="20">
        <v>0.123824472458333</v>
      </c>
      <c r="E27" s="20">
        <v>0.389903116619639</v>
      </c>
      <c r="F27" s="20">
        <v>1.48668360885037E-2</v>
      </c>
      <c r="G27" s="20">
        <v>14.729389725197599</v>
      </c>
      <c r="H27" s="20">
        <v>4.3135653707828403E-2</v>
      </c>
      <c r="I27" s="20">
        <v>3.5237926453097798E-2</v>
      </c>
      <c r="J27" s="20"/>
      <c r="K27" s="20">
        <v>3.91991992153033E-2</v>
      </c>
      <c r="L27" s="20">
        <v>0.81690952667080297</v>
      </c>
      <c r="M27" s="20">
        <v>-1.07812520269965E-2</v>
      </c>
      <c r="N27" s="20">
        <v>0.25951242831263399</v>
      </c>
      <c r="O27" s="20">
        <v>0.97877358490566002</v>
      </c>
      <c r="P27" s="20">
        <v>0.99327934776620896</v>
      </c>
      <c r="Q27" t="s">
        <v>17</v>
      </c>
    </row>
    <row r="28" spans="2:17" x14ac:dyDescent="0.25">
      <c r="B28" s="2">
        <v>26</v>
      </c>
      <c r="C28" s="20">
        <v>1.8465875370919801E-3</v>
      </c>
      <c r="D28" s="20">
        <v>0.18541270370530499</v>
      </c>
      <c r="E28" s="20">
        <v>0.57510337772356801</v>
      </c>
      <c r="F28" s="20">
        <v>1.6019881963750399E-2</v>
      </c>
      <c r="G28" s="20">
        <v>170.62617345989699</v>
      </c>
      <c r="H28" s="20">
        <v>7.1482986635474102E-2</v>
      </c>
      <c r="I28" s="20">
        <v>4.1737138715940598E-2</v>
      </c>
      <c r="J28" s="20"/>
      <c r="K28" s="20">
        <v>4.84886406804792E-2</v>
      </c>
      <c r="L28" s="20">
        <v>0.583875138412699</v>
      </c>
      <c r="M28" s="20">
        <v>0.26895243515977602</v>
      </c>
      <c r="N28" s="20">
        <v>0.61568042083340901</v>
      </c>
      <c r="O28" s="20">
        <v>0.92162554426705301</v>
      </c>
      <c r="P28" s="20">
        <v>0.93984070340666603</v>
      </c>
      <c r="Q28" t="s">
        <v>17</v>
      </c>
    </row>
    <row r="29" spans="2:17" x14ac:dyDescent="0.25">
      <c r="B29" s="2">
        <v>27</v>
      </c>
      <c r="C29" s="20">
        <v>7.96795252225519E-4</v>
      </c>
      <c r="D29" s="20">
        <v>0.113923562318231</v>
      </c>
      <c r="E29" s="20">
        <v>0.68569555793805104</v>
      </c>
      <c r="F29" s="20">
        <v>1.1598571279028001E-2</v>
      </c>
      <c r="G29" s="20">
        <v>169.13723382089799</v>
      </c>
      <c r="H29" s="20">
        <v>3.4069545634822201E-2</v>
      </c>
      <c r="I29" s="20">
        <v>3.1362828084757099E-2</v>
      </c>
      <c r="J29" s="20"/>
      <c r="K29" s="20">
        <v>3.1851392813984698E-2</v>
      </c>
      <c r="L29" s="20">
        <v>0.92055316560199096</v>
      </c>
      <c r="M29" s="20">
        <v>5.3233593864907697E-2</v>
      </c>
      <c r="N29" s="20">
        <v>0.34101866155233401</v>
      </c>
      <c r="O29" s="20">
        <v>0.93515358361774703</v>
      </c>
      <c r="P29" s="20">
        <v>0.911489985929407</v>
      </c>
      <c r="Q29" t="s">
        <v>17</v>
      </c>
    </row>
    <row r="30" spans="2:17" x14ac:dyDescent="0.25">
      <c r="B30" s="2">
        <v>28</v>
      </c>
      <c r="C30" s="20">
        <v>3.7513353115727001E-4</v>
      </c>
      <c r="D30" s="20">
        <v>9.2402810343018393E-2</v>
      </c>
      <c r="E30" s="20">
        <v>0.79885536837927795</v>
      </c>
      <c r="F30" s="20">
        <v>4.4681225614700403E-3</v>
      </c>
      <c r="G30" s="20">
        <v>0.54813522945460602</v>
      </c>
      <c r="H30" s="20">
        <v>3.9219860911518002E-2</v>
      </c>
      <c r="I30" s="20">
        <v>1.2115931791418399E-2</v>
      </c>
      <c r="J30" s="20"/>
      <c r="K30" s="20">
        <v>2.1854858645746801E-2</v>
      </c>
      <c r="L30" s="20">
        <v>0.30892337478586801</v>
      </c>
      <c r="M30" s="20">
        <v>-5.1287856634343E-3</v>
      </c>
      <c r="N30" s="20">
        <v>0.26670937201200701</v>
      </c>
      <c r="O30" s="20">
        <v>0.92805755395683398</v>
      </c>
      <c r="P30" s="20">
        <v>0.930554017642933</v>
      </c>
      <c r="Q30" t="s">
        <v>17</v>
      </c>
    </row>
    <row r="31" spans="2:17" x14ac:dyDescent="0.25">
      <c r="B31" s="2">
        <v>29</v>
      </c>
      <c r="C31" s="20">
        <v>1.19228486646884E-4</v>
      </c>
      <c r="D31" s="20">
        <v>3.9615577586067603E-2</v>
      </c>
      <c r="E31" s="20">
        <v>0.20642319982409299</v>
      </c>
      <c r="F31" s="20">
        <v>8.5680393237483696E-3</v>
      </c>
      <c r="G31" s="20">
        <v>153.58891441383</v>
      </c>
      <c r="H31" s="20">
        <v>1.60212906853308E-2</v>
      </c>
      <c r="I31" s="20">
        <v>8.39503227048022E-3</v>
      </c>
      <c r="J31" s="20"/>
      <c r="K31" s="20">
        <v>1.2320974963765699E-2</v>
      </c>
      <c r="L31" s="20">
        <v>0.52399225726343801</v>
      </c>
      <c r="M31" s="20">
        <v>-0.114008164325518</v>
      </c>
      <c r="N31" s="20">
        <v>0.128079841493247</v>
      </c>
      <c r="O31" s="20">
        <v>0.89130434782608703</v>
      </c>
      <c r="P31" s="20">
        <v>0.98790409366794296</v>
      </c>
      <c r="Q31" t="s">
        <v>17</v>
      </c>
    </row>
    <row r="32" spans="2:17" x14ac:dyDescent="0.25">
      <c r="B32" s="2">
        <v>30</v>
      </c>
      <c r="C32" s="20">
        <v>2.6346587537091899E-3</v>
      </c>
      <c r="D32" s="20">
        <v>0.23071201079481099</v>
      </c>
      <c r="E32" s="20">
        <v>0.72665467317781596</v>
      </c>
      <c r="F32" s="20">
        <v>4.9963473058814503E-2</v>
      </c>
      <c r="G32" s="20">
        <v>24.080992781047499</v>
      </c>
      <c r="H32" s="20">
        <v>7.3277446181924194E-2</v>
      </c>
      <c r="I32" s="20">
        <v>5.1646430453400803E-2</v>
      </c>
      <c r="J32" s="20"/>
      <c r="K32" s="20">
        <v>5.7918491970226603E-2</v>
      </c>
      <c r="L32" s="20">
        <v>0.70480663757275996</v>
      </c>
      <c r="M32" s="20">
        <v>0.12817415047762901</v>
      </c>
      <c r="N32" s="20">
        <v>0.436435941736116</v>
      </c>
      <c r="O32" s="20">
        <v>0.86864813039309596</v>
      </c>
      <c r="P32" s="20">
        <v>0.89730360996954694</v>
      </c>
      <c r="Q32" t="s">
        <v>17</v>
      </c>
    </row>
    <row r="33" spans="2:17" x14ac:dyDescent="0.25">
      <c r="B33" s="2">
        <v>31</v>
      </c>
      <c r="C33" s="20">
        <v>2.6550148367952501E-3</v>
      </c>
      <c r="D33" s="20">
        <v>0.180266140356558</v>
      </c>
      <c r="E33" s="20">
        <v>0.470211901021169</v>
      </c>
      <c r="F33" s="20">
        <v>6.7409750390973203E-2</v>
      </c>
      <c r="G33" s="20">
        <v>60.256052728581501</v>
      </c>
      <c r="H33" s="20">
        <v>6.0493278240598199E-2</v>
      </c>
      <c r="I33" s="20">
        <v>5.4782477009541301E-2</v>
      </c>
      <c r="J33" s="20"/>
      <c r="K33" s="20">
        <v>5.8141808383178797E-2</v>
      </c>
      <c r="L33" s="20">
        <v>0.90559610262245105</v>
      </c>
      <c r="M33" s="20">
        <v>-1.96713060428979E-2</v>
      </c>
      <c r="N33" s="20">
        <v>0.248193259984757</v>
      </c>
      <c r="O33" s="20">
        <v>0.97856377277599105</v>
      </c>
      <c r="P33" s="20">
        <v>0.99796613376217902</v>
      </c>
      <c r="Q33" t="s">
        <v>17</v>
      </c>
    </row>
    <row r="34" spans="2:17" x14ac:dyDescent="0.25">
      <c r="B34" s="2">
        <v>32</v>
      </c>
      <c r="C34" s="20">
        <v>9.8872403560830801E-5</v>
      </c>
      <c r="D34" s="20">
        <v>3.1745667097509103E-2</v>
      </c>
      <c r="E34" s="20">
        <v>0.194703922736498</v>
      </c>
      <c r="F34" s="20">
        <v>4.4487990589199999E-2</v>
      </c>
      <c r="G34" s="20">
        <v>0.60408387257909602</v>
      </c>
      <c r="H34" s="20">
        <v>1.0285104494739201E-2</v>
      </c>
      <c r="I34" s="20">
        <v>8.5619309305413494E-3</v>
      </c>
      <c r="J34" s="20"/>
      <c r="K34" s="20">
        <v>1.12199934980669E-2</v>
      </c>
      <c r="L34" s="20">
        <v>0.83245930412478897</v>
      </c>
      <c r="M34" s="20">
        <v>-0.30048792137715802</v>
      </c>
      <c r="N34" s="20">
        <v>-0.109353559477506</v>
      </c>
      <c r="O34" s="20">
        <v>0.97142857142857097</v>
      </c>
      <c r="P34" s="20">
        <v>0.99511173184357504</v>
      </c>
      <c r="Q34" t="s">
        <v>17</v>
      </c>
    </row>
    <row r="35" spans="2:17" x14ac:dyDescent="0.25">
      <c r="B35" s="2">
        <v>33</v>
      </c>
      <c r="C35" s="20">
        <v>1.2213649851632001E-4</v>
      </c>
      <c r="D35" s="20">
        <v>5.8936506261120201E-2</v>
      </c>
      <c r="E35" s="20">
        <v>0.67659386256688103</v>
      </c>
      <c r="F35" s="20">
        <v>4.8194726048180897E-2</v>
      </c>
      <c r="G35" s="20">
        <v>178.11517245218499</v>
      </c>
      <c r="H35" s="20">
        <v>1.3747109698119001E-2</v>
      </c>
      <c r="I35" s="20">
        <v>1.0394464038830299E-2</v>
      </c>
      <c r="J35" s="20"/>
      <c r="K35" s="20">
        <v>1.24703255677815E-2</v>
      </c>
      <c r="L35" s="20">
        <v>0.75611996027445505</v>
      </c>
      <c r="M35" s="20">
        <v>-8.1121869268146296E-2</v>
      </c>
      <c r="N35" s="20">
        <v>0.16995197284012201</v>
      </c>
      <c r="O35" s="20">
        <v>0.80769230769230704</v>
      </c>
      <c r="P35" s="20">
        <v>0.66881745319869201</v>
      </c>
      <c r="Q35" t="s">
        <v>17</v>
      </c>
    </row>
    <row r="36" spans="2:17" x14ac:dyDescent="0.25">
      <c r="B36" s="2">
        <v>34</v>
      </c>
      <c r="C36" s="20">
        <v>3.7804154302670602E-5</v>
      </c>
      <c r="D36" s="20">
        <v>2.0929016560363601E-2</v>
      </c>
      <c r="E36" s="20">
        <v>0.52955794053355398</v>
      </c>
      <c r="F36" s="20">
        <v>7.4508028294044806E-2</v>
      </c>
      <c r="G36" s="20">
        <v>138.05775178314201</v>
      </c>
      <c r="H36" s="20">
        <v>7.2246295557846004E-3</v>
      </c>
      <c r="I36" s="20">
        <v>6.0848461813182899E-3</v>
      </c>
      <c r="J36" s="20"/>
      <c r="K36" s="20">
        <v>6.9378486732869999E-3</v>
      </c>
      <c r="L36" s="20">
        <v>0.84223642670319099</v>
      </c>
      <c r="M36" s="20">
        <v>-8.6695616924614402E-2</v>
      </c>
      <c r="N36" s="20">
        <v>0.16285525691153199</v>
      </c>
      <c r="O36" s="20">
        <v>0.86666666666666603</v>
      </c>
      <c r="P36" s="20">
        <v>0.88340259105353203</v>
      </c>
      <c r="Q36" t="s">
        <v>17</v>
      </c>
    </row>
    <row r="37" spans="2:17" x14ac:dyDescent="0.25">
      <c r="B37" s="2">
        <v>35</v>
      </c>
      <c r="C37" s="20">
        <v>1.1632047477744801E-3</v>
      </c>
      <c r="D37" s="20">
        <v>0.11979146307470501</v>
      </c>
      <c r="E37" s="20">
        <v>0.39891408143277601</v>
      </c>
      <c r="F37" s="20">
        <v>0.111594137025193</v>
      </c>
      <c r="G37" s="20">
        <v>59.180162815602003</v>
      </c>
      <c r="H37" s="20">
        <v>4.1521092585240602E-2</v>
      </c>
      <c r="I37" s="20">
        <v>3.4506609184434302E-2</v>
      </c>
      <c r="J37" s="20"/>
      <c r="K37" s="20">
        <v>3.8484260204532397E-2</v>
      </c>
      <c r="L37" s="20">
        <v>0.83106216710444403</v>
      </c>
      <c r="M37" s="20">
        <v>-3.2602917344416497E-2</v>
      </c>
      <c r="N37" s="20">
        <v>0.23172822109851901</v>
      </c>
      <c r="O37" s="20">
        <v>0.96153846153846101</v>
      </c>
      <c r="P37" s="20">
        <v>0.99564394209005302</v>
      </c>
      <c r="Q37" t="s">
        <v>17</v>
      </c>
    </row>
    <row r="38" spans="2:17" x14ac:dyDescent="0.25">
      <c r="B38" s="2">
        <v>36</v>
      </c>
      <c r="C38" s="20">
        <v>6.3976261127596397E-4</v>
      </c>
      <c r="D38" s="20">
        <v>0.10357245578181699</v>
      </c>
      <c r="E38" s="20">
        <v>0.58597618753428105</v>
      </c>
      <c r="F38" s="20">
        <v>0.125648822042286</v>
      </c>
      <c r="G38" s="20">
        <v>97.602954878213694</v>
      </c>
      <c r="H38" s="20">
        <v>3.3469391851832501E-2</v>
      </c>
      <c r="I38" s="20">
        <v>2.4677597734160499E-2</v>
      </c>
      <c r="J38" s="20"/>
      <c r="K38" s="20">
        <v>2.8540691230584898E-2</v>
      </c>
      <c r="L38" s="20">
        <v>0.73731837863702798</v>
      </c>
      <c r="M38" s="20">
        <v>1.39621123587369E-2</v>
      </c>
      <c r="N38" s="20">
        <v>0.291016658318342</v>
      </c>
      <c r="O38" s="20">
        <v>0.87649402390438202</v>
      </c>
      <c r="P38" s="20">
        <v>0.90768242887249695</v>
      </c>
      <c r="Q38" t="s">
        <v>17</v>
      </c>
    </row>
    <row r="39" spans="2:17" x14ac:dyDescent="0.25">
      <c r="B39" s="2">
        <v>37</v>
      </c>
      <c r="C39" s="20">
        <v>5.0599406528189898E-4</v>
      </c>
      <c r="D39" s="20">
        <v>7.6199150654549797E-2</v>
      </c>
      <c r="E39" s="20">
        <v>0.55509129420737402</v>
      </c>
      <c r="F39" s="20">
        <v>0.13318898088381101</v>
      </c>
      <c r="G39" s="20">
        <v>16.124886816255302</v>
      </c>
      <c r="H39" s="20">
        <v>2.5993853906197299E-2</v>
      </c>
      <c r="I39" s="20">
        <v>2.3191065397071199E-2</v>
      </c>
      <c r="J39" s="20"/>
      <c r="K39" s="20">
        <v>2.5382112861584601E-2</v>
      </c>
      <c r="L39" s="20">
        <v>0.89217495338550601</v>
      </c>
      <c r="M39" s="20">
        <v>-6.4301716952239005E-2</v>
      </c>
      <c r="N39" s="20">
        <v>0.19136805591720399</v>
      </c>
      <c r="O39" s="20">
        <v>0.95604395604395598</v>
      </c>
      <c r="P39" s="20">
        <v>1.00610956942082</v>
      </c>
      <c r="Q39" t="s">
        <v>17</v>
      </c>
    </row>
    <row r="40" spans="2:17" x14ac:dyDescent="0.25">
      <c r="B40" s="2">
        <v>38</v>
      </c>
      <c r="C40" s="20">
        <v>1.77388724035608E-4</v>
      </c>
      <c r="D40" s="20">
        <v>4.80772234894754E-2</v>
      </c>
      <c r="E40" s="20">
        <v>0.25330536183446101</v>
      </c>
      <c r="F40" s="20">
        <v>0.14522915293345401</v>
      </c>
      <c r="G40" s="20">
        <v>68.042791582045197</v>
      </c>
      <c r="H40" s="20">
        <v>1.9310422643568099E-2</v>
      </c>
      <c r="I40" s="20">
        <v>9.7958908667264994E-3</v>
      </c>
      <c r="J40" s="20"/>
      <c r="K40" s="20">
        <v>1.50285840394978E-2</v>
      </c>
      <c r="L40" s="20">
        <v>0.50728516136280999</v>
      </c>
      <c r="M40" s="20">
        <v>-0.16247151073854901</v>
      </c>
      <c r="N40" s="20">
        <v>6.63743923699774E-2</v>
      </c>
      <c r="O40" s="20">
        <v>0.89705882352941102</v>
      </c>
      <c r="P40" s="20">
        <v>1.00322775156953</v>
      </c>
      <c r="Q40" t="s">
        <v>17</v>
      </c>
    </row>
    <row r="41" spans="2:17" x14ac:dyDescent="0.25">
      <c r="B41" s="2">
        <v>39</v>
      </c>
      <c r="C41" s="20">
        <v>8.1133531157269998E-4</v>
      </c>
      <c r="D41" s="20">
        <v>0.102472544131737</v>
      </c>
      <c r="E41" s="20">
        <v>0.74252116497061904</v>
      </c>
      <c r="F41" s="20">
        <v>0.15092734454631099</v>
      </c>
      <c r="G41" s="20">
        <v>8.6742626564539194</v>
      </c>
      <c r="H41" s="20">
        <v>3.3315823890372499E-2</v>
      </c>
      <c r="I41" s="20">
        <v>2.85156586527947E-2</v>
      </c>
      <c r="J41" s="20"/>
      <c r="K41" s="20">
        <v>3.2140693874500997E-2</v>
      </c>
      <c r="L41" s="20">
        <v>0.85591935972008504</v>
      </c>
      <c r="M41" s="20">
        <v>-8.0348108708580598E-2</v>
      </c>
      <c r="N41" s="20">
        <v>0.170937155382718</v>
      </c>
      <c r="O41" s="20">
        <v>0.965397923875432</v>
      </c>
      <c r="P41" s="20">
        <v>0.96999550681466395</v>
      </c>
      <c r="Q41" t="s">
        <v>17</v>
      </c>
    </row>
    <row r="42" spans="2:17" x14ac:dyDescent="0.25">
      <c r="B42" s="2">
        <v>40</v>
      </c>
      <c r="C42" s="20">
        <v>3.8385756676557803E-4</v>
      </c>
      <c r="D42" s="20">
        <v>6.5297235648405796E-2</v>
      </c>
      <c r="E42" s="20">
        <v>0.40394530343380503</v>
      </c>
      <c r="F42" s="20">
        <v>0.14864656053335701</v>
      </c>
      <c r="G42" s="20">
        <v>101.176244101786</v>
      </c>
      <c r="H42" s="20">
        <v>2.2058588179039201E-2</v>
      </c>
      <c r="I42" s="20">
        <v>2.0405927335522201E-2</v>
      </c>
      <c r="J42" s="20"/>
      <c r="K42" s="20">
        <v>2.21075243650607E-2</v>
      </c>
      <c r="L42" s="20">
        <v>0.92507857574097196</v>
      </c>
      <c r="M42" s="20">
        <v>-7.9012313219812599E-2</v>
      </c>
      <c r="N42" s="20">
        <v>0.172637943022696</v>
      </c>
      <c r="O42" s="20">
        <v>0.96350364963503599</v>
      </c>
      <c r="P42" s="20">
        <v>1.0047530751351399</v>
      </c>
      <c r="Q42" t="s">
        <v>17</v>
      </c>
    </row>
    <row r="43" spans="2:17" x14ac:dyDescent="0.25">
      <c r="B43" s="2">
        <v>41</v>
      </c>
      <c r="C43" s="20">
        <v>1.30860534124629E-4</v>
      </c>
      <c r="D43" s="20">
        <v>3.9925940253221999E-2</v>
      </c>
      <c r="E43" s="20">
        <v>0.70894563823258505</v>
      </c>
      <c r="F43" s="20">
        <v>0.159425609367355</v>
      </c>
      <c r="G43" s="20">
        <v>125.647571858836</v>
      </c>
      <c r="H43" s="20">
        <v>1.42775185652705E-2</v>
      </c>
      <c r="I43" s="20">
        <v>1.0302162455894701E-2</v>
      </c>
      <c r="J43" s="20"/>
      <c r="K43" s="20">
        <v>1.29080132821686E-2</v>
      </c>
      <c r="L43" s="20">
        <v>0.72156533425593505</v>
      </c>
      <c r="M43" s="20">
        <v>-0.117200008392635</v>
      </c>
      <c r="N43" s="20">
        <v>0.124015859406366</v>
      </c>
      <c r="O43" s="20">
        <v>0.9375</v>
      </c>
      <c r="P43" s="20">
        <v>0.94383462179131195</v>
      </c>
      <c r="Q43" t="s">
        <v>17</v>
      </c>
    </row>
    <row r="44" spans="2:17" x14ac:dyDescent="0.25">
      <c r="B44" s="2">
        <v>42</v>
      </c>
      <c r="C44" s="20">
        <v>3.5649317507418399E-2</v>
      </c>
      <c r="D44" s="20">
        <v>1.2588701996340601</v>
      </c>
      <c r="E44" s="20">
        <v>0.21885792356310199</v>
      </c>
      <c r="F44" s="20">
        <v>0.34209529637854202</v>
      </c>
      <c r="G44" s="20">
        <v>96.752531141989706</v>
      </c>
      <c r="H44" s="20">
        <v>0.36652182301484998</v>
      </c>
      <c r="I44" s="20">
        <v>0.19247468776718199</v>
      </c>
      <c r="J44" s="20"/>
      <c r="K44" s="20">
        <v>0.21304957355804399</v>
      </c>
      <c r="L44" s="20">
        <v>0.525138411088236</v>
      </c>
      <c r="M44" s="20">
        <v>0.55421867604084396</v>
      </c>
      <c r="N44" s="20">
        <v>0.97889267950113101</v>
      </c>
      <c r="O44" s="20">
        <v>0.75356528153430002</v>
      </c>
      <c r="P44" s="20">
        <v>0.71511551512770599</v>
      </c>
      <c r="Q44" t="s">
        <v>17</v>
      </c>
    </row>
    <row r="45" spans="2:17" x14ac:dyDescent="0.25">
      <c r="B45" s="2">
        <v>43</v>
      </c>
      <c r="C45" s="20">
        <v>2.8207715133531103E-4</v>
      </c>
      <c r="D45" s="20">
        <v>5.5551506841881003E-2</v>
      </c>
      <c r="E45" s="20">
        <v>0.62958580696352395</v>
      </c>
      <c r="F45" s="20">
        <v>0.16892913043428101</v>
      </c>
      <c r="G45" s="20">
        <v>15.334518768165299</v>
      </c>
      <c r="H45" s="20">
        <v>1.8700635230112901E-2</v>
      </c>
      <c r="I45" s="20">
        <v>1.7347722847468099E-2</v>
      </c>
      <c r="J45" s="20"/>
      <c r="K45" s="20">
        <v>1.8951300318088001E-2</v>
      </c>
      <c r="L45" s="20">
        <v>0.92765420179597602</v>
      </c>
      <c r="M45" s="20">
        <v>-9.6723302722886206E-2</v>
      </c>
      <c r="N45" s="20">
        <v>0.15008761081099301</v>
      </c>
      <c r="O45" s="20">
        <v>0.94174757281553301</v>
      </c>
      <c r="P45" s="20">
        <v>1.0139673379174801</v>
      </c>
      <c r="Q45" t="s">
        <v>17</v>
      </c>
    </row>
    <row r="46" spans="2:17" x14ac:dyDescent="0.25">
      <c r="B46" s="2">
        <v>44</v>
      </c>
      <c r="C46" s="20">
        <v>2.3845697329376799E-4</v>
      </c>
      <c r="D46" s="20">
        <v>5.0319679024135103E-2</v>
      </c>
      <c r="E46" s="20">
        <v>0.47602529155485401</v>
      </c>
      <c r="F46" s="20">
        <v>0.17641426597902199</v>
      </c>
      <c r="G46" s="20">
        <v>155.968092486975</v>
      </c>
      <c r="H46" s="20">
        <v>1.6963670894120399E-2</v>
      </c>
      <c r="I46" s="20">
        <v>1.5932138551826801E-2</v>
      </c>
      <c r="J46" s="20"/>
      <c r="K46" s="20">
        <v>1.7424489895416801E-2</v>
      </c>
      <c r="L46" s="20">
        <v>0.93919167916355295</v>
      </c>
      <c r="M46" s="20">
        <v>-0.10982833331901901</v>
      </c>
      <c r="N46" s="20">
        <v>0.13340176762103201</v>
      </c>
      <c r="O46" s="20">
        <v>0.96470588235294097</v>
      </c>
      <c r="P46" s="20">
        <v>1.0123356377931401</v>
      </c>
      <c r="Q46" t="s">
        <v>17</v>
      </c>
    </row>
    <row r="47" spans="2:17" x14ac:dyDescent="0.25">
      <c r="B47" s="2">
        <v>45</v>
      </c>
      <c r="C47" s="20">
        <v>1.87857566765578E-3</v>
      </c>
      <c r="D47" s="20">
        <v>0.18020816051763899</v>
      </c>
      <c r="E47" s="20">
        <v>0.75596058962745905</v>
      </c>
      <c r="F47" s="20">
        <v>0.21021255293358801</v>
      </c>
      <c r="G47" s="20">
        <v>148.965648833724</v>
      </c>
      <c r="H47" s="20">
        <v>6.4638568870964794E-2</v>
      </c>
      <c r="I47" s="20">
        <v>4.5618577022869297E-2</v>
      </c>
      <c r="J47" s="20"/>
      <c r="K47" s="20">
        <v>4.8906817805256998E-2</v>
      </c>
      <c r="L47" s="20">
        <v>0.70574856188316404</v>
      </c>
      <c r="M47" s="20">
        <v>0.23280576088660601</v>
      </c>
      <c r="N47" s="20">
        <v>0.56965704573814901</v>
      </c>
      <c r="O47" s="20">
        <v>0.91631205673758798</v>
      </c>
      <c r="P47" s="20">
        <v>0.91939513229115399</v>
      </c>
      <c r="Q47" t="s">
        <v>17</v>
      </c>
    </row>
    <row r="48" spans="2:17" x14ac:dyDescent="0.25">
      <c r="B48" s="2">
        <v>46</v>
      </c>
      <c r="C48" s="20">
        <v>8.4332344213649803E-5</v>
      </c>
      <c r="D48" s="20">
        <v>2.7458569596266202E-2</v>
      </c>
      <c r="E48" s="20">
        <v>3.9927292724109602E-2</v>
      </c>
      <c r="F48" s="20">
        <v>0.199989282112955</v>
      </c>
      <c r="G48" s="20">
        <v>29.350199332685701</v>
      </c>
      <c r="H48" s="20">
        <v>9.9395175634956496E-3</v>
      </c>
      <c r="I48" s="20">
        <v>9.1036762463604492E-3</v>
      </c>
      <c r="J48" s="20"/>
      <c r="K48" s="20">
        <v>1.03622041841027E-2</v>
      </c>
      <c r="L48" s="20">
        <v>0.91590725487472802</v>
      </c>
      <c r="M48" s="20">
        <v>-0.15729063811916799</v>
      </c>
      <c r="N48" s="20">
        <v>7.2970884265209604E-2</v>
      </c>
      <c r="O48" s="20">
        <v>1</v>
      </c>
      <c r="P48" s="20">
        <v>1</v>
      </c>
      <c r="Q48" t="s">
        <v>17</v>
      </c>
    </row>
    <row r="49" spans="2:17" x14ac:dyDescent="0.25">
      <c r="B49" s="2">
        <v>47</v>
      </c>
      <c r="C49" s="20">
        <v>6.6884272997032605E-4</v>
      </c>
      <c r="D49" s="20">
        <v>8.7494987507466607E-2</v>
      </c>
      <c r="E49" s="20">
        <v>0.42618888756259699</v>
      </c>
      <c r="F49" s="20">
        <v>0.21150036892610899</v>
      </c>
      <c r="G49" s="20">
        <v>163.57739171086601</v>
      </c>
      <c r="H49" s="20">
        <v>2.8582081947329301E-2</v>
      </c>
      <c r="I49" s="20">
        <v>2.8099962585537701E-2</v>
      </c>
      <c r="J49" s="20"/>
      <c r="K49" s="20">
        <v>2.9182135168743899E-2</v>
      </c>
      <c r="L49" s="20">
        <v>0.98313211183565696</v>
      </c>
      <c r="M49" s="20">
        <v>-5.6883219328205302E-2</v>
      </c>
      <c r="N49" s="20">
        <v>0.20081358045464801</v>
      </c>
      <c r="O49" s="20">
        <v>0.96234309623430903</v>
      </c>
      <c r="P49" s="20">
        <v>1.0088680127855301</v>
      </c>
      <c r="Q49" t="s">
        <v>17</v>
      </c>
    </row>
    <row r="50" spans="2:17" x14ac:dyDescent="0.25">
      <c r="B50" s="2">
        <v>48</v>
      </c>
      <c r="C50" s="20">
        <v>3.6640949554896102E-4</v>
      </c>
      <c r="D50" s="20">
        <v>6.36891477630947E-2</v>
      </c>
      <c r="E50" s="20">
        <v>0.55846873789725904</v>
      </c>
      <c r="F50" s="20">
        <v>0.20774755541689899</v>
      </c>
      <c r="G50" s="20">
        <v>45.731943745434599</v>
      </c>
      <c r="H50" s="20">
        <v>2.1733826766324901E-2</v>
      </c>
      <c r="I50" s="20">
        <v>2.0574314711293801E-2</v>
      </c>
      <c r="J50" s="20"/>
      <c r="K50" s="20">
        <v>2.1599237470322798E-2</v>
      </c>
      <c r="L50" s="20">
        <v>0.94664942959664999</v>
      </c>
      <c r="M50" s="20">
        <v>-4.1516278942908998E-2</v>
      </c>
      <c r="N50" s="20">
        <v>0.22037937663479501</v>
      </c>
      <c r="O50" s="20">
        <v>0.97674418604651103</v>
      </c>
      <c r="P50" s="20">
        <v>1.00487308557352</v>
      </c>
      <c r="Q50" t="s">
        <v>17</v>
      </c>
    </row>
    <row r="51" spans="2:17" x14ac:dyDescent="0.25">
      <c r="B51" s="2">
        <v>49</v>
      </c>
      <c r="C51" s="20">
        <v>8.4245103857566693E-3</v>
      </c>
      <c r="D51" s="20">
        <v>0.38178359696629399</v>
      </c>
      <c r="E51" s="20">
        <v>5.5446249161182598E-2</v>
      </c>
      <c r="F51" s="20">
        <v>0.278589777178256</v>
      </c>
      <c r="G51" s="20">
        <v>71.992425802796006</v>
      </c>
      <c r="H51" s="20">
        <v>0.15646145338684</v>
      </c>
      <c r="I51" s="20">
        <v>7.7924778307155607E-2</v>
      </c>
      <c r="J51" s="20"/>
      <c r="K51" s="20">
        <v>0.103568430364554</v>
      </c>
      <c r="L51" s="20">
        <v>0.49804457660566098</v>
      </c>
      <c r="M51" s="20">
        <v>0.13665363954486501</v>
      </c>
      <c r="N51" s="20">
        <v>0.447232362535671</v>
      </c>
      <c r="O51" s="20">
        <v>0.93936446173800203</v>
      </c>
      <c r="P51" s="20">
        <v>0.97296343609580005</v>
      </c>
      <c r="Q51" t="s">
        <v>17</v>
      </c>
    </row>
    <row r="52" spans="2:17" x14ac:dyDescent="0.25">
      <c r="B52" s="2">
        <v>50</v>
      </c>
      <c r="C52" s="20">
        <v>9.3056379821958402E-5</v>
      </c>
      <c r="D52" s="20">
        <v>3.6230578166828502E-2</v>
      </c>
      <c r="E52" s="20">
        <v>0.80447026500053398</v>
      </c>
      <c r="F52" s="20">
        <v>0.20905781992561501</v>
      </c>
      <c r="G52" s="20">
        <v>169.18823820551799</v>
      </c>
      <c r="H52" s="20">
        <v>1.5714931919232001E-2</v>
      </c>
      <c r="I52" s="20">
        <v>6.7000735430399697E-3</v>
      </c>
      <c r="J52" s="20"/>
      <c r="K52" s="20">
        <v>1.08849925438289E-2</v>
      </c>
      <c r="L52" s="20">
        <v>0.42635078392165099</v>
      </c>
      <c r="M52" s="20">
        <v>-0.111339653096306</v>
      </c>
      <c r="N52" s="20">
        <v>0.131477495515851</v>
      </c>
      <c r="O52" s="20">
        <v>0.91428571428571404</v>
      </c>
      <c r="P52" s="20">
        <v>1</v>
      </c>
      <c r="Q52" t="s">
        <v>17</v>
      </c>
    </row>
    <row r="53" spans="2:17" x14ac:dyDescent="0.25">
      <c r="B53" s="2">
        <v>51</v>
      </c>
      <c r="C53" s="20">
        <v>1.13150741839762E-2</v>
      </c>
      <c r="D53" s="20">
        <v>0.52504325248813799</v>
      </c>
      <c r="E53" s="20">
        <v>0.35400343457632899</v>
      </c>
      <c r="F53" s="20">
        <v>0.30385901890621902</v>
      </c>
      <c r="G53" s="20">
        <v>81.121185682559997</v>
      </c>
      <c r="H53" s="20">
        <v>0.18501712881988699</v>
      </c>
      <c r="I53" s="20">
        <v>8.85596301547978E-2</v>
      </c>
      <c r="J53" s="20"/>
      <c r="K53" s="20">
        <v>0.120028329583688</v>
      </c>
      <c r="L53" s="20">
        <v>0.47865638559881601</v>
      </c>
      <c r="M53" s="20">
        <v>0.13731353328349499</v>
      </c>
      <c r="N53" s="20">
        <v>0.44807256533901701</v>
      </c>
      <c r="O53" s="20">
        <v>0.84678998911860703</v>
      </c>
      <c r="P53" s="20">
        <v>0.88664170112149998</v>
      </c>
      <c r="Q53" t="s">
        <v>17</v>
      </c>
    </row>
    <row r="54" spans="2:17" x14ac:dyDescent="0.25">
      <c r="B54" s="2">
        <v>52</v>
      </c>
      <c r="C54" s="20">
        <v>2.32640949554896E-4</v>
      </c>
      <c r="D54" s="20">
        <v>5.0277046789635897E-2</v>
      </c>
      <c r="E54" s="20">
        <v>0.64449280504216</v>
      </c>
      <c r="F54" s="20">
        <v>0.231535665565336</v>
      </c>
      <c r="G54" s="20">
        <v>177.56977214842399</v>
      </c>
      <c r="H54" s="20">
        <v>1.7254483333349099E-2</v>
      </c>
      <c r="I54" s="20">
        <v>1.39192810305189E-2</v>
      </c>
      <c r="J54" s="20"/>
      <c r="K54" s="20">
        <v>1.7210684376224899E-2</v>
      </c>
      <c r="L54" s="20">
        <v>0.806705176944707</v>
      </c>
      <c r="M54" s="20">
        <v>-0.18918367867130001</v>
      </c>
      <c r="N54" s="20">
        <v>3.2363403832392702E-2</v>
      </c>
      <c r="O54" s="20">
        <v>0.96385542168674698</v>
      </c>
      <c r="P54" s="20">
        <v>1.00308652443781</v>
      </c>
      <c r="Q54" t="s">
        <v>17</v>
      </c>
    </row>
    <row r="55" spans="2:17" x14ac:dyDescent="0.25">
      <c r="B55" s="2">
        <v>53</v>
      </c>
      <c r="C55" s="20">
        <v>8.49139465875371E-4</v>
      </c>
      <c r="D55" s="20">
        <v>0.100286363146616</v>
      </c>
      <c r="E55" s="20">
        <v>0.44275513356294699</v>
      </c>
      <c r="F55" s="20">
        <v>0.257892224693824</v>
      </c>
      <c r="G55" s="20">
        <v>108.074407074723</v>
      </c>
      <c r="H55" s="20">
        <v>3.3976091336461699E-2</v>
      </c>
      <c r="I55" s="20">
        <v>3.1791947870366599E-2</v>
      </c>
      <c r="J55" s="20"/>
      <c r="K55" s="20">
        <v>3.2880966332329897E-2</v>
      </c>
      <c r="L55" s="20">
        <v>0.93571528153530903</v>
      </c>
      <c r="M55" s="20">
        <v>-9.1737043880428103E-4</v>
      </c>
      <c r="N55" s="20">
        <v>0.27207151241530603</v>
      </c>
      <c r="O55" s="20">
        <v>0.96369636963696303</v>
      </c>
      <c r="P55" s="20">
        <v>1.00605349521331</v>
      </c>
      <c r="Q55" t="s">
        <v>17</v>
      </c>
    </row>
    <row r="56" spans="2:17" x14ac:dyDescent="0.25">
      <c r="B56" s="2">
        <v>54</v>
      </c>
      <c r="C56" s="20">
        <v>4.39109792284866E-4</v>
      </c>
      <c r="D56" s="20">
        <v>7.0106151699919295E-2</v>
      </c>
      <c r="E56" s="20">
        <v>0.62071404100168603</v>
      </c>
      <c r="F56" s="20">
        <v>0.27147981062968701</v>
      </c>
      <c r="G56" s="20">
        <v>3.7811552052431701</v>
      </c>
      <c r="H56" s="20">
        <v>2.40469956314504E-2</v>
      </c>
      <c r="I56" s="20">
        <v>2.0756297507755001E-2</v>
      </c>
      <c r="J56" s="20"/>
      <c r="K56" s="20">
        <v>2.364512533309E-2</v>
      </c>
      <c r="L56" s="20">
        <v>0.86315554033737396</v>
      </c>
      <c r="M56" s="20">
        <v>-0.10725490915595</v>
      </c>
      <c r="N56" s="20">
        <v>0.13667835303082801</v>
      </c>
      <c r="O56" s="20">
        <v>0.96178343949044498</v>
      </c>
      <c r="P56" s="20">
        <v>1.0088540779839901</v>
      </c>
      <c r="Q56" t="s">
        <v>17</v>
      </c>
    </row>
    <row r="57" spans="2:17" x14ac:dyDescent="0.25">
      <c r="B57" s="2">
        <v>55</v>
      </c>
      <c r="C57" s="20">
        <v>4.7691394658753701E-4</v>
      </c>
      <c r="D57" s="20">
        <v>8.9921614295163002E-2</v>
      </c>
      <c r="E57" s="20">
        <v>0.68472631844595899</v>
      </c>
      <c r="F57" s="20">
        <v>0.27564634385109199</v>
      </c>
      <c r="G57" s="20">
        <v>89.361199778573706</v>
      </c>
      <c r="H57" s="20">
        <v>2.90451541849455E-2</v>
      </c>
      <c r="I57" s="20">
        <v>2.2319481421058399E-2</v>
      </c>
      <c r="J57" s="20"/>
      <c r="K57" s="20">
        <v>2.4641949927531399E-2</v>
      </c>
      <c r="L57" s="20">
        <v>0.76844079666228404</v>
      </c>
      <c r="M57" s="20">
        <v>6.75977370959156E-2</v>
      </c>
      <c r="N57" s="20">
        <v>0.35930765674029302</v>
      </c>
      <c r="O57" s="20">
        <v>0.90607734806629803</v>
      </c>
      <c r="P57" s="20">
        <v>0.89304204357967798</v>
      </c>
      <c r="Q57" t="s">
        <v>17</v>
      </c>
    </row>
    <row r="58" spans="2:17" x14ac:dyDescent="0.25">
      <c r="B58" s="2">
        <v>56</v>
      </c>
      <c r="C58" s="20">
        <v>2.6346587537091899E-3</v>
      </c>
      <c r="D58" s="20">
        <v>0.189686158891509</v>
      </c>
      <c r="E58" s="20">
        <v>0.75891024062211498</v>
      </c>
      <c r="F58" s="20">
        <v>0.30028527273901501</v>
      </c>
      <c r="G58" s="20">
        <v>173.84974688972599</v>
      </c>
      <c r="H58" s="20">
        <v>5.8742316598607798E-2</v>
      </c>
      <c r="I58" s="20">
        <v>5.7280731535958598E-2</v>
      </c>
      <c r="J58" s="20"/>
      <c r="K58" s="20">
        <v>5.7918491970226603E-2</v>
      </c>
      <c r="L58" s="20">
        <v>0.97511870237198195</v>
      </c>
      <c r="M58" s="20">
        <v>3.05589409843779E-3</v>
      </c>
      <c r="N58" s="20">
        <v>0.27713042994581599</v>
      </c>
      <c r="O58" s="20">
        <v>0.95068205666316896</v>
      </c>
      <c r="P58" s="20">
        <v>0.96714134167610599</v>
      </c>
      <c r="Q58" t="s">
        <v>17</v>
      </c>
    </row>
    <row r="59" spans="2:17" x14ac:dyDescent="0.25">
      <c r="B59" s="2">
        <v>57</v>
      </c>
      <c r="C59" s="20">
        <v>6.3307418397626101E-3</v>
      </c>
      <c r="D59" s="20">
        <v>0.39076706141997303</v>
      </c>
      <c r="E59" s="20">
        <v>0.41412254475007798</v>
      </c>
      <c r="F59" s="20">
        <v>0.38462903937434401</v>
      </c>
      <c r="G59" s="20">
        <v>80.756505422463206</v>
      </c>
      <c r="H59" s="20">
        <v>0.13202788288043299</v>
      </c>
      <c r="I59" s="20">
        <v>6.6424823668771005E-2</v>
      </c>
      <c r="J59" s="20"/>
      <c r="K59" s="20">
        <v>8.9780570603528606E-2</v>
      </c>
      <c r="L59" s="20">
        <v>0.50311208677735397</v>
      </c>
      <c r="M59" s="20">
        <v>8.8006141801579493E-2</v>
      </c>
      <c r="N59" s="20">
        <v>0.38529244465650397</v>
      </c>
      <c r="O59" s="20">
        <v>0.859455191472562</v>
      </c>
      <c r="P59" s="20">
        <v>0.84419375954614895</v>
      </c>
      <c r="Q59" t="s">
        <v>17</v>
      </c>
    </row>
    <row r="60" spans="2:17" x14ac:dyDescent="0.25">
      <c r="B60" s="2">
        <v>58</v>
      </c>
      <c r="C60" s="20">
        <v>8.8112759643916899E-4</v>
      </c>
      <c r="D60" s="20">
        <v>0.114656836751618</v>
      </c>
      <c r="E60" s="20">
        <v>8.9260361604995599E-3</v>
      </c>
      <c r="F60" s="20">
        <v>0.374223784628056</v>
      </c>
      <c r="G60" s="20">
        <v>91.578502379524394</v>
      </c>
      <c r="H60" s="20">
        <v>4.6307190307903999E-2</v>
      </c>
      <c r="I60" s="20">
        <v>2.1113355537277299E-2</v>
      </c>
      <c r="J60" s="20"/>
      <c r="K60" s="20">
        <v>3.3494574183646403E-2</v>
      </c>
      <c r="L60" s="20">
        <v>0.45594119178665798</v>
      </c>
      <c r="M60" s="20">
        <v>-0.12852131376354101</v>
      </c>
      <c r="N60" s="20">
        <v>0.109601125710106</v>
      </c>
      <c r="O60" s="20">
        <v>0.980582524271844</v>
      </c>
      <c r="P60" s="20">
        <v>1</v>
      </c>
      <c r="Q60" t="s">
        <v>17</v>
      </c>
    </row>
    <row r="61" spans="2:17" x14ac:dyDescent="0.25">
      <c r="B61" s="2">
        <v>59</v>
      </c>
      <c r="C61" s="20">
        <v>9.0148367952522202E-5</v>
      </c>
      <c r="D61" s="20">
        <v>2.9390662463771498E-2</v>
      </c>
      <c r="E61" s="20">
        <v>0.56115022467958697</v>
      </c>
      <c r="F61" s="20">
        <v>0.38941108131622298</v>
      </c>
      <c r="G61" s="20">
        <v>28.8224061289595</v>
      </c>
      <c r="H61" s="20">
        <v>1.14305517940602E-2</v>
      </c>
      <c r="I61" s="20">
        <v>8.4424816082046602E-3</v>
      </c>
      <c r="J61" s="20"/>
      <c r="K61" s="20">
        <v>1.07135646248336E-2</v>
      </c>
      <c r="L61" s="20">
        <v>0.73858915652625801</v>
      </c>
      <c r="M61" s="20">
        <v>-0.159245245815237</v>
      </c>
      <c r="N61" s="20">
        <v>7.0482200452131202E-2</v>
      </c>
      <c r="O61" s="20">
        <v>0.939393939393939</v>
      </c>
      <c r="P61" s="20">
        <v>1.0105599071656499</v>
      </c>
      <c r="Q61" t="s">
        <v>17</v>
      </c>
    </row>
    <row r="62" spans="2:17" x14ac:dyDescent="0.25">
      <c r="B62" s="2">
        <v>60</v>
      </c>
      <c r="C62" s="20">
        <v>2.5183382789317498E-3</v>
      </c>
      <c r="D62" s="20">
        <v>0.17353877375257901</v>
      </c>
      <c r="E62" s="20">
        <v>0.66797327124068995</v>
      </c>
      <c r="F62" s="20">
        <v>0.43613071266164899</v>
      </c>
      <c r="G62" s="20">
        <v>9.9019202868218201</v>
      </c>
      <c r="H62" s="20">
        <v>5.7782220643728802E-2</v>
      </c>
      <c r="I62" s="20">
        <v>5.4422447354256803E-2</v>
      </c>
      <c r="J62" s="20"/>
      <c r="K62" s="20">
        <v>5.6625505593824003E-2</v>
      </c>
      <c r="L62" s="20">
        <v>0.94185454882069097</v>
      </c>
      <c r="M62" s="20">
        <v>-1.9273047621911302E-2</v>
      </c>
      <c r="N62" s="20">
        <v>0.248700338355381</v>
      </c>
      <c r="O62" s="20">
        <v>0.98185941043083902</v>
      </c>
      <c r="P62" s="20">
        <v>1.00357686827494</v>
      </c>
      <c r="Q62" t="s">
        <v>17</v>
      </c>
    </row>
    <row r="63" spans="2:17" x14ac:dyDescent="0.25">
      <c r="B63" s="2">
        <v>61</v>
      </c>
      <c r="C63" s="20">
        <v>6.3685459940652795E-4</v>
      </c>
      <c r="D63" s="20">
        <v>8.71709825252725E-2</v>
      </c>
      <c r="E63" s="20">
        <v>1.52463771962555E-2</v>
      </c>
      <c r="F63" s="20">
        <v>0.45227544774775702</v>
      </c>
      <c r="G63" s="20">
        <v>102.750148012808</v>
      </c>
      <c r="H63" s="20">
        <v>3.18201051615771E-2</v>
      </c>
      <c r="I63" s="20">
        <v>2.3661716291372599E-2</v>
      </c>
      <c r="J63" s="20"/>
      <c r="K63" s="20">
        <v>2.8475752144778502E-2</v>
      </c>
      <c r="L63" s="20">
        <v>0.74360899095783695</v>
      </c>
      <c r="M63" s="20">
        <v>-7.14667820486109E-2</v>
      </c>
      <c r="N63" s="20">
        <v>0.18224521169590199</v>
      </c>
      <c r="O63" s="20">
        <v>0.96052631578947301</v>
      </c>
      <c r="P63" s="20">
        <v>1.0053405845299099</v>
      </c>
      <c r="Q63" t="s">
        <v>17</v>
      </c>
    </row>
    <row r="64" spans="2:17" x14ac:dyDescent="0.25">
      <c r="B64" s="2">
        <v>62</v>
      </c>
      <c r="C64" s="20">
        <v>2.1810089020771501E-4</v>
      </c>
      <c r="D64" s="20">
        <v>4.8556409805246802E-2</v>
      </c>
      <c r="E64" s="20">
        <v>0.62436328498610605</v>
      </c>
      <c r="F64" s="20">
        <v>0.44708140104449401</v>
      </c>
      <c r="G64" s="20">
        <v>5.2118969246120797</v>
      </c>
      <c r="H64" s="20">
        <v>1.7447111811021501E-2</v>
      </c>
      <c r="I64" s="20">
        <v>1.40506338906311E-2</v>
      </c>
      <c r="J64" s="20"/>
      <c r="K64" s="20">
        <v>1.6664173491487799E-2</v>
      </c>
      <c r="L64" s="20">
        <v>0.80532721076248404</v>
      </c>
      <c r="M64" s="20">
        <v>-0.11722117926486</v>
      </c>
      <c r="N64" s="20">
        <v>0.123988903814652</v>
      </c>
      <c r="O64" s="20">
        <v>0.9375</v>
      </c>
      <c r="P64" s="20">
        <v>1.0191753880733301</v>
      </c>
      <c r="Q64" t="s">
        <v>17</v>
      </c>
    </row>
    <row r="65" spans="2:17" x14ac:dyDescent="0.25">
      <c r="B65" s="2">
        <v>63</v>
      </c>
      <c r="C65" s="20">
        <v>5.7578635014836799E-4</v>
      </c>
      <c r="D65" s="20">
        <v>8.0133253254139003E-2</v>
      </c>
      <c r="E65" s="20">
        <v>0.70530079749721597</v>
      </c>
      <c r="F65" s="20">
        <v>0.46211619682643701</v>
      </c>
      <c r="G65" s="20">
        <v>153.07748156187901</v>
      </c>
      <c r="H65" s="20">
        <v>2.7487401046463099E-2</v>
      </c>
      <c r="I65" s="20">
        <v>2.5194801795008898E-2</v>
      </c>
      <c r="J65" s="20"/>
      <c r="K65" s="20">
        <v>2.7076077085272598E-2</v>
      </c>
      <c r="L65" s="20">
        <v>0.91659454280239305</v>
      </c>
      <c r="M65" s="20">
        <v>-5.5345187585005499E-2</v>
      </c>
      <c r="N65" s="20">
        <v>0.20277186329114799</v>
      </c>
      <c r="O65" s="20">
        <v>0.97536945812807796</v>
      </c>
      <c r="P65" s="20">
        <v>1.01161924623864</v>
      </c>
      <c r="Q65" t="s">
        <v>17</v>
      </c>
    </row>
    <row r="66" spans="2:17" x14ac:dyDescent="0.25">
      <c r="B66" s="2">
        <v>64</v>
      </c>
      <c r="C66" s="20">
        <v>3.9665281899109797E-3</v>
      </c>
      <c r="D66" s="20">
        <v>0.290451708353897</v>
      </c>
      <c r="E66" s="20">
        <v>8.5350733637189494E-2</v>
      </c>
      <c r="F66" s="20">
        <v>0.51718026317407195</v>
      </c>
      <c r="G66" s="20">
        <v>88.704552735229498</v>
      </c>
      <c r="H66" s="20">
        <v>0.117866211106838</v>
      </c>
      <c r="I66" s="20">
        <v>4.2621338079823101E-2</v>
      </c>
      <c r="J66" s="20"/>
      <c r="K66" s="20">
        <v>7.1065748055595901E-2</v>
      </c>
      <c r="L66" s="20">
        <v>0.36160777274149802</v>
      </c>
      <c r="M66" s="20">
        <v>-5.2917055160829401E-3</v>
      </c>
      <c r="N66" s="20">
        <v>0.26650193601299199</v>
      </c>
      <c r="O66" s="20">
        <v>0.94004135079255602</v>
      </c>
      <c r="P66" s="20">
        <v>0.92867123834574095</v>
      </c>
      <c r="Q66" t="s">
        <v>17</v>
      </c>
    </row>
    <row r="67" spans="2:17" x14ac:dyDescent="0.25">
      <c r="B67" s="2">
        <v>65</v>
      </c>
      <c r="C67" s="20">
        <v>5.23442136498516E-5</v>
      </c>
      <c r="D67" s="20">
        <v>2.1239379227518E-2</v>
      </c>
      <c r="E67" s="20">
        <v>0.45000691971412998</v>
      </c>
      <c r="F67" s="20">
        <v>0.45948074960284802</v>
      </c>
      <c r="G67" s="20">
        <v>30.910704945020399</v>
      </c>
      <c r="H67" s="20">
        <v>7.60436093659775E-3</v>
      </c>
      <c r="I67" s="20">
        <v>6.7283511202032098E-3</v>
      </c>
      <c r="J67" s="20"/>
      <c r="K67" s="20">
        <v>8.1637444078717404E-3</v>
      </c>
      <c r="L67" s="20">
        <v>0.88480165214429296</v>
      </c>
      <c r="M67" s="20">
        <v>-0.23229817897131</v>
      </c>
      <c r="N67" s="20">
        <v>-2.25316829010756E-2</v>
      </c>
      <c r="O67" s="20">
        <v>1</v>
      </c>
      <c r="P67" s="20">
        <v>1</v>
      </c>
      <c r="Q67" t="s">
        <v>17</v>
      </c>
    </row>
    <row r="68" spans="2:17" x14ac:dyDescent="0.25">
      <c r="B68" s="2">
        <v>66</v>
      </c>
      <c r="C68" s="20">
        <v>3.1988130563798199E-4</v>
      </c>
      <c r="D68" s="20">
        <v>5.8569869044426799E-2</v>
      </c>
      <c r="E68" s="20">
        <v>3.3749227092665798E-2</v>
      </c>
      <c r="F68" s="20">
        <v>0.475109123890184</v>
      </c>
      <c r="G68" s="20">
        <v>78.536781902738895</v>
      </c>
      <c r="H68" s="20">
        <v>1.9739632900148699E-2</v>
      </c>
      <c r="I68" s="20">
        <v>1.8068359797162401E-2</v>
      </c>
      <c r="J68" s="20"/>
      <c r="K68" s="20">
        <v>2.0181316308897999E-2</v>
      </c>
      <c r="L68" s="20">
        <v>0.91533413455861601</v>
      </c>
      <c r="M68" s="20">
        <v>-0.124292995897948</v>
      </c>
      <c r="N68" s="20">
        <v>0.114984787224289</v>
      </c>
      <c r="O68" s="20">
        <v>0.97345132743362806</v>
      </c>
      <c r="P68" s="20">
        <v>1.0132475397426099</v>
      </c>
      <c r="Q68" t="s">
        <v>17</v>
      </c>
    </row>
    <row r="69" spans="2:17" x14ac:dyDescent="0.25">
      <c r="B69" s="2">
        <v>67</v>
      </c>
      <c r="C69" s="20">
        <v>1.9192878338278901E-4</v>
      </c>
      <c r="D69" s="20">
        <v>4.5200400305467202E-2</v>
      </c>
      <c r="E69" s="20">
        <v>0.57292555623394004</v>
      </c>
      <c r="F69" s="20">
        <v>0.48631752590580002</v>
      </c>
      <c r="G69" s="20">
        <v>9.1929260971981801</v>
      </c>
      <c r="H69" s="20">
        <v>1.59677873148018E-2</v>
      </c>
      <c r="I69" s="20">
        <v>1.37395289614062E-2</v>
      </c>
      <c r="J69" s="20"/>
      <c r="K69" s="20">
        <v>1.56323803937812E-2</v>
      </c>
      <c r="L69" s="20">
        <v>0.86045290374514904</v>
      </c>
      <c r="M69" s="20">
        <v>-0.102227384310789</v>
      </c>
      <c r="N69" s="20">
        <v>0.14307959647582599</v>
      </c>
      <c r="O69" s="20">
        <v>0.95652173913043403</v>
      </c>
      <c r="P69" s="20">
        <v>1.01029955481777</v>
      </c>
      <c r="Q69" t="s">
        <v>17</v>
      </c>
    </row>
    <row r="70" spans="2:17" x14ac:dyDescent="0.25">
      <c r="B70" s="2">
        <v>68</v>
      </c>
      <c r="C70" s="20">
        <v>1.51216617210682E-4</v>
      </c>
      <c r="D70" s="20">
        <v>4.0362494334494202E-2</v>
      </c>
      <c r="E70" s="20">
        <v>0.443613186147371</v>
      </c>
      <c r="F70" s="20">
        <v>0.500522261967278</v>
      </c>
      <c r="G70" s="20">
        <v>57.461673301538802</v>
      </c>
      <c r="H70" s="20">
        <v>1.4128958569194199E-2</v>
      </c>
      <c r="I70" s="20">
        <v>1.32117453896488E-2</v>
      </c>
      <c r="J70" s="20"/>
      <c r="K70" s="20">
        <v>1.3875697346574E-2</v>
      </c>
      <c r="L70" s="20">
        <v>0.93508274689506898</v>
      </c>
      <c r="M70" s="20">
        <v>-3.04712095043746E-2</v>
      </c>
      <c r="N70" s="20">
        <v>0.23444239581828299</v>
      </c>
      <c r="O70" s="20">
        <v>0.96296296296296302</v>
      </c>
      <c r="P70" s="20">
        <v>1</v>
      </c>
      <c r="Q70" t="s">
        <v>17</v>
      </c>
    </row>
    <row r="71" spans="2:17" x14ac:dyDescent="0.25">
      <c r="B71" s="2">
        <v>69</v>
      </c>
      <c r="C71" s="20">
        <v>3.7513353115727001E-4</v>
      </c>
      <c r="D71" s="20">
        <v>6.5254603413906598E-2</v>
      </c>
      <c r="E71" s="20">
        <v>0.32021104380617998</v>
      </c>
      <c r="F71" s="20">
        <v>0.51051605089175001</v>
      </c>
      <c r="G71" s="20">
        <v>143.03984939019199</v>
      </c>
      <c r="H71" s="20">
        <v>2.3191369556594E-2</v>
      </c>
      <c r="I71" s="20">
        <v>2.1140726935216601E-2</v>
      </c>
      <c r="J71" s="20"/>
      <c r="K71" s="20">
        <v>2.1854858645746801E-2</v>
      </c>
      <c r="L71" s="20">
        <v>0.91157733844164801</v>
      </c>
      <c r="M71" s="20">
        <v>2.6479568479404501E-2</v>
      </c>
      <c r="N71" s="20">
        <v>0.30695437845066298</v>
      </c>
      <c r="O71" s="20">
        <v>0.96992481203007497</v>
      </c>
      <c r="P71" s="20">
        <v>1</v>
      </c>
      <c r="Q71" t="s">
        <v>17</v>
      </c>
    </row>
    <row r="72" spans="2:17" x14ac:dyDescent="0.25">
      <c r="B72" s="2">
        <v>70</v>
      </c>
      <c r="C72" s="20">
        <v>6.6884272997032605E-5</v>
      </c>
      <c r="D72" s="20">
        <v>2.40735701770271E-2</v>
      </c>
      <c r="E72" s="20">
        <v>0.36663721669340699</v>
      </c>
      <c r="F72" s="20">
        <v>0.50446908440484095</v>
      </c>
      <c r="G72" s="20">
        <v>3.6576378836830599E-14</v>
      </c>
      <c r="H72" s="20">
        <v>6.8211575198773404E-3</v>
      </c>
      <c r="I72" s="20">
        <v>6.8211575198773404E-3</v>
      </c>
      <c r="J72" s="20"/>
      <c r="K72" s="20">
        <v>9.2282014120132899E-3</v>
      </c>
      <c r="L72" s="20">
        <v>1</v>
      </c>
      <c r="M72" s="20">
        <v>-0.45363606024525299</v>
      </c>
      <c r="N72" s="20">
        <v>-0.30434782608695599</v>
      </c>
      <c r="O72" s="20">
        <v>1</v>
      </c>
      <c r="P72" s="20">
        <v>1</v>
      </c>
      <c r="Q72" t="s">
        <v>17</v>
      </c>
    </row>
    <row r="73" spans="2:17" x14ac:dyDescent="0.25">
      <c r="B73" s="2">
        <v>71</v>
      </c>
      <c r="C73" s="20">
        <v>8.1424332344213601E-4</v>
      </c>
      <c r="D73" s="20">
        <v>0.101062269814502</v>
      </c>
      <c r="E73" s="20">
        <v>0.70212854092551702</v>
      </c>
      <c r="F73" s="20">
        <v>0.51753096554383604</v>
      </c>
      <c r="G73" s="20">
        <v>30.875676381803</v>
      </c>
      <c r="H73" s="20">
        <v>3.47944270904827E-2</v>
      </c>
      <c r="I73" s="20">
        <v>2.9241840338007499E-2</v>
      </c>
      <c r="J73" s="20"/>
      <c r="K73" s="20">
        <v>3.2198242163868303E-2</v>
      </c>
      <c r="L73" s="20">
        <v>0.84041735367460502</v>
      </c>
      <c r="M73" s="20">
        <v>-1.8590931419653099E-2</v>
      </c>
      <c r="N73" s="20">
        <v>0.24956883567820001</v>
      </c>
      <c r="O73" s="20">
        <v>0.97222222222222199</v>
      </c>
      <c r="P73" s="20">
        <v>0.98548866090712695</v>
      </c>
      <c r="Q73" t="s">
        <v>17</v>
      </c>
    </row>
    <row r="74" spans="2:17" x14ac:dyDescent="0.25">
      <c r="B74" s="2">
        <v>72</v>
      </c>
      <c r="C74" s="20">
        <v>5.52522255192878E-5</v>
      </c>
      <c r="D74" s="20">
        <v>3.2845578747589303E-2</v>
      </c>
      <c r="E74" s="20">
        <v>0.51715144249385803</v>
      </c>
      <c r="F74" s="20">
        <v>0.54255127904813805</v>
      </c>
      <c r="G74" s="20">
        <v>7.7689594360086298</v>
      </c>
      <c r="H74" s="20">
        <v>1.54372511210501E-2</v>
      </c>
      <c r="I74" s="20">
        <v>3.14875482853563E-3</v>
      </c>
      <c r="J74" s="20"/>
      <c r="K74" s="20">
        <v>8.3874500574240406E-3</v>
      </c>
      <c r="L74" s="20">
        <v>0.20397121248108799</v>
      </c>
      <c r="M74" s="20">
        <v>-0.30904634093411598</v>
      </c>
      <c r="N74" s="20">
        <v>-0.120250477697859</v>
      </c>
      <c r="O74" s="20">
        <v>0.82608695652173902</v>
      </c>
      <c r="P74" s="20">
        <v>1</v>
      </c>
      <c r="Q74" t="s">
        <v>17</v>
      </c>
    </row>
    <row r="75" spans="2:17" x14ac:dyDescent="0.25">
      <c r="B75" s="2">
        <v>73</v>
      </c>
      <c r="C75" s="20">
        <v>2.3845697329376799E-4</v>
      </c>
      <c r="D75" s="20">
        <v>5.36194139743758E-2</v>
      </c>
      <c r="E75" s="20">
        <v>0.12839581258452001</v>
      </c>
      <c r="F75" s="20">
        <v>0.57370509908797596</v>
      </c>
      <c r="G75" s="20">
        <v>86.481847927835403</v>
      </c>
      <c r="H75" s="20">
        <v>2.06341965928678E-2</v>
      </c>
      <c r="I75" s="20">
        <v>1.2333107915872501E-2</v>
      </c>
      <c r="J75" s="20"/>
      <c r="K75" s="20">
        <v>1.7424489895416801E-2</v>
      </c>
      <c r="L75" s="20">
        <v>0.597702355910258</v>
      </c>
      <c r="M75" s="20">
        <v>-0.16181487405179701</v>
      </c>
      <c r="N75" s="20">
        <v>6.7210448166074493E-2</v>
      </c>
      <c r="O75" s="20">
        <v>0.95348837209302295</v>
      </c>
      <c r="P75" s="20">
        <v>1.00289412587857</v>
      </c>
      <c r="Q75" t="s">
        <v>17</v>
      </c>
    </row>
    <row r="76" spans="2:17" x14ac:dyDescent="0.25">
      <c r="B76" s="2">
        <v>74</v>
      </c>
      <c r="C76" s="20">
        <v>1.98617210682492E-3</v>
      </c>
      <c r="D76" s="20">
        <v>0.153779585706874</v>
      </c>
      <c r="E76" s="20">
        <v>0.59581512619177501</v>
      </c>
      <c r="F76" s="20">
        <v>0.59205999408712795</v>
      </c>
      <c r="G76" s="20">
        <v>19.075105150674801</v>
      </c>
      <c r="H76" s="20">
        <v>5.0142011001328299E-2</v>
      </c>
      <c r="I76" s="20">
        <v>4.85906067223646E-2</v>
      </c>
      <c r="J76" s="20"/>
      <c r="K76" s="20">
        <v>5.0287899827487798E-2</v>
      </c>
      <c r="L76" s="20">
        <v>0.96905979142075804</v>
      </c>
      <c r="M76" s="20">
        <v>-3.6554677523116003E-2</v>
      </c>
      <c r="N76" s="20">
        <v>0.22669668376768901</v>
      </c>
      <c r="O76" s="20">
        <v>0.97432239657631903</v>
      </c>
      <c r="P76" s="20">
        <v>1.0050455765264199</v>
      </c>
      <c r="Q76" t="s">
        <v>17</v>
      </c>
    </row>
    <row r="77" spans="2:17" x14ac:dyDescent="0.25">
      <c r="B77" s="2">
        <v>75</v>
      </c>
      <c r="C77" s="20">
        <v>2.0937685459940599E-4</v>
      </c>
      <c r="D77" s="20">
        <v>5.1095585692021203E-2</v>
      </c>
      <c r="E77" s="20">
        <v>0.705847695858974</v>
      </c>
      <c r="F77" s="20">
        <v>0.58152736314426501</v>
      </c>
      <c r="G77" s="20">
        <v>143.12422292579501</v>
      </c>
      <c r="H77" s="20">
        <v>2.0804460330521701E-2</v>
      </c>
      <c r="I77" s="20">
        <v>1.1255574806446801E-2</v>
      </c>
      <c r="J77" s="20"/>
      <c r="K77" s="20">
        <v>1.6327488815743401E-2</v>
      </c>
      <c r="L77" s="20">
        <v>0.54101738894586904</v>
      </c>
      <c r="M77" s="20">
        <v>-0.121614124930292</v>
      </c>
      <c r="N77" s="20">
        <v>0.11839563167555101</v>
      </c>
      <c r="O77" s="20">
        <v>0.94736842105263097</v>
      </c>
      <c r="P77" s="20">
        <v>0.99696292093581995</v>
      </c>
      <c r="Q77" t="s">
        <v>17</v>
      </c>
    </row>
    <row r="78" spans="2:17" x14ac:dyDescent="0.25">
      <c r="B78" s="2">
        <v>76</v>
      </c>
      <c r="C78" s="20">
        <v>8.0842729970326396E-4</v>
      </c>
      <c r="D78" s="20">
        <v>9.8072897531416403E-2</v>
      </c>
      <c r="E78" s="20">
        <v>0.224147407314602</v>
      </c>
      <c r="F78" s="20">
        <v>0.59383942296924896</v>
      </c>
      <c r="G78" s="20">
        <v>91.187891126408104</v>
      </c>
      <c r="H78" s="20">
        <v>3.4169162964284003E-2</v>
      </c>
      <c r="I78" s="20">
        <v>2.9089746859466001E-2</v>
      </c>
      <c r="J78" s="20"/>
      <c r="K78" s="20">
        <v>3.2083042359253598E-2</v>
      </c>
      <c r="L78" s="20">
        <v>0.85134502387057698</v>
      </c>
      <c r="M78" s="20">
        <v>-3.4342333585068899E-2</v>
      </c>
      <c r="N78" s="20">
        <v>0.229513527556166</v>
      </c>
      <c r="O78" s="20">
        <v>0.96527777777777701</v>
      </c>
      <c r="P78" s="20">
        <v>1</v>
      </c>
      <c r="Q78" t="s">
        <v>17</v>
      </c>
    </row>
    <row r="79" spans="2:17" x14ac:dyDescent="0.25">
      <c r="B79" s="2">
        <v>77</v>
      </c>
      <c r="C79" s="20">
        <v>9.0148367952522202E-5</v>
      </c>
      <c r="D79" s="20">
        <v>3.1266480781737702E-2</v>
      </c>
      <c r="E79" s="20">
        <v>0.54074176145479202</v>
      </c>
      <c r="F79" s="20">
        <v>0.60752309394778503</v>
      </c>
      <c r="G79" s="20">
        <v>113.541516219893</v>
      </c>
      <c r="H79" s="20">
        <v>1.36679799172189E-2</v>
      </c>
      <c r="I79" s="20">
        <v>7.6156698002949599E-3</v>
      </c>
      <c r="J79" s="20"/>
      <c r="K79" s="20">
        <v>1.07135646248336E-2</v>
      </c>
      <c r="L79" s="20">
        <v>0.55719059044714703</v>
      </c>
      <c r="M79" s="20">
        <v>-9.31312214179595E-2</v>
      </c>
      <c r="N79" s="20">
        <v>0.15466119077633</v>
      </c>
      <c r="O79" s="20">
        <v>1</v>
      </c>
      <c r="P79" s="20">
        <v>1</v>
      </c>
      <c r="Q79" t="s">
        <v>17</v>
      </c>
    </row>
    <row r="80" spans="2:17" x14ac:dyDescent="0.25">
      <c r="B80" s="2">
        <v>78</v>
      </c>
      <c r="C80" s="20">
        <v>7.06065281899109E-3</v>
      </c>
      <c r="D80" s="20">
        <v>0.55506998789063799</v>
      </c>
      <c r="E80" s="20">
        <v>0.55156763041393697</v>
      </c>
      <c r="F80" s="20">
        <v>0.68444121073675301</v>
      </c>
      <c r="G80" s="20">
        <v>124.558849101549</v>
      </c>
      <c r="H80" s="20">
        <v>0.12769945028419299</v>
      </c>
      <c r="I80" s="20">
        <v>9.8895101887480893E-2</v>
      </c>
      <c r="J80" s="20"/>
      <c r="K80" s="20">
        <v>9.4815095743163505E-2</v>
      </c>
      <c r="L80" s="20">
        <v>0.77443639473303405</v>
      </c>
      <c r="M80" s="20">
        <v>0.40478167747661897</v>
      </c>
      <c r="N80" s="20">
        <v>0.78862358348262895</v>
      </c>
      <c r="O80" s="20">
        <v>0.72585949177877396</v>
      </c>
      <c r="P80" s="20">
        <v>0.65628773053066203</v>
      </c>
      <c r="Q80" t="s">
        <v>17</v>
      </c>
    </row>
    <row r="81" spans="2:17" x14ac:dyDescent="0.25">
      <c r="B81" s="2">
        <v>79</v>
      </c>
      <c r="C81" s="20">
        <v>2.1810089020771501E-4</v>
      </c>
      <c r="D81" s="20">
        <v>4.7922042155898202E-2</v>
      </c>
      <c r="E81" s="20">
        <v>0.63739169584907096</v>
      </c>
      <c r="F81" s="20">
        <v>0.62663700415939805</v>
      </c>
      <c r="G81" s="20">
        <v>40.004159250669801</v>
      </c>
      <c r="H81" s="20">
        <v>1.5931151583295E-2</v>
      </c>
      <c r="I81" s="20">
        <v>1.5721137416110299E-2</v>
      </c>
      <c r="J81" s="20"/>
      <c r="K81" s="20">
        <v>1.6664173491487799E-2</v>
      </c>
      <c r="L81" s="20">
        <v>0.98681738943436004</v>
      </c>
      <c r="M81" s="20">
        <v>-9.8089221938180898E-2</v>
      </c>
      <c r="N81" s="20">
        <v>0.148348468451166</v>
      </c>
      <c r="O81" s="20">
        <v>0.9375</v>
      </c>
      <c r="P81" s="20">
        <v>1.0259056294925599</v>
      </c>
      <c r="Q81" t="s">
        <v>17</v>
      </c>
    </row>
    <row r="82" spans="2:17" x14ac:dyDescent="0.25">
      <c r="B82" s="2">
        <v>80</v>
      </c>
      <c r="C82" s="20">
        <v>1.7855192878338201E-3</v>
      </c>
      <c r="D82" s="20">
        <v>0.14640420913850699</v>
      </c>
      <c r="E82" s="20">
        <v>0.69654683279933105</v>
      </c>
      <c r="F82" s="20">
        <v>0.64566866317122296</v>
      </c>
      <c r="G82" s="20">
        <v>1.1865533265774</v>
      </c>
      <c r="H82" s="20">
        <v>4.7949740620977101E-2</v>
      </c>
      <c r="I82" s="20">
        <v>4.4469267666759398E-2</v>
      </c>
      <c r="J82" s="20"/>
      <c r="K82" s="20">
        <v>4.7680119181451201E-2</v>
      </c>
      <c r="L82" s="20">
        <v>0.92741414428642199</v>
      </c>
      <c r="M82" s="20">
        <v>-6.2067520855414601E-2</v>
      </c>
      <c r="N82" s="20">
        <v>0.19421272273837401</v>
      </c>
      <c r="O82" s="20">
        <v>0.97770700636942598</v>
      </c>
      <c r="P82" s="20">
        <v>1.0042398052485</v>
      </c>
      <c r="Q82" t="s">
        <v>17</v>
      </c>
    </row>
    <row r="83" spans="2:17" x14ac:dyDescent="0.25">
      <c r="B83" s="2">
        <v>81</v>
      </c>
      <c r="C83" s="20">
        <v>9.4888427299703194E-3</v>
      </c>
      <c r="D83" s="20">
        <v>0.43987598498433</v>
      </c>
      <c r="E83" s="20">
        <v>0.77863902448900302</v>
      </c>
      <c r="F83" s="20">
        <v>0.71214852351481495</v>
      </c>
      <c r="G83" s="20">
        <v>57.572307202869602</v>
      </c>
      <c r="H83" s="20">
        <v>0.15367540019970999</v>
      </c>
      <c r="I83" s="20">
        <v>8.4212472566056795E-2</v>
      </c>
      <c r="J83" s="20"/>
      <c r="K83" s="20">
        <v>0.109916194428168</v>
      </c>
      <c r="L83" s="20">
        <v>0.54798928427463001</v>
      </c>
      <c r="M83" s="20">
        <v>7.1167541985962202E-2</v>
      </c>
      <c r="N83" s="20">
        <v>0.36385287349328999</v>
      </c>
      <c r="O83" s="20">
        <v>0.87222667735899495</v>
      </c>
      <c r="P83" s="20">
        <v>0.90519407012265996</v>
      </c>
      <c r="Q83" t="s">
        <v>17</v>
      </c>
    </row>
    <row r="84" spans="2:17" x14ac:dyDescent="0.25">
      <c r="B84" s="2">
        <v>82</v>
      </c>
      <c r="C84" s="20">
        <v>1.1806528189910899E-3</v>
      </c>
      <c r="D84" s="20">
        <v>0.11895928185728</v>
      </c>
      <c r="E84" s="20">
        <v>0.33670644792084198</v>
      </c>
      <c r="F84" s="20">
        <v>0.67377411477438598</v>
      </c>
      <c r="G84" s="20">
        <v>89.141139590975101</v>
      </c>
      <c r="H84" s="20">
        <v>4.2704128586932302E-2</v>
      </c>
      <c r="I84" s="20">
        <v>3.2550225507366602E-2</v>
      </c>
      <c r="J84" s="20"/>
      <c r="K84" s="20">
        <v>3.8771817828707901E-2</v>
      </c>
      <c r="L84" s="20">
        <v>0.76222666483182</v>
      </c>
      <c r="M84" s="20">
        <v>-7.5319841395459899E-2</v>
      </c>
      <c r="N84" s="20">
        <v>0.177339344167282</v>
      </c>
      <c r="O84" s="20">
        <v>0.97129186602870798</v>
      </c>
      <c r="P84" s="20">
        <v>1.0078269470605901</v>
      </c>
      <c r="Q84" t="s">
        <v>17</v>
      </c>
    </row>
    <row r="85" spans="2:17" x14ac:dyDescent="0.25">
      <c r="B85" s="2">
        <v>83</v>
      </c>
      <c r="C85" s="20">
        <v>5.94106824925816E-3</v>
      </c>
      <c r="D85" s="20">
        <v>0.31551434637130599</v>
      </c>
      <c r="E85" s="20">
        <v>0.33508308448437202</v>
      </c>
      <c r="F85" s="20">
        <v>0.76821905258106005</v>
      </c>
      <c r="G85" s="20">
        <v>179.23707788601499</v>
      </c>
      <c r="H85" s="20">
        <v>9.9147783212265195E-2</v>
      </c>
      <c r="I85" s="20">
        <v>8.3665302670236197E-2</v>
      </c>
      <c r="J85" s="20"/>
      <c r="K85" s="20">
        <v>8.6973576636389896E-2</v>
      </c>
      <c r="L85" s="20">
        <v>0.84384441043041103</v>
      </c>
      <c r="M85" s="20">
        <v>9.6613870973035906E-2</v>
      </c>
      <c r="N85" s="20">
        <v>0.39625214582797202</v>
      </c>
      <c r="O85" s="20">
        <v>0.91205357142857102</v>
      </c>
      <c r="P85" s="20">
        <v>0.91998746088281802</v>
      </c>
      <c r="Q85" t="s">
        <v>17</v>
      </c>
    </row>
    <row r="86" spans="2:17" x14ac:dyDescent="0.25">
      <c r="B86" s="2">
        <v>84</v>
      </c>
      <c r="C86" s="20">
        <v>9.5964391691394602E-5</v>
      </c>
      <c r="D86" s="20">
        <v>2.9856206464503099E-2</v>
      </c>
      <c r="E86" s="20">
        <v>0.69332932154692595</v>
      </c>
      <c r="F86" s="20">
        <v>0.73880370501277504</v>
      </c>
      <c r="G86" s="20">
        <v>99.337506766688705</v>
      </c>
      <c r="H86" s="20">
        <v>1.0649528589388601E-2</v>
      </c>
      <c r="I86" s="20">
        <v>8.9668347772726906E-3</v>
      </c>
      <c r="J86" s="20"/>
      <c r="K86" s="20">
        <v>1.10537621825303E-2</v>
      </c>
      <c r="L86" s="20">
        <v>0.84199358704077698</v>
      </c>
      <c r="M86" s="20">
        <v>-0.21846340579757401</v>
      </c>
      <c r="N86" s="20">
        <v>-4.9167026038337697E-3</v>
      </c>
      <c r="O86" s="20">
        <v>0.97058823529411697</v>
      </c>
      <c r="P86" s="20">
        <v>1.00519762394334</v>
      </c>
      <c r="Q86" t="s">
        <v>17</v>
      </c>
    </row>
    <row r="87" spans="2:17" x14ac:dyDescent="0.25">
      <c r="B87" s="2">
        <v>85</v>
      </c>
      <c r="C87" s="20">
        <v>9.3056379821958402E-5</v>
      </c>
      <c r="D87" s="20">
        <v>2.95032115628494E-2</v>
      </c>
      <c r="E87" s="20">
        <v>0.39503910533220599</v>
      </c>
      <c r="F87" s="20">
        <v>0.73950756008601204</v>
      </c>
      <c r="G87" s="20">
        <v>108.90326497235201</v>
      </c>
      <c r="H87" s="20">
        <v>1.0276448651246E-2</v>
      </c>
      <c r="I87" s="20">
        <v>9.7239837829701803E-3</v>
      </c>
      <c r="J87" s="20"/>
      <c r="K87" s="20">
        <v>1.08849925438289E-2</v>
      </c>
      <c r="L87" s="20">
        <v>0.94623970916169997</v>
      </c>
      <c r="M87" s="20">
        <v>-0.156605022088326</v>
      </c>
      <c r="N87" s="20">
        <v>7.3843837708181301E-2</v>
      </c>
      <c r="O87" s="20">
        <v>0.96969696969696895</v>
      </c>
      <c r="P87" s="20">
        <v>1.0052598115715801</v>
      </c>
      <c r="Q87" t="s">
        <v>17</v>
      </c>
    </row>
    <row r="88" spans="2:17" x14ac:dyDescent="0.25">
      <c r="B88" s="2">
        <v>86</v>
      </c>
      <c r="C88" s="20">
        <v>9.1893175074183903E-4</v>
      </c>
      <c r="D88" s="20">
        <v>0.10704271967005501</v>
      </c>
      <c r="E88" s="20">
        <v>0.51822449100777002</v>
      </c>
      <c r="F88" s="20">
        <v>0.76888044392174304</v>
      </c>
      <c r="G88" s="20">
        <v>25.6358174065935</v>
      </c>
      <c r="H88" s="20">
        <v>3.3575981034227702E-2</v>
      </c>
      <c r="I88" s="20">
        <v>3.29000281204265E-2</v>
      </c>
      <c r="J88" s="20"/>
      <c r="K88" s="20">
        <v>3.4205558670444502E-2</v>
      </c>
      <c r="L88" s="20">
        <v>0.97986796236535401</v>
      </c>
      <c r="M88" s="20">
        <v>-5.5870421129751102E-2</v>
      </c>
      <c r="N88" s="20">
        <v>0.202103115171756</v>
      </c>
      <c r="O88" s="20">
        <v>0.95180722891566205</v>
      </c>
      <c r="P88" s="20">
        <v>0.99407369645218302</v>
      </c>
      <c r="Q88" t="s">
        <v>17</v>
      </c>
    </row>
    <row r="89" spans="2:17" x14ac:dyDescent="0.25">
      <c r="B89" s="2">
        <v>87</v>
      </c>
      <c r="C89" s="20">
        <v>8.7240356083086003E-5</v>
      </c>
      <c r="D89" s="20">
        <v>3.08435690155053E-2</v>
      </c>
      <c r="E89" s="20">
        <v>0.116926008486564</v>
      </c>
      <c r="F89" s="20">
        <v>0.80563554607684595</v>
      </c>
      <c r="G89" s="20">
        <v>130.80014395539399</v>
      </c>
      <c r="H89" s="20">
        <v>1.22024548169339E-2</v>
      </c>
      <c r="I89" s="20">
        <v>7.2155018684705802E-3</v>
      </c>
      <c r="J89" s="20"/>
      <c r="K89" s="20">
        <v>1.05393487114604E-2</v>
      </c>
      <c r="L89" s="20">
        <v>0.59131559810877299</v>
      </c>
      <c r="M89" s="20">
        <v>-0.20734134952922301</v>
      </c>
      <c r="N89" s="20">
        <v>9.24433925579949E-3</v>
      </c>
      <c r="O89" s="20">
        <v>0.90909090909090895</v>
      </c>
      <c r="P89" s="20">
        <v>1.0150937137170299</v>
      </c>
      <c r="Q89" t="s">
        <v>17</v>
      </c>
    </row>
    <row r="90" spans="2:17" x14ac:dyDescent="0.25">
      <c r="B90" s="2">
        <v>88</v>
      </c>
      <c r="C90" s="20">
        <v>3.3674777448071199E-3</v>
      </c>
      <c r="D90" s="20">
        <v>0.22593037937337701</v>
      </c>
      <c r="E90" s="20">
        <v>0.91370671428555605</v>
      </c>
      <c r="F90" s="20">
        <v>2.1056936825717999E-2</v>
      </c>
      <c r="G90" s="20">
        <v>3.7228228807202601</v>
      </c>
      <c r="H90" s="20">
        <v>8.2124061357892505E-2</v>
      </c>
      <c r="I90" s="20">
        <v>5.1784967572691701E-2</v>
      </c>
      <c r="J90" s="20"/>
      <c r="K90" s="20">
        <v>6.5479812390568201E-2</v>
      </c>
      <c r="L90" s="20">
        <v>0.63056997810928295</v>
      </c>
      <c r="M90" s="20">
        <v>-8.1196774429426206E-3</v>
      </c>
      <c r="N90" s="20">
        <v>0.262901250324314</v>
      </c>
      <c r="O90" s="20">
        <v>0.971476510067114</v>
      </c>
      <c r="P90" s="20">
        <v>0.98139454139242799</v>
      </c>
      <c r="Q90" t="s">
        <v>17</v>
      </c>
    </row>
    <row r="91" spans="2:17" x14ac:dyDescent="0.25">
      <c r="B91" s="2">
        <v>89</v>
      </c>
      <c r="C91" s="20">
        <v>2.85421364985163E-2</v>
      </c>
      <c r="D91" s="20">
        <v>0.82415100973475997</v>
      </c>
      <c r="E91" s="20">
        <v>1.1803921108089199</v>
      </c>
      <c r="F91" s="20">
        <v>5.4860704548914403E-2</v>
      </c>
      <c r="G91" s="20">
        <v>165.090714407685</v>
      </c>
      <c r="H91" s="20">
        <v>0.33766732013025302</v>
      </c>
      <c r="I91" s="20">
        <v>0.14027381912769099</v>
      </c>
      <c r="J91" s="20"/>
      <c r="K91" s="20">
        <v>0.19063309492619501</v>
      </c>
      <c r="L91" s="20">
        <v>0.41542018064875602</v>
      </c>
      <c r="M91" s="20">
        <v>0.30337400516784901</v>
      </c>
      <c r="N91" s="20">
        <v>0.65950732495955799</v>
      </c>
      <c r="O91" s="20">
        <v>0.93842623577779904</v>
      </c>
      <c r="P91" s="20">
        <v>0.94393853806505801</v>
      </c>
      <c r="Q91" t="s">
        <v>17</v>
      </c>
    </row>
    <row r="92" spans="2:17" x14ac:dyDescent="0.25">
      <c r="B92" s="2">
        <v>90</v>
      </c>
      <c r="C92" s="20">
        <v>1.00413649851632E-2</v>
      </c>
      <c r="D92" s="20">
        <v>0.426139879028677</v>
      </c>
      <c r="E92" s="20">
        <v>1.3633183617618601</v>
      </c>
      <c r="F92" s="20">
        <v>6.2633950450040804E-2</v>
      </c>
      <c r="G92" s="20">
        <v>81.417935357397894</v>
      </c>
      <c r="H92" s="20">
        <v>0.130281760456051</v>
      </c>
      <c r="I92" s="20">
        <v>0.10912463864236301</v>
      </c>
      <c r="J92" s="20"/>
      <c r="K92" s="20">
        <v>0.113071052804105</v>
      </c>
      <c r="L92" s="20">
        <v>0.83760488237472697</v>
      </c>
      <c r="M92" s="20">
        <v>0.111996870975066</v>
      </c>
      <c r="N92" s="20">
        <v>0.41583838974721798</v>
      </c>
      <c r="O92" s="20">
        <v>0.94215552523874402</v>
      </c>
      <c r="P92" s="20">
        <v>0.86550243504219804</v>
      </c>
      <c r="Q92" t="s">
        <v>17</v>
      </c>
    </row>
    <row r="93" spans="2:17" x14ac:dyDescent="0.25">
      <c r="B93" s="2">
        <v>91</v>
      </c>
      <c r="C93" s="20">
        <v>2.9080118694362E-5</v>
      </c>
      <c r="D93" s="20">
        <v>1.7699198474701701E-2</v>
      </c>
      <c r="E93" s="20">
        <v>1.5526659804620799</v>
      </c>
      <c r="F93" s="20">
        <v>6.8211575198773397E-4</v>
      </c>
      <c r="G93" s="20">
        <v>180</v>
      </c>
      <c r="H93" s="20">
        <v>8.5264468998466798E-3</v>
      </c>
      <c r="I93" s="20">
        <v>1.7052893799693299E-3</v>
      </c>
      <c r="J93" s="20"/>
      <c r="K93" s="20">
        <v>6.0848958156449898E-3</v>
      </c>
      <c r="L93" s="20">
        <v>0.2</v>
      </c>
      <c r="M93" s="20">
        <v>-0.60730091830127497</v>
      </c>
      <c r="N93" s="20">
        <v>-0.5</v>
      </c>
      <c r="O93" s="20">
        <v>1</v>
      </c>
      <c r="P93" s="20">
        <v>1</v>
      </c>
      <c r="Q93" t="s">
        <v>17</v>
      </c>
    </row>
    <row r="94" spans="2:17" x14ac:dyDescent="0.25">
      <c r="B94" s="2">
        <v>92</v>
      </c>
      <c r="C94" s="20">
        <v>9.8872403560830801E-5</v>
      </c>
      <c r="D94" s="20">
        <v>4.0038489352299998E-2</v>
      </c>
      <c r="E94" s="20">
        <v>1.60894053000106</v>
      </c>
      <c r="F94" s="20">
        <v>1.90591165996572E-3</v>
      </c>
      <c r="G94" s="20">
        <v>180</v>
      </c>
      <c r="H94" s="20">
        <v>1.8758183179662598E-2</v>
      </c>
      <c r="I94" s="20">
        <v>5.1158681399080001E-3</v>
      </c>
      <c r="J94" s="20"/>
      <c r="K94" s="20">
        <v>1.12199934980669E-2</v>
      </c>
      <c r="L94" s="20">
        <v>0.27272727272727199</v>
      </c>
      <c r="M94" s="20">
        <v>-0.23770178258482899</v>
      </c>
      <c r="N94" s="20">
        <v>-2.94117647058823E-2</v>
      </c>
      <c r="O94" s="20">
        <v>1</v>
      </c>
      <c r="P94" s="20">
        <v>1</v>
      </c>
      <c r="Q94" t="s">
        <v>17</v>
      </c>
    </row>
    <row r="95" spans="2:17" x14ac:dyDescent="0.25">
      <c r="B95" s="2">
        <v>93</v>
      </c>
      <c r="C95" s="20">
        <v>1.07596439169139E-3</v>
      </c>
      <c r="D95" s="20">
        <v>0.114233924985385</v>
      </c>
      <c r="E95" s="20">
        <v>1.66210868753438</v>
      </c>
      <c r="F95" s="20">
        <v>1.6716444813915599E-2</v>
      </c>
      <c r="G95" s="20">
        <v>106.44680894451</v>
      </c>
      <c r="H95" s="20">
        <v>3.96567071456468E-2</v>
      </c>
      <c r="I95" s="20">
        <v>3.3301734389003003E-2</v>
      </c>
      <c r="J95" s="20"/>
      <c r="K95" s="20">
        <v>3.7012976268173799E-2</v>
      </c>
      <c r="L95" s="20">
        <v>0.83975036723790797</v>
      </c>
      <c r="M95" s="20">
        <v>-3.6003437530984499E-2</v>
      </c>
      <c r="N95" s="20">
        <v>0.227398544324311</v>
      </c>
      <c r="O95" s="20">
        <v>0.97883597883597795</v>
      </c>
      <c r="P95" s="20">
        <v>1.0013584522601</v>
      </c>
      <c r="Q95" t="s">
        <v>17</v>
      </c>
    </row>
    <row r="96" spans="2:17" x14ac:dyDescent="0.25">
      <c r="B96" s="2">
        <v>94</v>
      </c>
      <c r="C96" s="20">
        <v>7.7643916913946597E-4</v>
      </c>
      <c r="D96" s="20">
        <v>9.53648979960251E-2</v>
      </c>
      <c r="E96" s="20">
        <v>1.6149792981986699</v>
      </c>
      <c r="F96" s="20">
        <v>6.7981648540799994E-2</v>
      </c>
      <c r="G96" s="20">
        <v>74.356285991545704</v>
      </c>
      <c r="H96" s="20">
        <v>3.4221928098133299E-2</v>
      </c>
      <c r="I96" s="20">
        <v>2.71936068347935E-2</v>
      </c>
      <c r="J96" s="20"/>
      <c r="K96" s="20">
        <v>3.1441899660002701E-2</v>
      </c>
      <c r="L96" s="20">
        <v>0.79462521097041405</v>
      </c>
      <c r="M96" s="20">
        <v>-5.8644349312815001E-2</v>
      </c>
      <c r="N96" s="20">
        <v>0.19857124011482399</v>
      </c>
      <c r="O96" s="20">
        <v>0.96389891696750896</v>
      </c>
      <c r="P96" s="20">
        <v>1.00976342470897</v>
      </c>
      <c r="Q96" t="s">
        <v>17</v>
      </c>
    </row>
    <row r="97" spans="2:17" x14ac:dyDescent="0.25">
      <c r="B97" s="2">
        <v>95</v>
      </c>
      <c r="C97" s="20">
        <v>1.7855192878338201E-3</v>
      </c>
      <c r="D97" s="20">
        <v>0.14624902780492999</v>
      </c>
      <c r="E97" s="20">
        <v>0.90803048935819897</v>
      </c>
      <c r="F97" s="20">
        <v>8.6964203689902E-2</v>
      </c>
      <c r="G97" s="20">
        <v>49.536942594317999</v>
      </c>
      <c r="H97" s="20">
        <v>4.8272497023236501E-2</v>
      </c>
      <c r="I97" s="20">
        <v>4.6059175926246698E-2</v>
      </c>
      <c r="J97" s="20"/>
      <c r="K97" s="20">
        <v>4.7680119181451201E-2</v>
      </c>
      <c r="L97" s="20">
        <v>0.95414943842817102</v>
      </c>
      <c r="M97" s="20">
        <v>-2.1994576184412001E-2</v>
      </c>
      <c r="N97" s="20">
        <v>0.24523518056747901</v>
      </c>
      <c r="O97" s="20">
        <v>0.97460317460317403</v>
      </c>
      <c r="P97" s="20">
        <v>1.0031832280030699</v>
      </c>
      <c r="Q97" t="s">
        <v>17</v>
      </c>
    </row>
    <row r="98" spans="2:17" x14ac:dyDescent="0.25">
      <c r="B98" s="2">
        <v>96</v>
      </c>
      <c r="C98" s="20">
        <v>3.4605341246290799E-4</v>
      </c>
      <c r="D98" s="20">
        <v>6.2631868347513706E-2</v>
      </c>
      <c r="E98" s="20">
        <v>1.4495246332996401</v>
      </c>
      <c r="F98" s="20">
        <v>7.4015291155811902E-2</v>
      </c>
      <c r="G98" s="20">
        <v>61.666878701403903</v>
      </c>
      <c r="H98" s="20">
        <v>2.13669643697054E-2</v>
      </c>
      <c r="I98" s="20">
        <v>1.98659632900074E-2</v>
      </c>
      <c r="J98" s="20"/>
      <c r="K98" s="20">
        <v>2.0990685775798799E-2</v>
      </c>
      <c r="L98" s="20">
        <v>0.92975131826277402</v>
      </c>
      <c r="M98" s="20">
        <v>-3.6616509428771003E-2</v>
      </c>
      <c r="N98" s="20">
        <v>0.226617956940283</v>
      </c>
      <c r="O98" s="20">
        <v>0.95199999999999996</v>
      </c>
      <c r="P98" s="20">
        <v>1.00743302112829</v>
      </c>
      <c r="Q98" t="s">
        <v>17</v>
      </c>
    </row>
    <row r="99" spans="2:17" x14ac:dyDescent="0.25">
      <c r="B99" s="2">
        <v>97</v>
      </c>
      <c r="C99" s="20">
        <v>6.6884272997032605E-5</v>
      </c>
      <c r="D99" s="20">
        <v>2.40735701770271E-2</v>
      </c>
      <c r="E99" s="20">
        <v>0.95837263154276597</v>
      </c>
      <c r="F99" s="20">
        <v>9.2382198584425701E-2</v>
      </c>
      <c r="G99" s="20">
        <v>180</v>
      </c>
      <c r="H99" s="20">
        <v>6.8211575198773404E-3</v>
      </c>
      <c r="I99" s="20">
        <v>6.8211575198773404E-3</v>
      </c>
      <c r="J99" s="20"/>
      <c r="K99" s="20">
        <v>9.2282014120132899E-3</v>
      </c>
      <c r="L99" s="20">
        <v>1</v>
      </c>
      <c r="M99" s="20">
        <v>-0.45363606024525299</v>
      </c>
      <c r="N99" s="20">
        <v>-0.30434782608695599</v>
      </c>
      <c r="O99" s="20">
        <v>1</v>
      </c>
      <c r="P99" s="20">
        <v>1</v>
      </c>
      <c r="Q99" t="s">
        <v>17</v>
      </c>
    </row>
    <row r="100" spans="2:17" x14ac:dyDescent="0.25">
      <c r="B100" s="2">
        <v>98</v>
      </c>
      <c r="C100" s="20">
        <v>3.7804154302670602E-5</v>
      </c>
      <c r="D100" s="20">
        <v>1.6288924157467001E-2</v>
      </c>
      <c r="E100" s="20">
        <v>1.7298193118196601</v>
      </c>
      <c r="F100" s="20">
        <v>9.6152085809040194E-2</v>
      </c>
      <c r="G100" s="20">
        <v>134.99999999999901</v>
      </c>
      <c r="H100" s="20">
        <v>6.0291084223084504E-3</v>
      </c>
      <c r="I100" s="20">
        <v>4.8232867378469203E-3</v>
      </c>
      <c r="J100" s="20"/>
      <c r="K100" s="20">
        <v>6.9378486732869999E-3</v>
      </c>
      <c r="L100" s="20">
        <v>0.80000000000002502</v>
      </c>
      <c r="M100" s="20">
        <v>-0.39584756661735698</v>
      </c>
      <c r="N100" s="20">
        <v>-0.23076923076924299</v>
      </c>
      <c r="O100" s="20">
        <v>1</v>
      </c>
      <c r="P100" s="20">
        <v>1</v>
      </c>
      <c r="Q100" t="s">
        <v>17</v>
      </c>
    </row>
    <row r="101" spans="2:17" x14ac:dyDescent="0.25">
      <c r="B101" s="2">
        <v>99</v>
      </c>
      <c r="C101" s="20">
        <v>4.6528189910979201E-5</v>
      </c>
      <c r="D101" s="20">
        <v>1.85313796921267E-2</v>
      </c>
      <c r="E101" s="20">
        <v>1.5620450720519099</v>
      </c>
      <c r="F101" s="20">
        <v>0.10146471810817501</v>
      </c>
      <c r="G101" s="20">
        <v>180</v>
      </c>
      <c r="H101" s="20">
        <v>6.8211575198773404E-3</v>
      </c>
      <c r="I101" s="20">
        <v>5.1158681399080001E-3</v>
      </c>
      <c r="J101" s="20"/>
      <c r="K101" s="20">
        <v>7.6968520409064897E-3</v>
      </c>
      <c r="L101" s="20">
        <v>0.75</v>
      </c>
      <c r="M101" s="20">
        <v>-0.41095137745191301</v>
      </c>
      <c r="N101" s="20">
        <v>-0.25</v>
      </c>
      <c r="O101" s="20">
        <v>1</v>
      </c>
      <c r="P101" s="20">
        <v>1</v>
      </c>
      <c r="Q101" t="s">
        <v>17</v>
      </c>
    </row>
    <row r="102" spans="2:17" x14ac:dyDescent="0.25">
      <c r="B102" s="2">
        <v>100</v>
      </c>
      <c r="C102" s="20">
        <v>3.7804154302670602E-5</v>
      </c>
      <c r="D102" s="20">
        <v>1.6288924157467001E-2</v>
      </c>
      <c r="E102" s="20">
        <v>0.93515446075395303</v>
      </c>
      <c r="F102" s="20">
        <v>0.11359850792718799</v>
      </c>
      <c r="G102" s="20">
        <v>45</v>
      </c>
      <c r="H102" s="20">
        <v>6.0291084223086499E-3</v>
      </c>
      <c r="I102" s="20">
        <v>4.8232867378469203E-3</v>
      </c>
      <c r="J102" s="20"/>
      <c r="K102" s="20">
        <v>6.9378486732869999E-3</v>
      </c>
      <c r="L102" s="20">
        <v>0.8</v>
      </c>
      <c r="M102" s="20">
        <v>-0.395847566617337</v>
      </c>
      <c r="N102" s="20">
        <v>-0.23076923076921799</v>
      </c>
      <c r="O102" s="20">
        <v>1</v>
      </c>
      <c r="P102" s="20">
        <v>1</v>
      </c>
      <c r="Q102" t="s">
        <v>17</v>
      </c>
    </row>
    <row r="103" spans="2:17" x14ac:dyDescent="0.25">
      <c r="B103" s="2">
        <v>101</v>
      </c>
      <c r="C103" s="20">
        <v>8.0755489614243291E-3</v>
      </c>
      <c r="D103" s="20">
        <v>0.42811460413068098</v>
      </c>
      <c r="E103" s="20">
        <v>1.13096602933459</v>
      </c>
      <c r="F103" s="20">
        <v>0.195195874949459</v>
      </c>
      <c r="G103" s="20">
        <v>76.5846577189009</v>
      </c>
      <c r="H103" s="20">
        <v>0.12244335718740899</v>
      </c>
      <c r="I103" s="20">
        <v>0.110679662157178</v>
      </c>
      <c r="J103" s="20"/>
      <c r="K103" s="20">
        <v>0.101400731176507</v>
      </c>
      <c r="L103" s="20">
        <v>0.90392541252993397</v>
      </c>
      <c r="M103" s="20">
        <v>0.31801660065451598</v>
      </c>
      <c r="N103" s="20">
        <v>0.67815085657074303</v>
      </c>
      <c r="O103" s="20">
        <v>0.85027556644213098</v>
      </c>
      <c r="P103" s="20">
        <v>0.82942509689266297</v>
      </c>
      <c r="Q103" t="s">
        <v>17</v>
      </c>
    </row>
    <row r="104" spans="2:17" x14ac:dyDescent="0.25">
      <c r="B104" s="2">
        <v>102</v>
      </c>
      <c r="C104" s="20">
        <v>2.7655192878338198E-3</v>
      </c>
      <c r="D104" s="20">
        <v>0.24640919953742901</v>
      </c>
      <c r="E104" s="20">
        <v>1.3668694015621801</v>
      </c>
      <c r="F104" s="20">
        <v>0.19936252428880699</v>
      </c>
      <c r="G104" s="20">
        <v>94.013883723096598</v>
      </c>
      <c r="H104" s="20">
        <v>9.3053423164044094E-2</v>
      </c>
      <c r="I104" s="20">
        <v>4.7004180317390398E-2</v>
      </c>
      <c r="J104" s="20"/>
      <c r="K104" s="20">
        <v>5.9339434771472598E-2</v>
      </c>
      <c r="L104" s="20">
        <v>0.50513112488647005</v>
      </c>
      <c r="M104" s="20">
        <v>0.24217283494230599</v>
      </c>
      <c r="N104" s="20">
        <v>0.58158357484432799</v>
      </c>
      <c r="O104" s="20">
        <v>0.88137164040778404</v>
      </c>
      <c r="P104" s="20">
        <v>0.89096659446216797</v>
      </c>
      <c r="Q104" t="s">
        <v>17</v>
      </c>
    </row>
    <row r="105" spans="2:17" x14ac:dyDescent="0.25">
      <c r="B105" s="2">
        <v>103</v>
      </c>
      <c r="C105" s="20">
        <v>1.70991097922848E-3</v>
      </c>
      <c r="D105" s="20">
        <v>0.19170351622801199</v>
      </c>
      <c r="E105" s="20">
        <v>1.43737043743371</v>
      </c>
      <c r="F105" s="20">
        <v>0.181801828847173</v>
      </c>
      <c r="G105" s="20">
        <v>145.24716651147401</v>
      </c>
      <c r="H105" s="20">
        <v>6.7078897020693501E-2</v>
      </c>
      <c r="I105" s="20">
        <v>3.8285801395767899E-2</v>
      </c>
      <c r="J105" s="20"/>
      <c r="K105" s="20">
        <v>4.6659685776165798E-2</v>
      </c>
      <c r="L105" s="20">
        <v>0.57075776579863702</v>
      </c>
      <c r="M105" s="20">
        <v>0.179614318485075</v>
      </c>
      <c r="N105" s="20">
        <v>0.50193159783101604</v>
      </c>
      <c r="O105" s="20">
        <v>0.85839416058394102</v>
      </c>
      <c r="P105" s="20">
        <v>0.87994698310753705</v>
      </c>
      <c r="Q105" t="s">
        <v>17</v>
      </c>
    </row>
    <row r="106" spans="2:17" x14ac:dyDescent="0.25">
      <c r="B106" s="2">
        <v>104</v>
      </c>
      <c r="C106" s="20">
        <v>4.6528189910979201E-5</v>
      </c>
      <c r="D106" s="20">
        <v>2.057602165871E-2</v>
      </c>
      <c r="E106" s="20">
        <v>1.06143605844466</v>
      </c>
      <c r="F106" s="20">
        <v>0.186622606520394</v>
      </c>
      <c r="G106" s="20">
        <v>171.32298768186899</v>
      </c>
      <c r="H106" s="20">
        <v>7.00035306690165E-3</v>
      </c>
      <c r="I106" s="20">
        <v>5.5718487270267902E-3</v>
      </c>
      <c r="J106" s="20"/>
      <c r="K106" s="20">
        <v>7.6968520409064897E-3</v>
      </c>
      <c r="L106" s="20">
        <v>0.79593824393958501</v>
      </c>
      <c r="M106" s="20">
        <v>-0.34159520453724102</v>
      </c>
      <c r="N106" s="20">
        <v>-0.16169297797354901</v>
      </c>
      <c r="O106" s="20">
        <v>0.94117647058823495</v>
      </c>
      <c r="P106" s="20">
        <v>1</v>
      </c>
      <c r="Q106" t="s">
        <v>17</v>
      </c>
    </row>
    <row r="107" spans="2:17" x14ac:dyDescent="0.25">
      <c r="B107" s="2">
        <v>105</v>
      </c>
      <c r="C107" s="20">
        <v>6.3976261127596406E-5</v>
      </c>
      <c r="D107" s="20">
        <v>2.29736585269468E-2</v>
      </c>
      <c r="E107" s="20">
        <v>1.5022049174457099</v>
      </c>
      <c r="F107" s="20">
        <v>0.18773685810389601</v>
      </c>
      <c r="G107" s="20">
        <v>45</v>
      </c>
      <c r="H107" s="20">
        <v>8.4407517912321092E-3</v>
      </c>
      <c r="I107" s="20">
        <v>7.2349301067703804E-3</v>
      </c>
      <c r="J107" s="20"/>
      <c r="K107" s="20">
        <v>9.0253590284242301E-3</v>
      </c>
      <c r="L107" s="20">
        <v>0.85714285714285698</v>
      </c>
      <c r="M107" s="20">
        <v>-0.25030175312060499</v>
      </c>
      <c r="N107" s="20">
        <v>-4.54545454545301E-2</v>
      </c>
      <c r="O107" s="20">
        <v>1</v>
      </c>
      <c r="P107" s="20">
        <v>1</v>
      </c>
      <c r="Q107" t="s">
        <v>17</v>
      </c>
    </row>
    <row r="108" spans="2:17" x14ac:dyDescent="0.25">
      <c r="B108" s="2">
        <v>106</v>
      </c>
      <c r="C108" s="20">
        <v>2.5416023738872402E-3</v>
      </c>
      <c r="D108" s="20">
        <v>0.24128992081876099</v>
      </c>
      <c r="E108" s="20">
        <v>1.47816872035585</v>
      </c>
      <c r="F108" s="20">
        <v>0.23914774648047499</v>
      </c>
      <c r="G108" s="20">
        <v>55.821757966527599</v>
      </c>
      <c r="H108" s="20">
        <v>7.5190197121442495E-2</v>
      </c>
      <c r="I108" s="20">
        <v>4.8280688070841099E-2</v>
      </c>
      <c r="J108" s="20"/>
      <c r="K108" s="20">
        <v>5.6886454006432802E-2</v>
      </c>
      <c r="L108" s="20">
        <v>0.64211413082028701</v>
      </c>
      <c r="M108" s="20">
        <v>0.121803906678353</v>
      </c>
      <c r="N108" s="20">
        <v>0.42832509542127301</v>
      </c>
      <c r="O108" s="20">
        <v>0.874</v>
      </c>
      <c r="P108" s="20">
        <v>0.81939997879783699</v>
      </c>
      <c r="Q108" t="s">
        <v>17</v>
      </c>
    </row>
    <row r="109" spans="2:17" x14ac:dyDescent="0.25">
      <c r="B109" s="2">
        <v>107</v>
      </c>
      <c r="C109" s="20">
        <v>3.4896142433234402E-5</v>
      </c>
      <c r="D109" s="20">
        <v>1.7897012042778101E-2</v>
      </c>
      <c r="E109" s="20">
        <v>1.52964457383249</v>
      </c>
      <c r="F109" s="20">
        <v>0.21472435442780499</v>
      </c>
      <c r="G109" s="20">
        <v>153.813116819334</v>
      </c>
      <c r="H109" s="20">
        <v>6.8735748987508996E-3</v>
      </c>
      <c r="I109" s="20">
        <v>5.3433174083778604E-3</v>
      </c>
      <c r="J109" s="20"/>
      <c r="K109" s="20">
        <v>6.6656693965951204E-3</v>
      </c>
      <c r="L109" s="20">
        <v>0.77737094409909901</v>
      </c>
      <c r="M109" s="20">
        <v>-0.173379630049496</v>
      </c>
      <c r="N109" s="20">
        <v>5.2485743504590898E-2</v>
      </c>
      <c r="O109" s="20">
        <v>1</v>
      </c>
      <c r="P109" s="20">
        <v>1</v>
      </c>
      <c r="Q109" t="s">
        <v>17</v>
      </c>
    </row>
    <row r="110" spans="2:17" x14ac:dyDescent="0.25">
      <c r="B110" s="2">
        <v>108</v>
      </c>
      <c r="C110" s="20">
        <v>3.7804154302670602E-5</v>
      </c>
      <c r="D110" s="20">
        <v>2.53712953951837E-2</v>
      </c>
      <c r="E110" s="20">
        <v>1.6050708348695899</v>
      </c>
      <c r="F110" s="20">
        <v>0.23860933708955501</v>
      </c>
      <c r="G110" s="20">
        <v>72.636295694471102</v>
      </c>
      <c r="H110" s="20">
        <v>1.2410890609702499E-2</v>
      </c>
      <c r="I110" s="20">
        <v>3.2551572302495098E-3</v>
      </c>
      <c r="J110" s="20"/>
      <c r="K110" s="20">
        <v>6.9378486732869999E-3</v>
      </c>
      <c r="L110" s="20">
        <v>0.26228232385713601</v>
      </c>
      <c r="M110" s="20">
        <v>-0.16068444368520601</v>
      </c>
      <c r="N110" s="20">
        <v>6.8649756811388199E-2</v>
      </c>
      <c r="O110" s="20">
        <v>0.86666666666666603</v>
      </c>
      <c r="P110" s="20">
        <v>1</v>
      </c>
      <c r="Q110" t="s">
        <v>17</v>
      </c>
    </row>
    <row r="111" spans="2:17" x14ac:dyDescent="0.25">
      <c r="B111" s="2">
        <v>109</v>
      </c>
      <c r="C111" s="20">
        <v>7.8516320474777404E-5</v>
      </c>
      <c r="D111" s="20">
        <v>2.6993025595534601E-2</v>
      </c>
      <c r="E111" s="20">
        <v>1.5591397642193701</v>
      </c>
      <c r="F111" s="20">
        <v>0.24145634443047301</v>
      </c>
      <c r="G111" s="20">
        <v>142.714752524224</v>
      </c>
      <c r="H111" s="20">
        <v>9.5592591373412292E-3</v>
      </c>
      <c r="I111" s="20">
        <v>8.2024806271160499E-3</v>
      </c>
      <c r="J111" s="20"/>
      <c r="K111" s="20">
        <v>9.9985040948926806E-3</v>
      </c>
      <c r="L111" s="20">
        <v>0.85806656240490298</v>
      </c>
      <c r="M111" s="20">
        <v>-0.21566898175978799</v>
      </c>
      <c r="N111" s="20">
        <v>-1.35873141416585E-3</v>
      </c>
      <c r="O111" s="20">
        <v>0.96428571428571397</v>
      </c>
      <c r="P111" s="20">
        <v>1.0114978836313</v>
      </c>
      <c r="Q111" t="s">
        <v>17</v>
      </c>
    </row>
    <row r="112" spans="2:17" x14ac:dyDescent="0.25">
      <c r="B112" s="2">
        <v>110</v>
      </c>
      <c r="C112" s="20">
        <v>8.46231454005934E-4</v>
      </c>
      <c r="D112" s="20">
        <v>0.13757592601840599</v>
      </c>
      <c r="E112" s="20">
        <v>1.00140921300838</v>
      </c>
      <c r="F112" s="20">
        <v>0.27963229770919801</v>
      </c>
      <c r="G112" s="20">
        <v>133.11251329285199</v>
      </c>
      <c r="H112" s="20">
        <v>4.1134557260034899E-2</v>
      </c>
      <c r="I112" s="20">
        <v>2.6672547913174301E-2</v>
      </c>
      <c r="J112" s="20"/>
      <c r="K112" s="20">
        <v>3.2824615020424698E-2</v>
      </c>
      <c r="L112" s="20">
        <v>0.64842190337826999</v>
      </c>
      <c r="M112" s="20">
        <v>1.82913362894719E-2</v>
      </c>
      <c r="N112" s="20">
        <v>0.29652879742496702</v>
      </c>
      <c r="O112" s="20">
        <v>0.90372670807453404</v>
      </c>
      <c r="P112" s="20">
        <v>0.787086618077247</v>
      </c>
      <c r="Q112" t="s">
        <v>17</v>
      </c>
    </row>
    <row r="113" spans="2:17" x14ac:dyDescent="0.25">
      <c r="B113" s="2">
        <v>111</v>
      </c>
      <c r="C113" s="20">
        <v>3.4750741839762599E-3</v>
      </c>
      <c r="D113" s="20">
        <v>0.24031620058279801</v>
      </c>
      <c r="E113" s="20">
        <v>1.17475316206505</v>
      </c>
      <c r="F113" s="20">
        <v>0.309052662425706</v>
      </c>
      <c r="G113" s="20">
        <v>17.745165621518598</v>
      </c>
      <c r="H113" s="20">
        <v>8.4131424419211495E-2</v>
      </c>
      <c r="I113" s="20">
        <v>5.51563264189774E-2</v>
      </c>
      <c r="J113" s="20"/>
      <c r="K113" s="20">
        <v>6.6517680897088094E-2</v>
      </c>
      <c r="L113" s="20">
        <v>0.65559720163708901</v>
      </c>
      <c r="M113" s="20">
        <v>4.8767875998466097E-2</v>
      </c>
      <c r="N113" s="20">
        <v>0.33533273296915</v>
      </c>
      <c r="O113" s="20">
        <v>0.94168636721828203</v>
      </c>
      <c r="P113" s="20">
        <v>0.92511566518123201</v>
      </c>
      <c r="Q113" t="s">
        <v>17</v>
      </c>
    </row>
    <row r="114" spans="2:17" x14ac:dyDescent="0.25">
      <c r="B114" s="2">
        <v>112</v>
      </c>
      <c r="C114" s="20">
        <v>1.34640949554896E-3</v>
      </c>
      <c r="D114" s="20">
        <v>0.12929674607865499</v>
      </c>
      <c r="E114" s="20">
        <v>0.94842141905705801</v>
      </c>
      <c r="F114" s="20">
        <v>0.30140067015319499</v>
      </c>
      <c r="G114" s="20">
        <v>157.64897710583901</v>
      </c>
      <c r="H114" s="20">
        <v>4.6282497750085597E-2</v>
      </c>
      <c r="I114" s="20">
        <v>3.6451168584837997E-2</v>
      </c>
      <c r="J114" s="20"/>
      <c r="K114" s="20">
        <v>4.1404127972218603E-2</v>
      </c>
      <c r="L114" s="20">
        <v>0.78757997854103501</v>
      </c>
      <c r="M114" s="20">
        <v>-1.58960837089645E-2</v>
      </c>
      <c r="N114" s="20">
        <v>0.25300002235048802</v>
      </c>
      <c r="O114" s="20">
        <v>0.97268907563025198</v>
      </c>
      <c r="P114" s="20">
        <v>0.99836456918268002</v>
      </c>
      <c r="Q114" t="s">
        <v>17</v>
      </c>
    </row>
    <row r="115" spans="2:17" x14ac:dyDescent="0.25">
      <c r="B115" s="2">
        <v>113</v>
      </c>
      <c r="C115" s="20">
        <v>5.0599406528189898E-4</v>
      </c>
      <c r="D115" s="20">
        <v>0.105391999550244</v>
      </c>
      <c r="E115" s="20">
        <v>1.68169132924305</v>
      </c>
      <c r="F115" s="20">
        <v>0.303383795009804</v>
      </c>
      <c r="G115" s="20">
        <v>113.88155633446</v>
      </c>
      <c r="H115" s="20">
        <v>2.6484204074160699E-2</v>
      </c>
      <c r="I115" s="20">
        <v>2.57938223326688E-2</v>
      </c>
      <c r="J115" s="20"/>
      <c r="K115" s="20">
        <v>2.5382112861584601E-2</v>
      </c>
      <c r="L115" s="20">
        <v>0.97393232058026902</v>
      </c>
      <c r="M115" s="20">
        <v>6.0344744157957098E-2</v>
      </c>
      <c r="N115" s="20">
        <v>0.35007285931399901</v>
      </c>
      <c r="O115" s="20">
        <v>0.89690721649484495</v>
      </c>
      <c r="P115" s="20">
        <v>0.75980130414381097</v>
      </c>
      <c r="Q115" t="s">
        <v>17</v>
      </c>
    </row>
    <row r="116" spans="2:17" x14ac:dyDescent="0.25">
      <c r="B116" s="2">
        <v>114</v>
      </c>
      <c r="C116" s="20">
        <v>1.44237388724035E-3</v>
      </c>
      <c r="D116" s="20">
        <v>0.13059447129681101</v>
      </c>
      <c r="E116" s="20">
        <v>1.1028340209934699</v>
      </c>
      <c r="F116" s="20">
        <v>0.335299086253043</v>
      </c>
      <c r="G116" s="20">
        <v>78.413494431385999</v>
      </c>
      <c r="H116" s="20">
        <v>4.3476012601689401E-2</v>
      </c>
      <c r="I116" s="20">
        <v>4.0819937842266299E-2</v>
      </c>
      <c r="J116" s="20"/>
      <c r="K116" s="20">
        <v>4.2854258499334601E-2</v>
      </c>
      <c r="L116" s="20">
        <v>0.93890712141067301</v>
      </c>
      <c r="M116" s="20">
        <v>-3.3650836422986698E-2</v>
      </c>
      <c r="N116" s="20">
        <v>0.230393969088001</v>
      </c>
      <c r="O116" s="20">
        <v>0.97830374753451599</v>
      </c>
      <c r="P116" s="20">
        <v>1.00356480635136</v>
      </c>
      <c r="Q116" t="s">
        <v>17</v>
      </c>
    </row>
    <row r="117" spans="2:17" x14ac:dyDescent="0.25">
      <c r="B117" s="2">
        <v>115</v>
      </c>
      <c r="C117" s="20">
        <v>1.2213649851632001E-4</v>
      </c>
      <c r="D117" s="20">
        <v>3.62732104013277E-2</v>
      </c>
      <c r="E117" s="20">
        <v>1.65778489009876</v>
      </c>
      <c r="F117" s="20">
        <v>0.32891783969360899</v>
      </c>
      <c r="G117" s="20">
        <v>156.21980356078399</v>
      </c>
      <c r="H117" s="20">
        <v>1.22988057189402E-2</v>
      </c>
      <c r="I117" s="20">
        <v>1.0738296953146501E-2</v>
      </c>
      <c r="J117" s="20"/>
      <c r="K117" s="20">
        <v>1.24703255677815E-2</v>
      </c>
      <c r="L117" s="20">
        <v>0.873117048804952</v>
      </c>
      <c r="M117" s="20">
        <v>-0.15073589829471701</v>
      </c>
      <c r="N117" s="20">
        <v>8.1316638215150699E-2</v>
      </c>
      <c r="O117" s="20">
        <v>0.95454545454545403</v>
      </c>
      <c r="P117" s="20">
        <v>0.97277984109820803</v>
      </c>
      <c r="Q117" t="s">
        <v>17</v>
      </c>
    </row>
    <row r="118" spans="2:17" x14ac:dyDescent="0.25">
      <c r="B118" s="2">
        <v>116</v>
      </c>
      <c r="C118" s="20">
        <v>5.0890207715133503E-3</v>
      </c>
      <c r="D118" s="20">
        <v>0.28749132599027</v>
      </c>
      <c r="E118" s="20">
        <v>1.53557652385406</v>
      </c>
      <c r="F118" s="20">
        <v>0.38095423742266299</v>
      </c>
      <c r="G118" s="20">
        <v>97.837166780379803</v>
      </c>
      <c r="H118" s="20">
        <v>9.1396390108673495E-2</v>
      </c>
      <c r="I118" s="20">
        <v>7.0891524423756902E-2</v>
      </c>
      <c r="J118" s="20"/>
      <c r="K118" s="20">
        <v>8.0495605409670906E-2</v>
      </c>
      <c r="L118" s="20">
        <v>0.77564906381383703</v>
      </c>
      <c r="M118" s="20">
        <v>-4.8316472602501902E-5</v>
      </c>
      <c r="N118" s="20">
        <v>0.273178026291583</v>
      </c>
      <c r="O118" s="20">
        <v>0.96312603192074797</v>
      </c>
      <c r="P118" s="20">
        <v>0.88800507746696</v>
      </c>
      <c r="Q118" t="s">
        <v>17</v>
      </c>
    </row>
    <row r="119" spans="2:17" x14ac:dyDescent="0.25">
      <c r="B119" s="2">
        <v>117</v>
      </c>
      <c r="C119" s="20">
        <v>1.4685459940652801E-3</v>
      </c>
      <c r="D119" s="20">
        <v>0.13272437773239301</v>
      </c>
      <c r="E119" s="20">
        <v>1.0329603584670399</v>
      </c>
      <c r="F119" s="20">
        <v>0.36400454882592398</v>
      </c>
      <c r="G119" s="20">
        <v>173.589154072665</v>
      </c>
      <c r="H119" s="20">
        <v>4.4631495234314401E-2</v>
      </c>
      <c r="I119" s="20">
        <v>4.1242243503412997E-2</v>
      </c>
      <c r="J119" s="20"/>
      <c r="K119" s="20">
        <v>4.3241309333857197E-2</v>
      </c>
      <c r="L119" s="20">
        <v>0.92406143435016297</v>
      </c>
      <c r="M119" s="20">
        <v>-1.55672638210497E-2</v>
      </c>
      <c r="N119" s="20">
        <v>0.253418688834877</v>
      </c>
      <c r="O119" s="20">
        <v>0.97302504816955604</v>
      </c>
      <c r="P119" s="20">
        <v>0.99989721319268599</v>
      </c>
      <c r="Q119" t="s">
        <v>17</v>
      </c>
    </row>
    <row r="120" spans="2:17" x14ac:dyDescent="0.25">
      <c r="B120" s="2">
        <v>118</v>
      </c>
      <c r="C120" s="20">
        <v>5.52522255192878E-5</v>
      </c>
      <c r="D120" s="20">
        <v>2.2028928210443801E-2</v>
      </c>
      <c r="E120" s="20">
        <v>1.20160074836997</v>
      </c>
      <c r="F120" s="20">
        <v>0.34653275242429499</v>
      </c>
      <c r="G120" s="20">
        <v>83.735596145424196</v>
      </c>
      <c r="H120" s="20">
        <v>7.1525793117324299E-3</v>
      </c>
      <c r="I120" s="20">
        <v>6.9665036394494497E-3</v>
      </c>
      <c r="J120" s="20"/>
      <c r="K120" s="20">
        <v>8.3874500574240406E-3</v>
      </c>
      <c r="L120" s="20">
        <v>0.97398481524311697</v>
      </c>
      <c r="M120" s="20">
        <v>-0.29169932426749601</v>
      </c>
      <c r="N120" s="20">
        <v>-9.8163570094739E-2</v>
      </c>
      <c r="O120" s="20">
        <v>1</v>
      </c>
      <c r="P120" s="20">
        <v>1</v>
      </c>
      <c r="Q120" t="s">
        <v>17</v>
      </c>
    </row>
    <row r="121" spans="2:17" x14ac:dyDescent="0.25">
      <c r="B121" s="2">
        <v>119</v>
      </c>
      <c r="C121" s="20">
        <v>5.0599406528189898E-4</v>
      </c>
      <c r="D121" s="20">
        <v>7.5846155752896105E-2</v>
      </c>
      <c r="E121" s="20">
        <v>1.2505063432561301</v>
      </c>
      <c r="F121" s="20">
        <v>0.37551648208566102</v>
      </c>
      <c r="G121" s="20">
        <v>138.65950968779299</v>
      </c>
      <c r="H121" s="20">
        <v>2.4529044072181899E-2</v>
      </c>
      <c r="I121" s="20">
        <v>2.42211877832628E-2</v>
      </c>
      <c r="J121" s="20"/>
      <c r="K121" s="20">
        <v>2.5382112861584601E-2</v>
      </c>
      <c r="L121" s="20">
        <v>0.98744931567601402</v>
      </c>
      <c r="M121" s="20">
        <v>-7.78097664845432E-2</v>
      </c>
      <c r="N121" s="20">
        <v>0.174169073080433</v>
      </c>
      <c r="O121" s="20">
        <v>0.972067039106145</v>
      </c>
      <c r="P121" s="20">
        <v>0.99982013175349005</v>
      </c>
      <c r="Q121" t="s">
        <v>17</v>
      </c>
    </row>
    <row r="122" spans="2:17" x14ac:dyDescent="0.25">
      <c r="B122" s="2">
        <v>120</v>
      </c>
      <c r="C122" s="20">
        <v>1.4307418397626101E-3</v>
      </c>
      <c r="D122" s="20">
        <v>0.16707913758125501</v>
      </c>
      <c r="E122" s="20">
        <v>0.94619149492879295</v>
      </c>
      <c r="F122" s="20">
        <v>0.39463674313875202</v>
      </c>
      <c r="G122" s="20">
        <v>177.34082884909699</v>
      </c>
      <c r="H122" s="20">
        <v>5.2727930016291502E-2</v>
      </c>
      <c r="I122" s="20">
        <v>4.0882874546779302E-2</v>
      </c>
      <c r="J122" s="20"/>
      <c r="K122" s="20">
        <v>4.2681109272052598E-2</v>
      </c>
      <c r="L122" s="20">
        <v>0.77535519665095198</v>
      </c>
      <c r="M122" s="20">
        <v>0.18334328369588199</v>
      </c>
      <c r="N122" s="20">
        <v>0.50667946379835804</v>
      </c>
      <c r="O122" s="20">
        <v>0.87388987566607401</v>
      </c>
      <c r="P122" s="20">
        <v>0.86613184727027703</v>
      </c>
      <c r="Q122" t="s">
        <v>17</v>
      </c>
    </row>
    <row r="123" spans="2:17" x14ac:dyDescent="0.25">
      <c r="B123" s="2">
        <v>121</v>
      </c>
      <c r="C123" s="20">
        <v>6.9210682492581597E-4</v>
      </c>
      <c r="D123" s="20">
        <v>9.0034163394241001E-2</v>
      </c>
      <c r="E123" s="20">
        <v>1.58824060975429</v>
      </c>
      <c r="F123" s="20">
        <v>0.39197294462437998</v>
      </c>
      <c r="G123" s="20">
        <v>136.30701984023801</v>
      </c>
      <c r="H123" s="20">
        <v>3.0275221795244601E-2</v>
      </c>
      <c r="I123" s="20">
        <v>2.7644169266333899E-2</v>
      </c>
      <c r="J123" s="20"/>
      <c r="K123" s="20">
        <v>2.96853125076466E-2</v>
      </c>
      <c r="L123" s="20">
        <v>0.91309551597326399</v>
      </c>
      <c r="M123" s="20">
        <v>-5.02536647179367E-2</v>
      </c>
      <c r="N123" s="20">
        <v>0.20925459154842299</v>
      </c>
      <c r="O123" s="20">
        <v>0.97142857142857097</v>
      </c>
      <c r="P123" s="20">
        <v>1.00689433111729</v>
      </c>
      <c r="Q123" t="s">
        <v>17</v>
      </c>
    </row>
    <row r="124" spans="2:17" x14ac:dyDescent="0.25">
      <c r="B124" s="2">
        <v>122</v>
      </c>
      <c r="C124" s="20">
        <v>1.2172937685459901E-2</v>
      </c>
      <c r="D124" s="20">
        <v>0.58453227250836903</v>
      </c>
      <c r="E124" s="20">
        <v>1.0677432447744899</v>
      </c>
      <c r="F124" s="20">
        <v>0.455952464305454</v>
      </c>
      <c r="G124" s="20">
        <v>2.59441753466526</v>
      </c>
      <c r="H124" s="20">
        <v>0.14635551962149401</v>
      </c>
      <c r="I124" s="20">
        <v>0.122186498385969</v>
      </c>
      <c r="J124" s="20"/>
      <c r="K124" s="20">
        <v>0.124495243430118</v>
      </c>
      <c r="L124" s="20">
        <v>0.83486088329274799</v>
      </c>
      <c r="M124" s="20">
        <v>0.153790098135793</v>
      </c>
      <c r="N124" s="20">
        <v>0.469051179270356</v>
      </c>
      <c r="O124" s="20">
        <v>0.80007645259938798</v>
      </c>
      <c r="P124" s="20">
        <v>0.78123030783952196</v>
      </c>
      <c r="Q124" t="s">
        <v>17</v>
      </c>
    </row>
    <row r="125" spans="2:17" x14ac:dyDescent="0.25">
      <c r="B125" s="2">
        <v>123</v>
      </c>
      <c r="C125" s="20">
        <v>6.3103857566765504E-4</v>
      </c>
      <c r="D125" s="20">
        <v>8.6579247110423099E-2</v>
      </c>
      <c r="E125" s="20">
        <v>1.4255119029846799</v>
      </c>
      <c r="F125" s="20">
        <v>0.42384692492463599</v>
      </c>
      <c r="G125" s="20">
        <v>150.22166954921499</v>
      </c>
      <c r="H125" s="20">
        <v>2.8343885040596799E-2</v>
      </c>
      <c r="I125" s="20">
        <v>2.6863773411675701E-2</v>
      </c>
      <c r="J125" s="20"/>
      <c r="K125" s="20">
        <v>2.8345427652328899E-2</v>
      </c>
      <c r="L125" s="20">
        <v>0.94778021337578999</v>
      </c>
      <c r="M125" s="20">
        <v>-5.2322943797251803E-2</v>
      </c>
      <c r="N125" s="20">
        <v>0.206619903595546</v>
      </c>
      <c r="O125" s="20">
        <v>0.96875</v>
      </c>
      <c r="P125" s="20">
        <v>0.99038821374406605</v>
      </c>
      <c r="Q125" t="s">
        <v>17</v>
      </c>
    </row>
    <row r="126" spans="2:17" x14ac:dyDescent="0.25">
      <c r="B126" s="2">
        <v>124</v>
      </c>
      <c r="C126" s="20">
        <v>6.6884272997032605E-5</v>
      </c>
      <c r="D126" s="20">
        <v>2.6358657946186002E-2</v>
      </c>
      <c r="E126" s="20">
        <v>1.6140193266327101</v>
      </c>
      <c r="F126" s="20">
        <v>0.42491362767844598</v>
      </c>
      <c r="G126" s="20">
        <v>72.957056502905303</v>
      </c>
      <c r="H126" s="20">
        <v>9.1516119930221997E-3</v>
      </c>
      <c r="I126" s="20">
        <v>7.6522104971744002E-3</v>
      </c>
      <c r="J126" s="20"/>
      <c r="K126" s="20">
        <v>9.2282014120132899E-3</v>
      </c>
      <c r="L126" s="20">
        <v>0.83615984845172098</v>
      </c>
      <c r="M126" s="20">
        <v>-0.177661965818696</v>
      </c>
      <c r="N126" s="20">
        <v>4.70333042594119E-2</v>
      </c>
      <c r="O126" s="20">
        <v>0.95833333333333304</v>
      </c>
      <c r="P126" s="20">
        <v>0.99411269974768701</v>
      </c>
      <c r="Q126" t="s">
        <v>17</v>
      </c>
    </row>
    <row r="127" spans="2:17" x14ac:dyDescent="0.25">
      <c r="B127" s="2">
        <v>125</v>
      </c>
      <c r="C127" s="20">
        <v>1.8422255192878299E-2</v>
      </c>
      <c r="D127" s="20">
        <v>0.58533375851695402</v>
      </c>
      <c r="E127" s="20">
        <v>1.50494009263011</v>
      </c>
      <c r="F127" s="20">
        <v>0.52628601531136698</v>
      </c>
      <c r="G127" s="20">
        <v>104.299230843346</v>
      </c>
      <c r="H127" s="20">
        <v>0.192429023360423</v>
      </c>
      <c r="I127" s="20">
        <v>0.133200359176113</v>
      </c>
      <c r="J127" s="20"/>
      <c r="K127" s="20">
        <v>0.15315333432470599</v>
      </c>
      <c r="L127" s="20">
        <v>0.69220514062801397</v>
      </c>
      <c r="M127" s="20">
        <v>9.2755645644549703E-2</v>
      </c>
      <c r="N127" s="20">
        <v>0.391339700767245</v>
      </c>
      <c r="O127" s="20">
        <v>0.94509920930926405</v>
      </c>
      <c r="P127" s="20">
        <v>0.87945962953683299</v>
      </c>
      <c r="Q127" t="s">
        <v>17</v>
      </c>
    </row>
    <row r="128" spans="2:17" x14ac:dyDescent="0.25">
      <c r="B128" s="2">
        <v>126</v>
      </c>
      <c r="C128" s="20">
        <v>5.40890207715133E-4</v>
      </c>
      <c r="D128" s="20">
        <v>0.133583843579897</v>
      </c>
      <c r="E128" s="20">
        <v>0.98074309437677298</v>
      </c>
      <c r="F128" s="20">
        <v>0.47905796065676198</v>
      </c>
      <c r="G128" s="20">
        <v>87.791569331221595</v>
      </c>
      <c r="H128" s="20">
        <v>3.7619927462061803E-2</v>
      </c>
      <c r="I128" s="20">
        <v>2.0513986519418301E-2</v>
      </c>
      <c r="J128" s="20"/>
      <c r="K128" s="20">
        <v>2.6242766657174701E-2</v>
      </c>
      <c r="L128" s="20">
        <v>0.54529574891141996</v>
      </c>
      <c r="M128" s="20">
        <v>0.120595262108289</v>
      </c>
      <c r="N128" s="20">
        <v>0.42678620135913797</v>
      </c>
      <c r="O128" s="20">
        <v>0.712643678160919</v>
      </c>
      <c r="P128" s="20">
        <v>0.74144379906810398</v>
      </c>
      <c r="Q128" t="s">
        <v>17</v>
      </c>
    </row>
    <row r="129" spans="2:17" x14ac:dyDescent="0.25">
      <c r="B129" s="2">
        <v>127</v>
      </c>
      <c r="C129" s="20">
        <v>1.4540059347181001E-4</v>
      </c>
      <c r="D129" s="20">
        <v>4.1349856885496403E-2</v>
      </c>
      <c r="E129" s="20">
        <v>0.89626599232428295</v>
      </c>
      <c r="F129" s="20">
        <v>0.47164893671191799</v>
      </c>
      <c r="G129" s="20">
        <v>160.62822118572899</v>
      </c>
      <c r="H129" s="20">
        <v>1.61756330318896E-2</v>
      </c>
      <c r="I129" s="20">
        <v>1.03062860252928E-2</v>
      </c>
      <c r="J129" s="20"/>
      <c r="K129" s="20">
        <v>1.36062406797862E-2</v>
      </c>
      <c r="L129" s="20">
        <v>0.63714885253481801</v>
      </c>
      <c r="M129" s="20">
        <v>-9.9492821892677594E-2</v>
      </c>
      <c r="N129" s="20">
        <v>0.14656134948411301</v>
      </c>
      <c r="O129" s="20">
        <v>0.94339622641509402</v>
      </c>
      <c r="P129" s="20">
        <v>1</v>
      </c>
      <c r="Q129" t="s">
        <v>17</v>
      </c>
    </row>
    <row r="130" spans="2:17" x14ac:dyDescent="0.25">
      <c r="B130" s="2">
        <v>128</v>
      </c>
      <c r="C130" s="20">
        <v>7.4154302670623097E-4</v>
      </c>
      <c r="D130" s="20">
        <v>9.2290261243940394E-2</v>
      </c>
      <c r="E130" s="20">
        <v>0.91614832901285903</v>
      </c>
      <c r="F130" s="20">
        <v>0.490387726404515</v>
      </c>
      <c r="G130" s="20">
        <v>141.717255415913</v>
      </c>
      <c r="H130" s="20">
        <v>3.0643830898502498E-2</v>
      </c>
      <c r="I130" s="20">
        <v>3.0361741362222701E-2</v>
      </c>
      <c r="J130" s="20"/>
      <c r="K130" s="20">
        <v>3.0727217669762601E-2</v>
      </c>
      <c r="L130" s="20">
        <v>0.99079457339344701</v>
      </c>
      <c r="M130" s="20">
        <v>-1.45757179499666E-2</v>
      </c>
      <c r="N130" s="20">
        <v>0.25468116424835802</v>
      </c>
      <c r="O130" s="20">
        <v>0.96958174904942895</v>
      </c>
      <c r="P130" s="20">
        <v>1.00840724316334</v>
      </c>
      <c r="Q130" t="s">
        <v>17</v>
      </c>
    </row>
    <row r="131" spans="2:17" x14ac:dyDescent="0.25">
      <c r="B131" s="2">
        <v>129</v>
      </c>
      <c r="C131" s="20">
        <v>1.77388724035608E-4</v>
      </c>
      <c r="D131" s="20">
        <v>6.1023780462202602E-2</v>
      </c>
      <c r="E131" s="20">
        <v>1.64644291857859</v>
      </c>
      <c r="F131" s="20">
        <v>0.48567200652798798</v>
      </c>
      <c r="G131" s="20">
        <v>69.114264397765993</v>
      </c>
      <c r="H131" s="20">
        <v>1.9202722443013201E-2</v>
      </c>
      <c r="I131" s="20">
        <v>1.3123273580346101E-2</v>
      </c>
      <c r="J131" s="20"/>
      <c r="K131" s="20">
        <v>1.50285840394978E-2</v>
      </c>
      <c r="L131" s="20">
        <v>0.683406929371147</v>
      </c>
      <c r="M131" s="20">
        <v>0.115755043977971</v>
      </c>
      <c r="N131" s="20">
        <v>0.42062344423047399</v>
      </c>
      <c r="O131" s="20">
        <v>0.81333333333333302</v>
      </c>
      <c r="P131" s="20">
        <v>0.83937403940198396</v>
      </c>
      <c r="Q131" t="s">
        <v>17</v>
      </c>
    </row>
    <row r="132" spans="2:17" x14ac:dyDescent="0.25">
      <c r="B132" s="2">
        <v>130</v>
      </c>
      <c r="C132" s="20">
        <v>3.0214243323442099E-3</v>
      </c>
      <c r="D132" s="20">
        <v>0.20632807795062899</v>
      </c>
      <c r="E132" s="20">
        <v>1.70212501062569</v>
      </c>
      <c r="F132" s="20">
        <v>0.51554103636121396</v>
      </c>
      <c r="G132" s="20">
        <v>96.517132477809596</v>
      </c>
      <c r="H132" s="20">
        <v>6.8932094555378604E-2</v>
      </c>
      <c r="I132" s="20">
        <v>5.4990834952896001E-2</v>
      </c>
      <c r="J132" s="20"/>
      <c r="K132" s="20">
        <v>6.2024164173051802E-2</v>
      </c>
      <c r="L132" s="20">
        <v>0.79775372136294997</v>
      </c>
      <c r="M132" s="20">
        <v>-1.46513001108421E-2</v>
      </c>
      <c r="N132" s="20">
        <v>0.25458493005225502</v>
      </c>
      <c r="O132" s="20">
        <v>0.96741154562383602</v>
      </c>
      <c r="P132" s="20">
        <v>0.94634400337209601</v>
      </c>
      <c r="Q132" t="s">
        <v>17</v>
      </c>
    </row>
    <row r="133" spans="2:17" x14ac:dyDescent="0.25">
      <c r="B133" s="2">
        <v>131</v>
      </c>
      <c r="C133" s="20">
        <v>1.69246290801186E-3</v>
      </c>
      <c r="D133" s="20">
        <v>0.14357001818899801</v>
      </c>
      <c r="E133" s="20">
        <v>0.98878069543507197</v>
      </c>
      <c r="F133" s="20">
        <v>0.55570458408392498</v>
      </c>
      <c r="G133" s="20">
        <v>173.93292805084599</v>
      </c>
      <c r="H133" s="20">
        <v>4.7480658363284002E-2</v>
      </c>
      <c r="I133" s="20">
        <v>4.3655100304143497E-2</v>
      </c>
      <c r="J133" s="20"/>
      <c r="K133" s="20">
        <v>4.6421015741560198E-2</v>
      </c>
      <c r="L133" s="20">
        <v>0.91942912775407404</v>
      </c>
      <c r="M133" s="20">
        <v>-3.8116567441883499E-2</v>
      </c>
      <c r="N133" s="20">
        <v>0.224708023758591</v>
      </c>
      <c r="O133" s="20">
        <v>0.97651006711409405</v>
      </c>
      <c r="P133" s="20">
        <v>0.99636540722880096</v>
      </c>
      <c r="Q133" t="s">
        <v>17</v>
      </c>
    </row>
    <row r="134" spans="2:17" x14ac:dyDescent="0.25">
      <c r="B134" s="2">
        <v>132</v>
      </c>
      <c r="C134" s="20">
        <v>1.6866468842729901E-4</v>
      </c>
      <c r="D134" s="20">
        <v>4.1858033120727299E-2</v>
      </c>
      <c r="E134" s="20">
        <v>1.03170007488144</v>
      </c>
      <c r="F134" s="20">
        <v>0.54775689926067594</v>
      </c>
      <c r="G134" s="20">
        <v>138.00450297874701</v>
      </c>
      <c r="H134" s="20">
        <v>1.4702780085473001E-2</v>
      </c>
      <c r="I134" s="20">
        <v>1.2294451716925401E-2</v>
      </c>
      <c r="J134" s="20"/>
      <c r="K134" s="20">
        <v>1.46543696932373E-2</v>
      </c>
      <c r="L134" s="20">
        <v>0.83619911645640499</v>
      </c>
      <c r="M134" s="20">
        <v>-0.15826702686254601</v>
      </c>
      <c r="N134" s="20">
        <v>7.1727707506106603E-2</v>
      </c>
      <c r="O134" s="20">
        <v>0.95081967213114704</v>
      </c>
      <c r="P134" s="20">
        <v>1.01112197506722</v>
      </c>
      <c r="Q134" t="s">
        <v>17</v>
      </c>
    </row>
    <row r="135" spans="2:17" x14ac:dyDescent="0.25">
      <c r="B135" s="2">
        <v>133</v>
      </c>
      <c r="C135" s="20">
        <v>2.32640949554896E-4</v>
      </c>
      <c r="D135" s="20">
        <v>4.9642679140287298E-2</v>
      </c>
      <c r="E135" s="20">
        <v>1.63893230697127</v>
      </c>
      <c r="F135" s="20">
        <v>0.57943601519633003</v>
      </c>
      <c r="G135" s="20">
        <v>26.186081527157501</v>
      </c>
      <c r="H135" s="20">
        <v>1.6782506281446102E-2</v>
      </c>
      <c r="I135" s="20">
        <v>1.6029982754849001E-2</v>
      </c>
      <c r="J135" s="20"/>
      <c r="K135" s="20">
        <v>1.7210684376224899E-2</v>
      </c>
      <c r="L135" s="20">
        <v>0.95516024162439195</v>
      </c>
      <c r="M135" s="20">
        <v>-9.1774705375077606E-2</v>
      </c>
      <c r="N135" s="20">
        <v>0.15638836064519501</v>
      </c>
      <c r="O135" s="20">
        <v>0.97560975609756095</v>
      </c>
      <c r="P135" s="20">
        <v>1.00625193225928</v>
      </c>
      <c r="Q135" t="s">
        <v>17</v>
      </c>
    </row>
    <row r="136" spans="2:17" x14ac:dyDescent="0.25">
      <c r="B136" s="2">
        <v>134</v>
      </c>
      <c r="C136" s="20">
        <v>5.7869436201780401E-4</v>
      </c>
      <c r="D136" s="20">
        <v>8.1120615805141294E-2</v>
      </c>
      <c r="E136" s="20">
        <v>1.5986445240210001</v>
      </c>
      <c r="F136" s="20">
        <v>0.59303794744109495</v>
      </c>
      <c r="G136" s="20">
        <v>39.427990740834602</v>
      </c>
      <c r="H136" s="20">
        <v>2.7719936073255701E-2</v>
      </c>
      <c r="I136" s="20">
        <v>2.57880130043729E-2</v>
      </c>
      <c r="J136" s="20"/>
      <c r="K136" s="20">
        <v>2.7144364903905E-2</v>
      </c>
      <c r="L136" s="20">
        <v>0.93030564486955203</v>
      </c>
      <c r="M136" s="20">
        <v>-2.98235350672535E-2</v>
      </c>
      <c r="N136" s="20">
        <v>0.23526704052373901</v>
      </c>
      <c r="O136" s="20">
        <v>0.95673076923076905</v>
      </c>
      <c r="P136" s="20">
        <v>1.0133907925162899</v>
      </c>
      <c r="Q136" t="s">
        <v>17</v>
      </c>
    </row>
    <row r="137" spans="2:17" x14ac:dyDescent="0.25">
      <c r="B137" s="2">
        <v>135</v>
      </c>
      <c r="C137" s="20">
        <v>1.37548961424332E-3</v>
      </c>
      <c r="D137" s="20">
        <v>0.12823946666307401</v>
      </c>
      <c r="E137" s="20">
        <v>1.05551644199366</v>
      </c>
      <c r="F137" s="20">
        <v>0.61227459793114603</v>
      </c>
      <c r="G137" s="20">
        <v>135.05098138464601</v>
      </c>
      <c r="H137" s="20">
        <v>4.3409563456254303E-2</v>
      </c>
      <c r="I137" s="20">
        <v>3.8592716217236298E-2</v>
      </c>
      <c r="J137" s="20"/>
      <c r="K137" s="20">
        <v>4.1848868207241999E-2</v>
      </c>
      <c r="L137" s="20">
        <v>0.88903718776457596</v>
      </c>
      <c r="M137" s="20">
        <v>-4.3415520463035102E-2</v>
      </c>
      <c r="N137" s="20">
        <v>0.21796118722636701</v>
      </c>
      <c r="O137" s="20">
        <v>0.96728016359918201</v>
      </c>
      <c r="P137" s="20">
        <v>1</v>
      </c>
      <c r="Q137" t="s">
        <v>17</v>
      </c>
    </row>
    <row r="138" spans="2:17" x14ac:dyDescent="0.25">
      <c r="B138" s="2">
        <v>136</v>
      </c>
      <c r="C138" s="20">
        <v>1.4830860534124601E-4</v>
      </c>
      <c r="D138" s="20">
        <v>4.7922042155898202E-2</v>
      </c>
      <c r="E138" s="20">
        <v>1.62346892677747</v>
      </c>
      <c r="F138" s="20">
        <v>0.60133184724251998</v>
      </c>
      <c r="G138" s="20">
        <v>83.660662963021096</v>
      </c>
      <c r="H138" s="20">
        <v>1.69486218670119E-2</v>
      </c>
      <c r="I138" s="20">
        <v>1.1864035306908299E-2</v>
      </c>
      <c r="J138" s="20"/>
      <c r="K138" s="20">
        <v>1.37416294938044E-2</v>
      </c>
      <c r="L138" s="20">
        <v>0.69999999999999796</v>
      </c>
      <c r="M138" s="20">
        <v>6.4854698195380006E-2</v>
      </c>
      <c r="N138" s="20">
        <v>0.35581511113938402</v>
      </c>
      <c r="O138" s="20">
        <v>0.83606557377049096</v>
      </c>
      <c r="P138" s="20">
        <v>0.93349227812966995</v>
      </c>
      <c r="Q138" t="s">
        <v>17</v>
      </c>
    </row>
    <row r="139" spans="2:17" x14ac:dyDescent="0.25">
      <c r="B139" s="2">
        <v>137</v>
      </c>
      <c r="C139" s="20">
        <v>1.4772700296735899E-3</v>
      </c>
      <c r="D139" s="20">
        <v>0.18988397245958499</v>
      </c>
      <c r="E139" s="20">
        <v>1.5717945042646599</v>
      </c>
      <c r="F139" s="20">
        <v>0.63231096700547795</v>
      </c>
      <c r="G139" s="20">
        <v>23.8743379369539</v>
      </c>
      <c r="H139" s="20">
        <v>6.19912213946315E-2</v>
      </c>
      <c r="I139" s="20">
        <v>3.1161697078066299E-2</v>
      </c>
      <c r="J139" s="20"/>
      <c r="K139" s="20">
        <v>4.3369558679245301E-2</v>
      </c>
      <c r="L139" s="20">
        <v>0.50267919194063304</v>
      </c>
      <c r="M139" s="20">
        <v>2.7025646949824199E-2</v>
      </c>
      <c r="N139" s="20">
        <v>0.30764966715372999</v>
      </c>
      <c r="O139" s="20">
        <v>0.80379746835443</v>
      </c>
      <c r="P139" s="20">
        <v>0.84202065559048</v>
      </c>
      <c r="Q139" t="s">
        <v>17</v>
      </c>
    </row>
    <row r="140" spans="2:17" x14ac:dyDescent="0.25">
      <c r="B140" s="2">
        <v>138</v>
      </c>
      <c r="C140" s="20">
        <v>6.4848664688427302E-4</v>
      </c>
      <c r="D140" s="20">
        <v>8.6226252208769505E-2</v>
      </c>
      <c r="E140" s="20">
        <v>1.05276766340976</v>
      </c>
      <c r="F140" s="20">
        <v>0.664214037016845</v>
      </c>
      <c r="G140" s="20">
        <v>83.524536845872603</v>
      </c>
      <c r="H140" s="20">
        <v>2.9381926718864099E-2</v>
      </c>
      <c r="I140" s="20">
        <v>2.6570062500926899E-2</v>
      </c>
      <c r="J140" s="20"/>
      <c r="K140" s="20">
        <v>2.87346279434024E-2</v>
      </c>
      <c r="L140" s="20">
        <v>0.90429952927042301</v>
      </c>
      <c r="M140" s="20">
        <v>-5.4499656987573301E-2</v>
      </c>
      <c r="N140" s="20">
        <v>0.20384842628408201</v>
      </c>
      <c r="O140" s="20">
        <v>0.97379912663755397</v>
      </c>
      <c r="P140" s="20">
        <v>1.00539909817261</v>
      </c>
      <c r="Q140" t="s">
        <v>17</v>
      </c>
    </row>
    <row r="141" spans="2:17" x14ac:dyDescent="0.25">
      <c r="B141" s="2">
        <v>139</v>
      </c>
      <c r="C141" s="20">
        <v>1.3405934718100801E-3</v>
      </c>
      <c r="D141" s="20">
        <v>0.12563037391171999</v>
      </c>
      <c r="E141" s="20">
        <v>1.61919270003162</v>
      </c>
      <c r="F141" s="20">
        <v>0.67829278298558005</v>
      </c>
      <c r="G141" s="20">
        <v>89.389409927403605</v>
      </c>
      <c r="H141" s="20">
        <v>4.2738849279642603E-2</v>
      </c>
      <c r="I141" s="20">
        <v>3.595442427929E-2</v>
      </c>
      <c r="J141" s="20"/>
      <c r="K141" s="20">
        <v>4.1314605428618201E-2</v>
      </c>
      <c r="L141" s="20">
        <v>0.84125859458775398</v>
      </c>
      <c r="M141" s="20">
        <v>-9.9740019018678197E-2</v>
      </c>
      <c r="N141" s="20">
        <v>0.14624660832794401</v>
      </c>
      <c r="O141" s="20">
        <v>0.98085106382978704</v>
      </c>
      <c r="P141" s="20">
        <v>1.00494088583024</v>
      </c>
      <c r="Q141" t="s">
        <v>17</v>
      </c>
    </row>
    <row r="142" spans="2:17" x14ac:dyDescent="0.25">
      <c r="B142" s="2">
        <v>140</v>
      </c>
      <c r="C142" s="20">
        <v>1.6633827893175E-3</v>
      </c>
      <c r="D142" s="20">
        <v>0.14369620960311599</v>
      </c>
      <c r="E142" s="20">
        <v>1.56601016798785</v>
      </c>
      <c r="F142" s="20">
        <v>0.70372701547619099</v>
      </c>
      <c r="G142" s="20">
        <v>96.604536739044093</v>
      </c>
      <c r="H142" s="20">
        <v>5.2584392178338699E-2</v>
      </c>
      <c r="I142" s="20">
        <v>4.0138178960172403E-2</v>
      </c>
      <c r="J142" s="20"/>
      <c r="K142" s="20">
        <v>4.6020481803115902E-2</v>
      </c>
      <c r="L142" s="20">
        <v>0.76330974453493206</v>
      </c>
      <c r="M142" s="20">
        <v>-3.4199224677549699E-3</v>
      </c>
      <c r="N142" s="20">
        <v>0.26888516420928799</v>
      </c>
      <c r="O142" s="20">
        <v>0.97113752122241004</v>
      </c>
      <c r="P142" s="20">
        <v>1.00863941138076</v>
      </c>
      <c r="Q142" t="s">
        <v>17</v>
      </c>
    </row>
    <row r="143" spans="2:17" x14ac:dyDescent="0.25">
      <c r="B143" s="2">
        <v>141</v>
      </c>
      <c r="C143" s="20">
        <v>3.0824925816023703E-4</v>
      </c>
      <c r="D143" s="20">
        <v>6.7582323417564705E-2</v>
      </c>
      <c r="E143" s="20">
        <v>1.05144465093776</v>
      </c>
      <c r="F143" s="20">
        <v>0.69791475653745005</v>
      </c>
      <c r="G143" s="20">
        <v>75.646163151976097</v>
      </c>
      <c r="H143" s="20">
        <v>2.3974294816847899E-2</v>
      </c>
      <c r="I143" s="20">
        <v>1.56750426936084E-2</v>
      </c>
      <c r="J143" s="20"/>
      <c r="K143" s="20">
        <v>1.98109854657685E-2</v>
      </c>
      <c r="L143" s="20">
        <v>0.65382705991388801</v>
      </c>
      <c r="M143" s="20">
        <v>-4.2491990967573903E-2</v>
      </c>
      <c r="N143" s="20">
        <v>0.21913706150071799</v>
      </c>
      <c r="O143" s="20">
        <v>0.91379310344827502</v>
      </c>
      <c r="P143" s="20">
        <v>0.92904544422295599</v>
      </c>
      <c r="Q143" t="s">
        <v>17</v>
      </c>
    </row>
    <row r="144" spans="2:17" x14ac:dyDescent="0.25">
      <c r="B144" s="2">
        <v>142</v>
      </c>
      <c r="C144" s="20">
        <v>2.58813056379821E-4</v>
      </c>
      <c r="D144" s="20">
        <v>5.2674683657872798E-2</v>
      </c>
      <c r="E144" s="20">
        <v>0.91100774000024698</v>
      </c>
      <c r="F144" s="20">
        <v>0.784758844218023</v>
      </c>
      <c r="G144" s="20">
        <v>168.64312524469599</v>
      </c>
      <c r="H144" s="20">
        <v>1.8062211128256799E-2</v>
      </c>
      <c r="I144" s="20">
        <v>1.60545072208138E-2</v>
      </c>
      <c r="J144" s="20"/>
      <c r="K144" s="20">
        <v>1.81529892325357E-2</v>
      </c>
      <c r="L144" s="20">
        <v>0.88884506480482295</v>
      </c>
      <c r="M144" s="20">
        <v>-0.120022446824436</v>
      </c>
      <c r="N144" s="20">
        <v>0.120422219182417</v>
      </c>
      <c r="O144" s="20">
        <v>0.956989247311827</v>
      </c>
      <c r="P144" s="20">
        <v>1.01178413027291</v>
      </c>
      <c r="Q144" t="s">
        <v>17</v>
      </c>
    </row>
    <row r="145" spans="2:17" x14ac:dyDescent="0.25">
      <c r="B145" s="2">
        <v>143</v>
      </c>
      <c r="C145" s="20">
        <v>1.4830860534124601E-4</v>
      </c>
      <c r="D145" s="20">
        <v>3.8430401466988902E-2</v>
      </c>
      <c r="E145" s="20">
        <v>0.98732844521464602</v>
      </c>
      <c r="F145" s="20">
        <v>0.79561981311849295</v>
      </c>
      <c r="G145" s="20">
        <v>98.518712679594998</v>
      </c>
      <c r="H145" s="20">
        <v>1.28157653861773E-2</v>
      </c>
      <c r="I145" s="20">
        <v>1.1381898181198899E-2</v>
      </c>
      <c r="J145" s="20"/>
      <c r="K145" s="20">
        <v>1.37416294938044E-2</v>
      </c>
      <c r="L145" s="20">
        <v>0.88811692772365403</v>
      </c>
      <c r="M145" s="20">
        <v>-0.227527949098941</v>
      </c>
      <c r="N145" s="20">
        <v>-1.64580375900985E-2</v>
      </c>
      <c r="O145" s="20">
        <v>0.98076923076922995</v>
      </c>
      <c r="P145" s="20">
        <v>1.00403798367057</v>
      </c>
      <c r="Q145" t="s">
        <v>17</v>
      </c>
    </row>
    <row r="146" spans="2:17" x14ac:dyDescent="0.25">
      <c r="B146" s="2">
        <v>144</v>
      </c>
      <c r="C146" s="20">
        <v>2.0995845697329299E-3</v>
      </c>
      <c r="D146" s="20">
        <v>0.158406035794731</v>
      </c>
      <c r="E146" s="20">
        <v>1.46762944618271</v>
      </c>
      <c r="F146" s="20">
        <v>0.83392509892675803</v>
      </c>
      <c r="G146" s="20">
        <v>87.0191700061294</v>
      </c>
      <c r="H146" s="20">
        <v>5.3324514299073998E-2</v>
      </c>
      <c r="I146" s="20">
        <v>4.8215567982941403E-2</v>
      </c>
      <c r="J146" s="20"/>
      <c r="K146" s="20">
        <v>5.1703714583187697E-2</v>
      </c>
      <c r="L146" s="20">
        <v>0.90419141396246605</v>
      </c>
      <c r="M146" s="20">
        <v>-3.82311553051813E-2</v>
      </c>
      <c r="N146" s="20">
        <v>0.22456212595969399</v>
      </c>
      <c r="O146" s="20">
        <v>0.98097826086956497</v>
      </c>
      <c r="P146" s="20">
        <v>1.00391857122864</v>
      </c>
      <c r="Q146" t="s">
        <v>17</v>
      </c>
    </row>
    <row r="147" spans="2:17" x14ac:dyDescent="0.25">
      <c r="B147" s="2">
        <v>145</v>
      </c>
      <c r="C147" s="20">
        <v>1.8727596439169099E-3</v>
      </c>
      <c r="D147" s="20">
        <v>0.15299003672394801</v>
      </c>
      <c r="E147" s="20">
        <v>1.0530532636393199</v>
      </c>
      <c r="F147" s="20">
        <v>0.84533895489253197</v>
      </c>
      <c r="G147" s="20">
        <v>109.85806908811099</v>
      </c>
      <c r="H147" s="20">
        <v>5.3018664209335403E-2</v>
      </c>
      <c r="I147" s="20">
        <v>4.5444569322287201E-2</v>
      </c>
      <c r="J147" s="20"/>
      <c r="K147" s="20">
        <v>4.8831051969204502E-2</v>
      </c>
      <c r="L147" s="20">
        <v>0.85714285714285199</v>
      </c>
      <c r="M147" s="20">
        <v>1.0458805311901E-2</v>
      </c>
      <c r="N147" s="20">
        <v>0.28655610924896102</v>
      </c>
      <c r="O147" s="20">
        <v>0.97428139183055895</v>
      </c>
      <c r="P147" s="20">
        <v>0.98912110572367995</v>
      </c>
      <c r="Q147" t="s">
        <v>17</v>
      </c>
    </row>
    <row r="148" spans="2:17" x14ac:dyDescent="0.25">
      <c r="B148" s="2">
        <v>146</v>
      </c>
      <c r="C148" s="20">
        <v>5.2635014836795201E-4</v>
      </c>
      <c r="D148" s="20">
        <v>7.6635704735821902E-2</v>
      </c>
      <c r="E148" s="20">
        <v>0.89507907322987101</v>
      </c>
      <c r="F148" s="20">
        <v>0.84536187953872099</v>
      </c>
      <c r="G148" s="20">
        <v>136.465091187399</v>
      </c>
      <c r="H148" s="20">
        <v>2.5468128745519899E-2</v>
      </c>
      <c r="I148" s="20">
        <v>2.5344807535985302E-2</v>
      </c>
      <c r="J148" s="20"/>
      <c r="K148" s="20">
        <v>2.58876384260769E-2</v>
      </c>
      <c r="L148" s="20">
        <v>0.99515782212479098</v>
      </c>
      <c r="M148" s="20">
        <v>-3.6833950239072898E-2</v>
      </c>
      <c r="N148" s="20">
        <v>0.226341102701967</v>
      </c>
      <c r="O148" s="20">
        <v>0.97837837837837804</v>
      </c>
      <c r="P148" s="20">
        <v>1.0101246105919</v>
      </c>
      <c r="Q148" t="s">
        <v>17</v>
      </c>
    </row>
    <row r="149" spans="2:17" x14ac:dyDescent="0.25">
      <c r="B149" s="2">
        <v>147</v>
      </c>
      <c r="C149" s="20">
        <v>5.4234421364985101E-3</v>
      </c>
      <c r="D149" s="20">
        <v>0.36457893241178402</v>
      </c>
      <c r="E149" s="20">
        <v>1.89341020830137</v>
      </c>
      <c r="F149" s="20">
        <v>4.1682092142432701E-2</v>
      </c>
      <c r="G149" s="20">
        <v>25.427888363051601</v>
      </c>
      <c r="H149" s="20">
        <v>0.110937744211758</v>
      </c>
      <c r="I149" s="20">
        <v>7.4126890178871196E-2</v>
      </c>
      <c r="J149" s="20"/>
      <c r="K149" s="20">
        <v>8.3098381432930801E-2</v>
      </c>
      <c r="L149" s="20">
        <v>0.66818458141150905</v>
      </c>
      <c r="M149" s="20">
        <v>0.19088542994761501</v>
      </c>
      <c r="N149" s="20">
        <v>0.51628242265823998</v>
      </c>
      <c r="O149" s="20">
        <v>0.84009009009008995</v>
      </c>
      <c r="P149" s="20">
        <v>0.82542927036900104</v>
      </c>
      <c r="Q149" t="s">
        <v>17</v>
      </c>
    </row>
    <row r="150" spans="2:17" x14ac:dyDescent="0.25">
      <c r="B150" s="2">
        <v>148</v>
      </c>
      <c r="C150" s="20">
        <v>6.3394658753709204E-4</v>
      </c>
      <c r="D150" s="20">
        <v>0.109073719321598</v>
      </c>
      <c r="E150" s="20">
        <v>2.07022130728277</v>
      </c>
      <c r="F150" s="20">
        <v>6.7593603359243207E-2</v>
      </c>
      <c r="G150" s="20">
        <v>109.301575556971</v>
      </c>
      <c r="H150" s="20">
        <v>4.4263187175787401E-2</v>
      </c>
      <c r="I150" s="20">
        <v>2.1167384873459E-2</v>
      </c>
      <c r="J150" s="20"/>
      <c r="K150" s="20">
        <v>2.8410664626195101E-2</v>
      </c>
      <c r="L150" s="20">
        <v>0.478216464381441</v>
      </c>
      <c r="M150" s="20">
        <v>0.160772475498273</v>
      </c>
      <c r="N150" s="20">
        <v>0.47794141824452901</v>
      </c>
      <c r="O150" s="20">
        <v>0.90082644628099096</v>
      </c>
      <c r="P150" s="20">
        <v>0.94220005628341796</v>
      </c>
      <c r="Q150" t="s">
        <v>17</v>
      </c>
    </row>
    <row r="151" spans="2:17" x14ac:dyDescent="0.25">
      <c r="B151" s="2">
        <v>149</v>
      </c>
      <c r="C151" s="20">
        <v>1.25044510385756E-4</v>
      </c>
      <c r="D151" s="20">
        <v>3.7330489816908702E-2</v>
      </c>
      <c r="E151" s="20">
        <v>1.91388989482139</v>
      </c>
      <c r="F151" s="20">
        <v>7.9910653503214205E-2</v>
      </c>
      <c r="G151" s="20">
        <v>107.789465579314</v>
      </c>
      <c r="H151" s="20">
        <v>1.40320165290212E-2</v>
      </c>
      <c r="I151" s="20">
        <v>9.6817610696692397E-3</v>
      </c>
      <c r="J151" s="20"/>
      <c r="K151" s="20">
        <v>1.26179085222231E-2</v>
      </c>
      <c r="L151" s="20">
        <v>0.68997645845450895</v>
      </c>
      <c r="M151" s="20">
        <v>-0.14670402059451401</v>
      </c>
      <c r="N151" s="20">
        <v>8.6450184342584904E-2</v>
      </c>
      <c r="O151" s="20">
        <v>0.95555555555555505</v>
      </c>
      <c r="P151" s="20">
        <v>1</v>
      </c>
      <c r="Q151" t="s">
        <v>17</v>
      </c>
    </row>
    <row r="152" spans="2:17" x14ac:dyDescent="0.25">
      <c r="B152" s="2">
        <v>150</v>
      </c>
      <c r="C152" s="20">
        <v>1.10620771513353E-2</v>
      </c>
      <c r="D152" s="20">
        <v>0.63623323593027903</v>
      </c>
      <c r="E152" s="20">
        <v>1.9788516419544899</v>
      </c>
      <c r="F152" s="20">
        <v>0.163764788045167</v>
      </c>
      <c r="G152" s="20">
        <v>39.160657040687703</v>
      </c>
      <c r="H152" s="20">
        <v>0.20177224144995401</v>
      </c>
      <c r="I152" s="20">
        <v>0.112772565473941</v>
      </c>
      <c r="J152" s="20"/>
      <c r="K152" s="20">
        <v>0.118678869542945</v>
      </c>
      <c r="L152" s="20">
        <v>0.55891020818099901</v>
      </c>
      <c r="M152" s="20">
        <v>0.61554134564787299</v>
      </c>
      <c r="N152" s="20">
        <v>1.0569711274335301</v>
      </c>
      <c r="O152" s="20">
        <v>0.69188795925791102</v>
      </c>
      <c r="P152" s="20">
        <v>0.79691713080349702</v>
      </c>
      <c r="Q152" t="s">
        <v>17</v>
      </c>
    </row>
    <row r="153" spans="2:17" x14ac:dyDescent="0.25">
      <c r="B153" s="2">
        <v>151</v>
      </c>
      <c r="C153" s="20">
        <v>6.6884272997032605E-5</v>
      </c>
      <c r="D153" s="20">
        <v>2.6316025711686699E-2</v>
      </c>
      <c r="E153" s="20">
        <v>1.8004890131815301</v>
      </c>
      <c r="F153" s="20">
        <v>0.116033820854435</v>
      </c>
      <c r="G153" s="20">
        <v>114.984870364055</v>
      </c>
      <c r="H153" s="20">
        <v>9.0639423693925393E-3</v>
      </c>
      <c r="I153" s="20">
        <v>8.3436640732495009E-3</v>
      </c>
      <c r="J153" s="20"/>
      <c r="K153" s="20">
        <v>9.2282014120132899E-3</v>
      </c>
      <c r="L153" s="20">
        <v>0.92053366330137898</v>
      </c>
      <c r="M153" s="20">
        <v>-0.111945096631087</v>
      </c>
      <c r="N153" s="20">
        <v>0.130706620865262</v>
      </c>
      <c r="O153" s="20">
        <v>0.95833333333333304</v>
      </c>
      <c r="P153" s="20">
        <v>0.95658372213582099</v>
      </c>
      <c r="Q153" t="s">
        <v>17</v>
      </c>
    </row>
    <row r="154" spans="2:17" x14ac:dyDescent="0.25">
      <c r="B154" s="2">
        <v>152</v>
      </c>
      <c r="C154" s="20">
        <v>3.4314540059347099E-4</v>
      </c>
      <c r="D154" s="20">
        <v>6.2278873445860097E-2</v>
      </c>
      <c r="E154" s="20">
        <v>2.1339095301431499</v>
      </c>
      <c r="F154" s="20">
        <v>0.1538228827152</v>
      </c>
      <c r="G154" s="20">
        <v>111.402730739804</v>
      </c>
      <c r="H154" s="20">
        <v>2.2786056310248302E-2</v>
      </c>
      <c r="I154" s="20">
        <v>1.77437879065931E-2</v>
      </c>
      <c r="J154" s="20"/>
      <c r="K154" s="20">
        <v>2.0902303548403299E-2</v>
      </c>
      <c r="L154" s="20">
        <v>0.77871254529519696</v>
      </c>
      <c r="M154" s="20">
        <v>-7.4604883720204795E-2</v>
      </c>
      <c r="N154" s="20">
        <v>0.17824965655222899</v>
      </c>
      <c r="O154" s="20">
        <v>0.95161290322580605</v>
      </c>
      <c r="P154" s="20">
        <v>1.0099668683770899</v>
      </c>
      <c r="Q154" t="s">
        <v>17</v>
      </c>
    </row>
    <row r="155" spans="2:17" x14ac:dyDescent="0.25">
      <c r="B155" s="2">
        <v>153</v>
      </c>
      <c r="C155" s="20">
        <v>1.87857566765578E-3</v>
      </c>
      <c r="D155" s="20">
        <v>0.17524406313254801</v>
      </c>
      <c r="E155" s="20">
        <v>1.8201641136351601</v>
      </c>
      <c r="F155" s="20">
        <v>0.22453328805175199</v>
      </c>
      <c r="G155" s="20">
        <v>85.693510322934699</v>
      </c>
      <c r="H155" s="20">
        <v>7.3632625305205507E-2</v>
      </c>
      <c r="I155" s="20">
        <v>3.0224385946665499E-2</v>
      </c>
      <c r="J155" s="20"/>
      <c r="K155" s="20">
        <v>4.8906817805256998E-2</v>
      </c>
      <c r="L155" s="20">
        <v>0.41047546276377</v>
      </c>
      <c r="M155" s="20">
        <v>-6.9558741658258302E-2</v>
      </c>
      <c r="N155" s="20">
        <v>0.18467460417385001</v>
      </c>
      <c r="O155" s="20">
        <v>0.95420974889217103</v>
      </c>
      <c r="P155" s="20">
        <v>0.99227363401936397</v>
      </c>
      <c r="Q155" t="s">
        <v>17</v>
      </c>
    </row>
    <row r="156" spans="2:17" x14ac:dyDescent="0.25">
      <c r="B156" s="2">
        <v>154</v>
      </c>
      <c r="C156" s="20">
        <v>1.69246290801186E-3</v>
      </c>
      <c r="D156" s="20">
        <v>0.23129010389462101</v>
      </c>
      <c r="E156" s="20">
        <v>2.1462502571649802</v>
      </c>
      <c r="F156" s="20">
        <v>0.25424927039188799</v>
      </c>
      <c r="G156" s="20">
        <v>39.594379973660203</v>
      </c>
      <c r="H156" s="20">
        <v>7.3341598778056502E-2</v>
      </c>
      <c r="I156" s="20">
        <v>3.9403368691083997E-2</v>
      </c>
      <c r="J156" s="20"/>
      <c r="K156" s="20">
        <v>4.6421015741560198E-2</v>
      </c>
      <c r="L156" s="20">
        <v>0.53725810928017803</v>
      </c>
      <c r="M156" s="20">
        <v>0.34107926315548998</v>
      </c>
      <c r="N156" s="20">
        <v>0.70751515047386404</v>
      </c>
      <c r="O156" s="20">
        <v>0.74711168164313202</v>
      </c>
      <c r="P156" s="20">
        <v>0.78506388657460302</v>
      </c>
      <c r="Q156" t="s">
        <v>17</v>
      </c>
    </row>
    <row r="157" spans="2:17" x14ac:dyDescent="0.25">
      <c r="B157" s="2">
        <v>155</v>
      </c>
      <c r="C157" s="20">
        <v>5.2053412462907997E-4</v>
      </c>
      <c r="D157" s="20">
        <v>8.0443615921293399E-2</v>
      </c>
      <c r="E157" s="20">
        <v>1.97078102489104</v>
      </c>
      <c r="F157" s="20">
        <v>0.266177571376219</v>
      </c>
      <c r="G157" s="20">
        <v>101.303005785395</v>
      </c>
      <c r="H157" s="20">
        <v>3.0767270166466E-2</v>
      </c>
      <c r="I157" s="20">
        <v>2.0735035984959699E-2</v>
      </c>
      <c r="J157" s="20"/>
      <c r="K157" s="20">
        <v>2.5744215502940499E-2</v>
      </c>
      <c r="L157" s="20">
        <v>0.67393161215710795</v>
      </c>
      <c r="M157" s="20">
        <v>-3.74253190480539E-2</v>
      </c>
      <c r="N157" s="20">
        <v>0.22558814854885001</v>
      </c>
      <c r="O157" s="20">
        <v>0.95212765957446799</v>
      </c>
      <c r="P157" s="20">
        <v>1.0038581391897901</v>
      </c>
      <c r="Q157" t="s">
        <v>17</v>
      </c>
    </row>
    <row r="158" spans="2:17" x14ac:dyDescent="0.25">
      <c r="B158" s="2">
        <v>156</v>
      </c>
      <c r="C158" s="20">
        <v>3.2918694362017802E-3</v>
      </c>
      <c r="D158" s="20">
        <v>0.29637588365991002</v>
      </c>
      <c r="E158" s="20">
        <v>1.8412903543930601</v>
      </c>
      <c r="F158" s="20">
        <v>0.341882626914153</v>
      </c>
      <c r="G158" s="20">
        <v>101.131437763842</v>
      </c>
      <c r="H158" s="20">
        <v>0.114382384965604</v>
      </c>
      <c r="I158" s="20">
        <v>3.8100373041716103E-2</v>
      </c>
      <c r="J158" s="20"/>
      <c r="K158" s="20">
        <v>6.4740546354484396E-2</v>
      </c>
      <c r="L158" s="20">
        <v>0.33309650828817</v>
      </c>
      <c r="M158" s="20">
        <v>3.9766103497866599E-2</v>
      </c>
      <c r="N158" s="20">
        <v>0.32387132024867699</v>
      </c>
      <c r="O158" s="20">
        <v>0.81030780243378597</v>
      </c>
      <c r="P158" s="20">
        <v>0.90130496323317799</v>
      </c>
      <c r="Q158" t="s">
        <v>17</v>
      </c>
    </row>
    <row r="159" spans="2:17" x14ac:dyDescent="0.25">
      <c r="B159" s="2">
        <v>157</v>
      </c>
      <c r="C159" s="20">
        <v>4.65281899109792E-4</v>
      </c>
      <c r="D159" s="20">
        <v>7.2926700334388597E-2</v>
      </c>
      <c r="E159" s="20">
        <v>1.92415261382977</v>
      </c>
      <c r="F159" s="20">
        <v>0.30266754882730701</v>
      </c>
      <c r="G159" s="20">
        <v>99.530610452410798</v>
      </c>
      <c r="H159" s="20">
        <v>2.6920391019214899E-2</v>
      </c>
      <c r="I159" s="20">
        <v>1.9628679100381501E-2</v>
      </c>
      <c r="J159" s="20"/>
      <c r="K159" s="20">
        <v>2.43395832625799E-2</v>
      </c>
      <c r="L159" s="20">
        <v>0.72913796409462495</v>
      </c>
      <c r="M159" s="20">
        <v>-0.10803839025732601</v>
      </c>
      <c r="N159" s="20">
        <v>0.13568079391000501</v>
      </c>
      <c r="O159" s="20">
        <v>0.97560975609756095</v>
      </c>
      <c r="P159" s="20">
        <v>1.0085116333450199</v>
      </c>
      <c r="Q159" t="s">
        <v>17</v>
      </c>
    </row>
    <row r="160" spans="2:17" x14ac:dyDescent="0.25">
      <c r="B160" s="2">
        <v>158</v>
      </c>
      <c r="C160" s="20">
        <v>7.3950741839762602E-3</v>
      </c>
      <c r="D160" s="20">
        <v>0.43042697652992001</v>
      </c>
      <c r="E160" s="20">
        <v>1.82350708688372</v>
      </c>
      <c r="F160" s="20">
        <v>0.43752978115004199</v>
      </c>
      <c r="G160" s="20">
        <v>157.90011390254099</v>
      </c>
      <c r="H160" s="20">
        <v>0.12801806653105499</v>
      </c>
      <c r="I160" s="20">
        <v>9.5834153358346497E-2</v>
      </c>
      <c r="J160" s="20"/>
      <c r="K160" s="20">
        <v>9.7034534508538203E-2</v>
      </c>
      <c r="L160" s="20">
        <v>0.74859866232316796</v>
      </c>
      <c r="M160" s="20">
        <v>0.30298351311677701</v>
      </c>
      <c r="N160" s="20">
        <v>0.65901013503822803</v>
      </c>
      <c r="O160" s="20">
        <v>0.83213350785340301</v>
      </c>
      <c r="P160" s="20">
        <v>0.81592428102231696</v>
      </c>
      <c r="Q160" t="s">
        <v>17</v>
      </c>
    </row>
    <row r="161" spans="2:17" x14ac:dyDescent="0.25">
      <c r="B161" s="2">
        <v>159</v>
      </c>
      <c r="C161" s="20">
        <v>8.3052818991097895E-3</v>
      </c>
      <c r="D161" s="20">
        <v>0.39261730039724002</v>
      </c>
      <c r="E161" s="20">
        <v>1.94683324009791</v>
      </c>
      <c r="F161" s="20">
        <v>0.47436026282166699</v>
      </c>
      <c r="G161" s="20">
        <v>98.737528846316096</v>
      </c>
      <c r="H161" s="20">
        <v>0.128222363913365</v>
      </c>
      <c r="I161" s="20">
        <v>9.3873218149648996E-2</v>
      </c>
      <c r="J161" s="20"/>
      <c r="K161" s="20">
        <v>0.102832939003607</v>
      </c>
      <c r="L161" s="20">
        <v>0.73211267741932395</v>
      </c>
      <c r="M161" s="20">
        <v>0.13825872848545501</v>
      </c>
      <c r="N161" s="20">
        <v>0.44927602524764598</v>
      </c>
      <c r="O161" s="20">
        <v>0.93947368421052602</v>
      </c>
      <c r="P161" s="20">
        <v>0.88430082307207802</v>
      </c>
      <c r="Q161" t="s">
        <v>17</v>
      </c>
    </row>
    <row r="162" spans="2:17" x14ac:dyDescent="0.25">
      <c r="B162" s="2">
        <v>160</v>
      </c>
      <c r="C162" s="20">
        <v>6.6884272997032605E-5</v>
      </c>
      <c r="D162" s="20">
        <v>2.40735701770271E-2</v>
      </c>
      <c r="E162" s="20">
        <v>2.1708333807009601</v>
      </c>
      <c r="F162" s="20">
        <v>0.43173478519832298</v>
      </c>
      <c r="G162" s="20">
        <v>180</v>
      </c>
      <c r="H162" s="20">
        <v>6.8211575198773404E-3</v>
      </c>
      <c r="I162" s="20">
        <v>6.8211575198773404E-3</v>
      </c>
      <c r="J162" s="20"/>
      <c r="K162" s="20">
        <v>9.2282014120132899E-3</v>
      </c>
      <c r="L162" s="20">
        <v>1</v>
      </c>
      <c r="M162" s="20">
        <v>-0.45363606024525299</v>
      </c>
      <c r="N162" s="20">
        <v>-0.30434782608695599</v>
      </c>
      <c r="O162" s="20">
        <v>1</v>
      </c>
      <c r="P162" s="20">
        <v>1</v>
      </c>
      <c r="Q162" t="s">
        <v>17</v>
      </c>
    </row>
    <row r="163" spans="2:17" x14ac:dyDescent="0.25">
      <c r="B163" s="2">
        <v>161</v>
      </c>
      <c r="C163" s="20">
        <v>1.3493175074183899E-3</v>
      </c>
      <c r="D163" s="20">
        <v>0.12821047674361399</v>
      </c>
      <c r="E163" s="20">
        <v>1.8611271745025499</v>
      </c>
      <c r="F163" s="20">
        <v>0.51679322846946796</v>
      </c>
      <c r="G163" s="20">
        <v>87.233941486568995</v>
      </c>
      <c r="H163" s="20">
        <v>4.6400638726094297E-2</v>
      </c>
      <c r="I163" s="20">
        <v>3.4724402854803299E-2</v>
      </c>
      <c r="J163" s="20"/>
      <c r="K163" s="20">
        <v>4.1448816736411001E-2</v>
      </c>
      <c r="L163" s="20">
        <v>0.74836044951414304</v>
      </c>
      <c r="M163" s="20">
        <v>-6.2147650176901902E-2</v>
      </c>
      <c r="N163" s="20">
        <v>0.194110698917563</v>
      </c>
      <c r="O163" s="20">
        <v>0.96868475991649206</v>
      </c>
      <c r="P163" s="20">
        <v>1.0084725473505001</v>
      </c>
      <c r="Q163" t="s">
        <v>17</v>
      </c>
    </row>
    <row r="164" spans="2:17" x14ac:dyDescent="0.25">
      <c r="B164" s="2">
        <v>162</v>
      </c>
      <c r="C164" s="20">
        <v>3.2482492581602301E-3</v>
      </c>
      <c r="D164" s="20">
        <v>0.21880909092262499</v>
      </c>
      <c r="E164" s="20">
        <v>2.1544079478996299</v>
      </c>
      <c r="F164" s="20">
        <v>0.55635943856229597</v>
      </c>
      <c r="G164" s="20">
        <v>87.212374128393705</v>
      </c>
      <c r="H164" s="20">
        <v>8.8984791097094798E-2</v>
      </c>
      <c r="I164" s="20">
        <v>4.5777890238239499E-2</v>
      </c>
      <c r="J164" s="20"/>
      <c r="K164" s="20">
        <v>6.4310181205204694E-2</v>
      </c>
      <c r="L164" s="20">
        <v>0.51444622922460304</v>
      </c>
      <c r="M164" s="20">
        <v>-1.5054745360892E-2</v>
      </c>
      <c r="N164" s="20">
        <v>0.254071247605756</v>
      </c>
      <c r="O164" s="20">
        <v>0.97384481255448996</v>
      </c>
      <c r="P164" s="20">
        <v>0.99406914396159296</v>
      </c>
      <c r="Q164" t="s">
        <v>17</v>
      </c>
    </row>
    <row r="165" spans="2:17" x14ac:dyDescent="0.25">
      <c r="B165" s="2">
        <v>163</v>
      </c>
      <c r="C165" s="20">
        <v>2.8643916913946499E-3</v>
      </c>
      <c r="D165" s="20">
        <v>0.19111007552378301</v>
      </c>
      <c r="E165" s="20">
        <v>1.9080560779098299</v>
      </c>
      <c r="F165" s="20">
        <v>0.55837406829909597</v>
      </c>
      <c r="G165" s="20">
        <v>94.458325739746698</v>
      </c>
      <c r="H165" s="20">
        <v>7.2333347492753206E-2</v>
      </c>
      <c r="I165" s="20">
        <v>4.8531535770145399E-2</v>
      </c>
      <c r="J165" s="20"/>
      <c r="K165" s="20">
        <v>6.0390866636392197E-2</v>
      </c>
      <c r="L165" s="20">
        <v>0.67094275949288196</v>
      </c>
      <c r="M165" s="20">
        <v>-3.74571443152193E-2</v>
      </c>
      <c r="N165" s="20">
        <v>0.225547627360173</v>
      </c>
      <c r="O165" s="20">
        <v>0.98009950248756195</v>
      </c>
      <c r="P165" s="20">
        <v>1.00487199850092</v>
      </c>
      <c r="Q165" t="s">
        <v>17</v>
      </c>
    </row>
    <row r="166" spans="2:17" x14ac:dyDescent="0.25">
      <c r="B166" s="2">
        <v>164</v>
      </c>
      <c r="C166" s="20">
        <v>2.1519287833827799E-4</v>
      </c>
      <c r="D166" s="20">
        <v>4.7400223605627602E-2</v>
      </c>
      <c r="E166" s="20">
        <v>1.9814310372689601</v>
      </c>
      <c r="F166" s="20">
        <v>0.56244591752583195</v>
      </c>
      <c r="G166" s="20">
        <v>118.017354436926</v>
      </c>
      <c r="H166" s="20">
        <v>1.6849754100572201E-2</v>
      </c>
      <c r="I166" s="20">
        <v>1.5247672315857099E-2</v>
      </c>
      <c r="J166" s="20"/>
      <c r="K166" s="20">
        <v>1.65527061970446E-2</v>
      </c>
      <c r="L166" s="20">
        <v>0.90491957478117502</v>
      </c>
      <c r="M166" s="20">
        <v>-6.2310389282024703E-2</v>
      </c>
      <c r="N166" s="20">
        <v>0.19390349305344601</v>
      </c>
      <c r="O166" s="20">
        <v>0.97368421052631504</v>
      </c>
      <c r="P166" s="20">
        <v>1.01309540941142</v>
      </c>
      <c r="Q166" t="s">
        <v>17</v>
      </c>
    </row>
    <row r="167" spans="2:17" x14ac:dyDescent="0.25">
      <c r="B167" s="2">
        <v>165</v>
      </c>
      <c r="C167" s="20">
        <v>5.40890207715133E-4</v>
      </c>
      <c r="D167" s="20">
        <v>7.8230150306093205E-2</v>
      </c>
      <c r="E167" s="20">
        <v>2.0135158512875502</v>
      </c>
      <c r="F167" s="20">
        <v>0.58025680031322102</v>
      </c>
      <c r="G167" s="20">
        <v>52.009332440847302</v>
      </c>
      <c r="H167" s="20">
        <v>2.7212699679616498E-2</v>
      </c>
      <c r="I167" s="20">
        <v>2.3769418155025E-2</v>
      </c>
      <c r="J167" s="20"/>
      <c r="K167" s="20">
        <v>2.6242766657174701E-2</v>
      </c>
      <c r="L167" s="20">
        <v>0.87346784533947996</v>
      </c>
      <c r="M167" s="20">
        <v>-6.0772192800834797E-2</v>
      </c>
      <c r="N167" s="20">
        <v>0.19586198564087001</v>
      </c>
      <c r="O167" s="20">
        <v>0.97894736842105201</v>
      </c>
      <c r="P167" s="20">
        <v>1.00793460490463</v>
      </c>
      <c r="Q167" t="s">
        <v>17</v>
      </c>
    </row>
    <row r="168" spans="2:17" x14ac:dyDescent="0.25">
      <c r="B168" s="2">
        <v>166</v>
      </c>
      <c r="C168" s="20">
        <v>2.7626112759643898E-4</v>
      </c>
      <c r="D168" s="20">
        <v>5.4917139192532403E-2</v>
      </c>
      <c r="E168" s="20">
        <v>1.87002033407437</v>
      </c>
      <c r="F168" s="20">
        <v>0.60101577915929705</v>
      </c>
      <c r="G168" s="20">
        <v>87.703557130267399</v>
      </c>
      <c r="H168" s="20">
        <v>1.9016440332855301E-2</v>
      </c>
      <c r="I168" s="20">
        <v>1.5540270126645699E-2</v>
      </c>
      <c r="J168" s="20"/>
      <c r="K168" s="20">
        <v>1.87549084862846E-2</v>
      </c>
      <c r="L168" s="20">
        <v>0.81720184506857196</v>
      </c>
      <c r="M168" s="20">
        <v>-0.159847952859549</v>
      </c>
      <c r="N168" s="20">
        <v>6.9714810009422201E-2</v>
      </c>
      <c r="O168" s="20">
        <v>0.959595959595959</v>
      </c>
      <c r="P168" s="20">
        <v>1.01130294373369</v>
      </c>
      <c r="Q168" t="s">
        <v>17</v>
      </c>
    </row>
    <row r="169" spans="2:17" x14ac:dyDescent="0.25">
      <c r="B169" s="2">
        <v>167</v>
      </c>
      <c r="C169" s="20">
        <v>7.1537091988130503E-4</v>
      </c>
      <c r="D169" s="20">
        <v>0.110792651016607</v>
      </c>
      <c r="E169" s="20">
        <v>2.1675059867888198</v>
      </c>
      <c r="F169" s="20">
        <v>0.62390715473731695</v>
      </c>
      <c r="G169" s="20">
        <v>89.516025358283301</v>
      </c>
      <c r="H169" s="20">
        <v>4.7775207861341797E-2</v>
      </c>
      <c r="I169" s="20">
        <v>1.56063347311704E-2</v>
      </c>
      <c r="J169" s="20"/>
      <c r="K169" s="20">
        <v>3.0180101794832399E-2</v>
      </c>
      <c r="L169" s="20">
        <v>0.32666178609760899</v>
      </c>
      <c r="M169" s="20">
        <v>-0.18141816641023401</v>
      </c>
      <c r="N169" s="20">
        <v>4.2250761128307002E-2</v>
      </c>
      <c r="O169" s="20">
        <v>0.97619047619047605</v>
      </c>
      <c r="P169" s="20">
        <v>1.0028012929044099</v>
      </c>
      <c r="Q169" t="s">
        <v>17</v>
      </c>
    </row>
    <row r="170" spans="2:17" x14ac:dyDescent="0.25">
      <c r="B170" s="2">
        <v>168</v>
      </c>
      <c r="C170" s="20">
        <v>1.31442136498516E-3</v>
      </c>
      <c r="D170" s="20">
        <v>0.14141112183395699</v>
      </c>
      <c r="E170" s="20">
        <v>2.09985259664179</v>
      </c>
      <c r="F170" s="20">
        <v>0.65353329105267299</v>
      </c>
      <c r="G170" s="20">
        <v>88.948414333299695</v>
      </c>
      <c r="H170" s="20">
        <v>5.4653958921739798E-2</v>
      </c>
      <c r="I170" s="20">
        <v>3.2395041224459097E-2</v>
      </c>
      <c r="J170" s="20"/>
      <c r="K170" s="20">
        <v>4.0909329746940101E-2</v>
      </c>
      <c r="L170" s="20">
        <v>0.59273000279533805</v>
      </c>
      <c r="M170" s="20">
        <v>5.7926350941972703E-2</v>
      </c>
      <c r="N170" s="20">
        <v>0.34699366543668902</v>
      </c>
      <c r="O170" s="20">
        <v>0.92433537832310797</v>
      </c>
      <c r="P170" s="20">
        <v>0.98215254748266501</v>
      </c>
      <c r="Q170" t="s">
        <v>17</v>
      </c>
    </row>
    <row r="171" spans="2:17" x14ac:dyDescent="0.25">
      <c r="B171" s="2">
        <v>169</v>
      </c>
      <c r="C171" s="20">
        <v>8.2005934718100903E-4</v>
      </c>
      <c r="D171" s="20">
        <v>0.106887538336477</v>
      </c>
      <c r="E171" s="20">
        <v>2.0344345915802702</v>
      </c>
      <c r="F171" s="20">
        <v>0.68908307716875195</v>
      </c>
      <c r="G171" s="20">
        <v>79.076056801594007</v>
      </c>
      <c r="H171" s="20">
        <v>4.1154819317199297E-2</v>
      </c>
      <c r="I171" s="20">
        <v>2.51744109140262E-2</v>
      </c>
      <c r="J171" s="20"/>
      <c r="K171" s="20">
        <v>3.2313031270070597E-2</v>
      </c>
      <c r="L171" s="20">
        <v>0.611700192874019</v>
      </c>
      <c r="M171" s="20">
        <v>-7.7419879434588602E-3</v>
      </c>
      <c r="N171" s="20">
        <v>0.26338213953068801</v>
      </c>
      <c r="O171" s="20">
        <v>0.95270270270270196</v>
      </c>
      <c r="P171" s="20">
        <v>0.97308551372048502</v>
      </c>
      <c r="Q171" t="s">
        <v>17</v>
      </c>
    </row>
    <row r="172" spans="2:17" x14ac:dyDescent="0.25">
      <c r="B172" s="2">
        <v>170</v>
      </c>
      <c r="C172" s="20">
        <v>2.7626112759643898E-4</v>
      </c>
      <c r="D172" s="20">
        <v>5.6482594843344301E-2</v>
      </c>
      <c r="E172" s="20">
        <v>2.0890871929495902</v>
      </c>
      <c r="F172" s="20">
        <v>0.71634719248880296</v>
      </c>
      <c r="G172" s="20">
        <v>68.9140174610082</v>
      </c>
      <c r="H172" s="20">
        <v>2.2774327698098E-2</v>
      </c>
      <c r="I172" s="20">
        <v>1.45693756453972E-2</v>
      </c>
      <c r="J172" s="20"/>
      <c r="K172" s="20">
        <v>1.87549084862846E-2</v>
      </c>
      <c r="L172" s="20">
        <v>0.63972802352421998</v>
      </c>
      <c r="M172" s="20">
        <v>-5.6685288383130597E-2</v>
      </c>
      <c r="N172" s="20">
        <v>0.20106559396104401</v>
      </c>
      <c r="O172" s="20">
        <v>0.97938144329896903</v>
      </c>
      <c r="P172" s="20">
        <v>1.0027474186341401</v>
      </c>
      <c r="Q172" t="s">
        <v>17</v>
      </c>
    </row>
    <row r="173" spans="2:17" x14ac:dyDescent="0.25">
      <c r="B173" s="2">
        <v>171</v>
      </c>
      <c r="C173" s="20">
        <v>4.0712166172106802E-5</v>
      </c>
      <c r="D173" s="20">
        <v>1.8686561025703902E-2</v>
      </c>
      <c r="E173" s="20">
        <v>1.9743596828516401</v>
      </c>
      <c r="F173" s="20">
        <v>0.71122747783149598</v>
      </c>
      <c r="G173" s="20">
        <v>120.76289819496201</v>
      </c>
      <c r="H173" s="20">
        <v>7.0127186208156604E-3</v>
      </c>
      <c r="I173" s="20">
        <v>5.2682534941315504E-3</v>
      </c>
      <c r="J173" s="20"/>
      <c r="K173" s="20">
        <v>7.19974582344096E-3</v>
      </c>
      <c r="L173" s="20">
        <v>0.75124267477293905</v>
      </c>
      <c r="M173" s="20">
        <v>-0.28728032432546602</v>
      </c>
      <c r="N173" s="20">
        <v>-9.2537124620364605E-2</v>
      </c>
      <c r="O173" s="20">
        <v>0.93333333333333302</v>
      </c>
      <c r="P173" s="20">
        <v>1</v>
      </c>
      <c r="Q173" t="s">
        <v>17</v>
      </c>
    </row>
    <row r="174" spans="2:17" x14ac:dyDescent="0.25">
      <c r="B174" s="2">
        <v>172</v>
      </c>
      <c r="C174" s="20">
        <v>2.3467655786350099E-3</v>
      </c>
      <c r="D174" s="20">
        <v>0.192562982075517</v>
      </c>
      <c r="E174" s="20">
        <v>2.0316441537254901</v>
      </c>
      <c r="F174" s="20">
        <v>0.75021321860346102</v>
      </c>
      <c r="G174" s="20">
        <v>71.172351089354507</v>
      </c>
      <c r="H174" s="20">
        <v>8.2538083378394494E-2</v>
      </c>
      <c r="I174" s="20">
        <v>3.5180427345513597E-2</v>
      </c>
      <c r="J174" s="20"/>
      <c r="K174" s="20">
        <v>5.4662553333533502E-2</v>
      </c>
      <c r="L174" s="20">
        <v>0.42623266624970602</v>
      </c>
      <c r="M174" s="20">
        <v>-2.8202757644782101E-2</v>
      </c>
      <c r="N174" s="20">
        <v>0.237330678431244</v>
      </c>
      <c r="O174" s="20">
        <v>0.95729537366548001</v>
      </c>
      <c r="P174" s="20">
        <v>1.0048352387952599</v>
      </c>
      <c r="Q174" t="s">
        <v>17</v>
      </c>
    </row>
    <row r="175" spans="2:17" x14ac:dyDescent="0.25">
      <c r="B175" s="2">
        <v>173</v>
      </c>
      <c r="C175" s="20">
        <v>6.9792284866468805E-5</v>
      </c>
      <c r="D175" s="20">
        <v>2.49057513944521E-2</v>
      </c>
      <c r="E175" s="20">
        <v>2.16237798752528</v>
      </c>
      <c r="F175" s="20">
        <v>0.80397288893137597</v>
      </c>
      <c r="G175" s="20">
        <v>71.976852313817005</v>
      </c>
      <c r="H175" s="20">
        <v>9.1633049064621004E-3</v>
      </c>
      <c r="I175" s="20">
        <v>7.5416913567961904E-3</v>
      </c>
      <c r="J175" s="20"/>
      <c r="K175" s="20">
        <v>9.4266800629601005E-3</v>
      </c>
      <c r="L175" s="20">
        <v>0.82303180280268395</v>
      </c>
      <c r="M175" s="20">
        <v>-0.22231565311173801</v>
      </c>
      <c r="N175" s="20">
        <v>-9.8215362203277704E-3</v>
      </c>
      <c r="O175" s="20">
        <v>0.95999999999999897</v>
      </c>
      <c r="P175" s="20">
        <v>1.00623074289626</v>
      </c>
      <c r="Q175" t="s">
        <v>17</v>
      </c>
    </row>
    <row r="176" spans="2:17" x14ac:dyDescent="0.25">
      <c r="B176" s="2">
        <v>174</v>
      </c>
      <c r="C176" s="20">
        <v>1.0759643916913899E-4</v>
      </c>
      <c r="D176" s="20">
        <v>3.1745667097509103E-2</v>
      </c>
      <c r="E176" s="20">
        <v>2.1519830197169698</v>
      </c>
      <c r="F176" s="20">
        <v>0.85531784631002505</v>
      </c>
      <c r="G176" s="20">
        <v>172.20540981343299</v>
      </c>
      <c r="H176" s="20">
        <v>1.0831026092868601E-2</v>
      </c>
      <c r="I176" s="20">
        <v>9.1414924780058096E-3</v>
      </c>
      <c r="J176" s="20"/>
      <c r="K176" s="20">
        <v>1.17045307989188E-2</v>
      </c>
      <c r="L176" s="20">
        <v>0.84400982876633801</v>
      </c>
      <c r="M176" s="20">
        <v>-0.27726565911499801</v>
      </c>
      <c r="N176" s="20">
        <v>-7.9786056847112999E-2</v>
      </c>
      <c r="O176" s="20">
        <v>0.97368421052631504</v>
      </c>
      <c r="P176" s="20">
        <v>1.00488826815642</v>
      </c>
      <c r="Q176" t="s">
        <v>17</v>
      </c>
    </row>
    <row r="177" spans="2:17" x14ac:dyDescent="0.25">
      <c r="B177" s="2">
        <v>175</v>
      </c>
      <c r="C177" s="20">
        <v>7.9097922848664695E-4</v>
      </c>
      <c r="D177" s="20">
        <v>9.4800447211255301E-2</v>
      </c>
      <c r="E177" s="20">
        <v>0.369201420209611</v>
      </c>
      <c r="F177" s="20">
        <v>0.90832991157616605</v>
      </c>
      <c r="G177" s="20">
        <v>161.093093263621</v>
      </c>
      <c r="H177" s="20">
        <v>3.1846345480792897E-2</v>
      </c>
      <c r="I177" s="20">
        <v>3.0741210659016301E-2</v>
      </c>
      <c r="J177" s="20"/>
      <c r="K177" s="20">
        <v>3.1734933949408302E-2</v>
      </c>
      <c r="L177" s="20">
        <v>0.96529790765338896</v>
      </c>
      <c r="M177" s="20">
        <v>-2.7912470696882099E-2</v>
      </c>
      <c r="N177" s="20">
        <v>0.23770028325263101</v>
      </c>
      <c r="O177" s="20">
        <v>0.97491039426523296</v>
      </c>
      <c r="P177" s="20">
        <v>1.01145848323499</v>
      </c>
      <c r="Q177" t="s">
        <v>17</v>
      </c>
    </row>
    <row r="178" spans="2:17" x14ac:dyDescent="0.25">
      <c r="B178" s="2">
        <v>176</v>
      </c>
      <c r="C178" s="20">
        <v>4.1002967359050403E-4</v>
      </c>
      <c r="D178" s="20">
        <v>7.2969332568887796E-2</v>
      </c>
      <c r="E178" s="20">
        <v>0.50530989776240298</v>
      </c>
      <c r="F178" s="20">
        <v>0.92221082128667897</v>
      </c>
      <c r="G178" s="20">
        <v>119.214469994537</v>
      </c>
      <c r="H178" s="20">
        <v>2.9816479202521499E-2</v>
      </c>
      <c r="I178" s="20">
        <v>1.6900903613068501E-2</v>
      </c>
      <c r="J178" s="20"/>
      <c r="K178" s="20">
        <v>2.2848763531759901E-2</v>
      </c>
      <c r="L178" s="20">
        <v>0.56683096277977896</v>
      </c>
      <c r="M178" s="20">
        <v>-3.4747625824248202E-2</v>
      </c>
      <c r="N178" s="20">
        <v>0.22899749345006901</v>
      </c>
      <c r="O178" s="20">
        <v>0.94</v>
      </c>
      <c r="P178" s="20">
        <v>1.00212666510867</v>
      </c>
      <c r="Q178" t="s">
        <v>17</v>
      </c>
    </row>
    <row r="179" spans="2:17" x14ac:dyDescent="0.25">
      <c r="B179" s="2">
        <v>177</v>
      </c>
      <c r="C179" s="20">
        <v>1.7448071216617201E-4</v>
      </c>
      <c r="D179" s="20">
        <v>4.63429441900466E-2</v>
      </c>
      <c r="E179" s="20">
        <v>0.30041514577126399</v>
      </c>
      <c r="F179" s="20">
        <v>0.92290261243940397</v>
      </c>
      <c r="G179" s="20">
        <v>141.018462682463</v>
      </c>
      <c r="H179" s="20">
        <v>1.8619776393029398E-2</v>
      </c>
      <c r="I179" s="20">
        <v>1.00991195562931E-2</v>
      </c>
      <c r="J179" s="20"/>
      <c r="K179" s="20">
        <v>1.4904889886326701E-2</v>
      </c>
      <c r="L179" s="20">
        <v>0.54238672597990101</v>
      </c>
      <c r="M179" s="20">
        <v>-0.15355171210693999</v>
      </c>
      <c r="N179" s="20">
        <v>7.7731432718816496E-2</v>
      </c>
      <c r="O179" s="20">
        <v>0.952380952380952</v>
      </c>
      <c r="P179" s="20">
        <v>0.99635707977627297</v>
      </c>
      <c r="Q179" t="s">
        <v>17</v>
      </c>
    </row>
    <row r="180" spans="2:17" x14ac:dyDescent="0.25">
      <c r="B180" s="2">
        <v>178</v>
      </c>
      <c r="C180" s="20">
        <v>6.1068249258160206E-5</v>
      </c>
      <c r="D180" s="20">
        <v>2.18737468768666E-2</v>
      </c>
      <c r="E180" s="20">
        <v>0.57979838918957405</v>
      </c>
      <c r="F180" s="20">
        <v>0.94302502712304204</v>
      </c>
      <c r="G180" s="20">
        <v>180</v>
      </c>
      <c r="H180" s="20">
        <v>6.8211575198773404E-3</v>
      </c>
      <c r="I180" s="20">
        <v>6.8211575198773404E-3</v>
      </c>
      <c r="J180" s="20"/>
      <c r="K180" s="20">
        <v>8.8178517725823295E-3</v>
      </c>
      <c r="L180" s="20">
        <v>1</v>
      </c>
      <c r="M180" s="20">
        <v>-0.40160139931622901</v>
      </c>
      <c r="N180" s="20">
        <v>-0.238095238095238</v>
      </c>
      <c r="O180" s="20">
        <v>1</v>
      </c>
      <c r="P180" s="20">
        <v>1</v>
      </c>
      <c r="Q180" t="s">
        <v>17</v>
      </c>
    </row>
    <row r="181" spans="2:17" x14ac:dyDescent="0.25">
      <c r="B181" s="2">
        <v>179</v>
      </c>
      <c r="C181" s="20">
        <v>9.8756083086053402E-3</v>
      </c>
      <c r="D181" s="20">
        <v>0.62122327880778905</v>
      </c>
      <c r="E181" s="20">
        <v>4.64968873680063E-2</v>
      </c>
      <c r="F181" s="20">
        <v>1.0534454026686699</v>
      </c>
      <c r="G181" s="20">
        <v>70.670333108998705</v>
      </c>
      <c r="H181" s="20">
        <v>0.254946183652978</v>
      </c>
      <c r="I181" s="20">
        <v>6.1450737454668301E-2</v>
      </c>
      <c r="J181" s="20"/>
      <c r="K181" s="20">
        <v>0.112133915595735</v>
      </c>
      <c r="L181" s="20">
        <v>0.241034153067818</v>
      </c>
      <c r="M181" s="20">
        <v>0.24595294051248701</v>
      </c>
      <c r="N181" s="20">
        <v>0.58639655473955599</v>
      </c>
      <c r="O181" s="20">
        <v>0.81069467653377802</v>
      </c>
      <c r="P181" s="20">
        <v>0.87665938313221203</v>
      </c>
      <c r="Q181" t="s">
        <v>17</v>
      </c>
    </row>
    <row r="182" spans="2:17" x14ac:dyDescent="0.25">
      <c r="B182" s="2">
        <v>180</v>
      </c>
      <c r="C182" s="20">
        <v>1.8902077151335299E-4</v>
      </c>
      <c r="D182" s="20">
        <v>4.6779498271318803E-2</v>
      </c>
      <c r="E182" s="20">
        <v>0.31209419175561798</v>
      </c>
      <c r="F182" s="20">
        <v>0.96296379525806897</v>
      </c>
      <c r="G182" s="20">
        <v>126.404414937974</v>
      </c>
      <c r="H182" s="20">
        <v>1.8064387720476398E-2</v>
      </c>
      <c r="I182" s="20">
        <v>1.15623355761954E-2</v>
      </c>
      <c r="J182" s="20"/>
      <c r="K182" s="20">
        <v>1.55135012510764E-2</v>
      </c>
      <c r="L182" s="20">
        <v>0.64006241202901404</v>
      </c>
      <c r="M182" s="20">
        <v>-0.132141011609162</v>
      </c>
      <c r="N182" s="20">
        <v>0.10499238327306799</v>
      </c>
      <c r="O182" s="20">
        <v>0.94202898550724601</v>
      </c>
      <c r="P182" s="20">
        <v>0.99639107611548505</v>
      </c>
      <c r="Q182" t="s">
        <v>17</v>
      </c>
    </row>
    <row r="183" spans="2:17" x14ac:dyDescent="0.25">
      <c r="B183" s="2">
        <v>181</v>
      </c>
      <c r="C183" s="20">
        <v>8.7240356083086003E-5</v>
      </c>
      <c r="D183" s="20">
        <v>2.76137509298434E-2</v>
      </c>
      <c r="E183" s="20">
        <v>0.353620174426308</v>
      </c>
      <c r="F183" s="20">
        <v>0.996969014509406</v>
      </c>
      <c r="G183" s="20">
        <v>134.99999999999901</v>
      </c>
      <c r="H183" s="20">
        <v>9.6465734756936393E-3</v>
      </c>
      <c r="I183" s="20">
        <v>8.4407517912321092E-3</v>
      </c>
      <c r="J183" s="20"/>
      <c r="K183" s="20">
        <v>1.05393487114604E-2</v>
      </c>
      <c r="L183" s="20">
        <v>0.87500000000001699</v>
      </c>
      <c r="M183" s="20">
        <v>-0.26696171416238401</v>
      </c>
      <c r="N183" s="20">
        <v>-6.6666666666670302E-2</v>
      </c>
      <c r="O183" s="20">
        <v>1</v>
      </c>
      <c r="P183" s="20">
        <v>1</v>
      </c>
      <c r="Q183" t="s">
        <v>17</v>
      </c>
    </row>
    <row r="184" spans="2:17" x14ac:dyDescent="0.25">
      <c r="B184" s="2">
        <v>182</v>
      </c>
      <c r="C184" s="20">
        <v>1.0759643916913899E-4</v>
      </c>
      <c r="D184" s="20">
        <v>3.3086024550165002E-2</v>
      </c>
      <c r="E184" s="20">
        <v>0.58191847868899504</v>
      </c>
      <c r="F184" s="20">
        <v>1.00635117869271</v>
      </c>
      <c r="G184" s="20">
        <v>35.073294202594703</v>
      </c>
      <c r="H184" s="20">
        <v>1.2709172208760401E-2</v>
      </c>
      <c r="I184" s="20">
        <v>8.5222554748244292E-3</v>
      </c>
      <c r="J184" s="20"/>
      <c r="K184" s="20">
        <v>1.17045307989188E-2</v>
      </c>
      <c r="L184" s="20">
        <v>0.67055944595274697</v>
      </c>
      <c r="M184" s="20">
        <v>-0.209387282509755</v>
      </c>
      <c r="N184" s="20">
        <v>6.6393764791090101E-3</v>
      </c>
      <c r="O184" s="20">
        <v>0.97368421052631504</v>
      </c>
      <c r="P184" s="20">
        <v>1.00938047623956</v>
      </c>
      <c r="Q184" t="s">
        <v>17</v>
      </c>
    </row>
    <row r="185" spans="2:17" x14ac:dyDescent="0.25">
      <c r="B185" s="2">
        <v>183</v>
      </c>
      <c r="C185" s="20">
        <v>2.0065281899109698E-3</v>
      </c>
      <c r="D185" s="20">
        <v>0.15616358026007099</v>
      </c>
      <c r="E185" s="20">
        <v>0.473059631172913</v>
      </c>
      <c r="F185" s="20">
        <v>1.0595679633575801</v>
      </c>
      <c r="G185" s="20">
        <v>144.652894265784</v>
      </c>
      <c r="H185" s="20">
        <v>5.2531553969526398E-2</v>
      </c>
      <c r="I185" s="20">
        <v>4.7954351790380198E-2</v>
      </c>
      <c r="J185" s="20"/>
      <c r="K185" s="20">
        <v>5.0544940785607E-2</v>
      </c>
      <c r="L185" s="20">
        <v>0.91286756561967497</v>
      </c>
      <c r="M185" s="20">
        <v>-1.39637329729261E-2</v>
      </c>
      <c r="N185" s="20">
        <v>0.25546036772191</v>
      </c>
      <c r="O185" s="20">
        <v>0.977337110481586</v>
      </c>
      <c r="P185" s="20">
        <v>0.99566480300515403</v>
      </c>
      <c r="Q185" t="s">
        <v>17</v>
      </c>
    </row>
    <row r="186" spans="2:17" x14ac:dyDescent="0.25">
      <c r="B186" s="2">
        <v>184</v>
      </c>
      <c r="C186" s="20">
        <v>1.8029673590504399E-3</v>
      </c>
      <c r="D186" s="20">
        <v>0.15424512970760601</v>
      </c>
      <c r="E186" s="20">
        <v>0.76499006538750203</v>
      </c>
      <c r="F186" s="20">
        <v>1.06911467397132</v>
      </c>
      <c r="G186" s="20">
        <v>145.25104646378301</v>
      </c>
      <c r="H186" s="20">
        <v>5.2953977495956803E-2</v>
      </c>
      <c r="I186" s="20">
        <v>4.6920143580128998E-2</v>
      </c>
      <c r="J186" s="20"/>
      <c r="K186" s="20">
        <v>4.7912517564930202E-2</v>
      </c>
      <c r="L186" s="20">
        <v>0.88605513313351303</v>
      </c>
      <c r="M186" s="20">
        <v>8.2330597194758895E-2</v>
      </c>
      <c r="N186" s="20">
        <v>0.37806611682519098</v>
      </c>
      <c r="O186" s="20">
        <v>0.95679012345679004</v>
      </c>
      <c r="P186" s="20">
        <v>0.97869564736708203</v>
      </c>
      <c r="Q186" t="s">
        <v>17</v>
      </c>
    </row>
    <row r="187" spans="2:17" x14ac:dyDescent="0.25">
      <c r="B187" s="2">
        <v>185</v>
      </c>
      <c r="C187" s="20">
        <v>2.7335311572700301E-4</v>
      </c>
      <c r="D187" s="20">
        <v>5.4127590209606599E-2</v>
      </c>
      <c r="E187" s="20">
        <v>0.81306020671771995</v>
      </c>
      <c r="F187" s="20">
        <v>1.11369909613103</v>
      </c>
      <c r="G187" s="20">
        <v>147.891896757734</v>
      </c>
      <c r="H187" s="20">
        <v>1.8438494472981501E-2</v>
      </c>
      <c r="I187" s="20">
        <v>1.7532101822295899E-2</v>
      </c>
      <c r="J187" s="20"/>
      <c r="K187" s="20">
        <v>1.8655937302107999E-2</v>
      </c>
      <c r="L187" s="20">
        <v>0.95084237208120503</v>
      </c>
      <c r="M187" s="20">
        <v>-7.1193395980550606E-2</v>
      </c>
      <c r="N187" s="20">
        <v>0.182593297648736</v>
      </c>
      <c r="O187" s="20">
        <v>0.97916666666666596</v>
      </c>
      <c r="P187" s="20">
        <v>1</v>
      </c>
      <c r="Q187" t="s">
        <v>17</v>
      </c>
    </row>
    <row r="188" spans="2:17" x14ac:dyDescent="0.25">
      <c r="B188" s="2">
        <v>186</v>
      </c>
      <c r="C188" s="20">
        <v>3.9258160237388702E-4</v>
      </c>
      <c r="D188" s="20">
        <v>6.9669597618647203E-2</v>
      </c>
      <c r="E188" s="20">
        <v>0.84613932679441395</v>
      </c>
      <c r="F188" s="20">
        <v>1.1456260372365801</v>
      </c>
      <c r="G188" s="20">
        <v>89.152762007771003</v>
      </c>
      <c r="H188" s="20">
        <v>2.5626974891165302E-2</v>
      </c>
      <c r="I188" s="20">
        <v>1.8831778461262799E-2</v>
      </c>
      <c r="J188" s="20"/>
      <c r="K188" s="20">
        <v>2.2357334829490001E-2</v>
      </c>
      <c r="L188" s="20">
        <v>0.73484203817419602</v>
      </c>
      <c r="M188" s="20">
        <v>-3.4508137197848801E-2</v>
      </c>
      <c r="N188" s="20">
        <v>0.229302419839715</v>
      </c>
      <c r="O188" s="20">
        <v>0.95744680851063801</v>
      </c>
      <c r="P188" s="20">
        <v>0.97914575939297499</v>
      </c>
      <c r="Q188" t="s">
        <v>17</v>
      </c>
    </row>
    <row r="189" spans="2:17" x14ac:dyDescent="0.25">
      <c r="B189" s="2">
        <v>187</v>
      </c>
      <c r="C189" s="20">
        <v>4.6528189910979201E-5</v>
      </c>
      <c r="D189" s="20">
        <v>2.0420840325132798E-2</v>
      </c>
      <c r="E189" s="20">
        <v>0.71185173555094905</v>
      </c>
      <c r="F189" s="20">
        <v>1.14606104392564</v>
      </c>
      <c r="G189" s="20">
        <v>59.036243467926397</v>
      </c>
      <c r="H189" s="20">
        <v>8.48118676177524E-3</v>
      </c>
      <c r="I189" s="20">
        <v>5.5566396025426897E-3</v>
      </c>
      <c r="J189" s="20"/>
      <c r="K189" s="20">
        <v>7.6968520409064897E-3</v>
      </c>
      <c r="L189" s="20">
        <v>0.65517241379313795</v>
      </c>
      <c r="M189" s="20">
        <v>-0.20449561023527801</v>
      </c>
      <c r="N189" s="20">
        <v>1.2867647058857099E-2</v>
      </c>
      <c r="O189" s="20">
        <v>0.94117647058823495</v>
      </c>
      <c r="P189" s="20">
        <v>1.00759916492693</v>
      </c>
      <c r="Q189" t="s">
        <v>17</v>
      </c>
    </row>
    <row r="190" spans="2:17" x14ac:dyDescent="0.25">
      <c r="B190" s="2">
        <v>188</v>
      </c>
      <c r="C190" s="20">
        <v>2.0472403560830802E-3</v>
      </c>
      <c r="D190" s="20">
        <v>0.21081298901994899</v>
      </c>
      <c r="E190" s="20">
        <v>0.72585213068982501</v>
      </c>
      <c r="F190" s="20">
        <v>1.17174236461058</v>
      </c>
      <c r="G190" s="20">
        <v>14.1983087958822</v>
      </c>
      <c r="H190" s="20">
        <v>7.1167031575174206E-2</v>
      </c>
      <c r="I190" s="20">
        <v>4.0533163445161002E-2</v>
      </c>
      <c r="J190" s="20"/>
      <c r="K190" s="20">
        <v>5.1055140573136003E-2</v>
      </c>
      <c r="L190" s="20">
        <v>0.569549727563746</v>
      </c>
      <c r="M190" s="20">
        <v>0.106650281527218</v>
      </c>
      <c r="N190" s="20">
        <v>0.40903090063275499</v>
      </c>
      <c r="O190" s="20">
        <v>0.86274509803921495</v>
      </c>
      <c r="P190" s="20">
        <v>0.85857000719930698</v>
      </c>
      <c r="Q190" t="s">
        <v>17</v>
      </c>
    </row>
    <row r="191" spans="2:17" x14ac:dyDescent="0.25">
      <c r="B191" s="2">
        <v>189</v>
      </c>
      <c r="C191" s="20">
        <v>5.8160237388724004E-4</v>
      </c>
      <c r="D191" s="20">
        <v>8.1430978472295704E-2</v>
      </c>
      <c r="E191" s="20">
        <v>0.46135751530380398</v>
      </c>
      <c r="F191" s="20">
        <v>1.18146711467725</v>
      </c>
      <c r="G191" s="20">
        <v>146.06846742176899</v>
      </c>
      <c r="H191" s="20">
        <v>2.7912493536543501E-2</v>
      </c>
      <c r="I191" s="20">
        <v>2.6008702267126399E-2</v>
      </c>
      <c r="J191" s="20"/>
      <c r="K191" s="20">
        <v>2.72124813595724E-2</v>
      </c>
      <c r="L191" s="20">
        <v>0.93179429609451803</v>
      </c>
      <c r="M191" s="20">
        <v>-1.9650279107891001E-2</v>
      </c>
      <c r="N191" s="20">
        <v>0.24822003230991199</v>
      </c>
      <c r="O191" s="20">
        <v>0.96153846153846101</v>
      </c>
      <c r="P191" s="20">
        <v>1.0057170380298199</v>
      </c>
      <c r="Q191" t="s">
        <v>17</v>
      </c>
    </row>
    <row r="192" spans="2:17" x14ac:dyDescent="0.25">
      <c r="B192" s="2">
        <v>190</v>
      </c>
      <c r="C192" s="20">
        <v>6.9792284866468805E-5</v>
      </c>
      <c r="D192" s="20">
        <v>2.5216114061606499E-2</v>
      </c>
      <c r="E192" s="20">
        <v>0.66250492411808704</v>
      </c>
      <c r="F192" s="20">
        <v>1.2073448810182801</v>
      </c>
      <c r="G192" s="20">
        <v>90</v>
      </c>
      <c r="H192" s="20">
        <v>1.0231736279816E-2</v>
      </c>
      <c r="I192" s="20">
        <v>5.1158681399080001E-3</v>
      </c>
      <c r="J192" s="20"/>
      <c r="K192" s="20">
        <v>9.4266800629601005E-3</v>
      </c>
      <c r="L192" s="20">
        <v>0.5</v>
      </c>
      <c r="M192" s="20">
        <v>-0.41095137745191301</v>
      </c>
      <c r="N192" s="20">
        <v>-0.25</v>
      </c>
      <c r="O192" s="20">
        <v>1</v>
      </c>
      <c r="P192" s="20">
        <v>1</v>
      </c>
      <c r="Q192" t="s">
        <v>17</v>
      </c>
    </row>
    <row r="193" spans="2:17" x14ac:dyDescent="0.25">
      <c r="B193" s="2">
        <v>191</v>
      </c>
      <c r="C193" s="20">
        <v>4.6440949554896098E-3</v>
      </c>
      <c r="D193" s="20">
        <v>0.34400291075307399</v>
      </c>
      <c r="E193" s="20">
        <v>0.76616200148025504</v>
      </c>
      <c r="F193" s="20">
        <v>1.2565422072199599</v>
      </c>
      <c r="G193" s="20">
        <v>85.963293074420307</v>
      </c>
      <c r="H193" s="20">
        <v>9.7180010741884801E-2</v>
      </c>
      <c r="I193" s="20">
        <v>6.9362845618559502E-2</v>
      </c>
      <c r="J193" s="20"/>
      <c r="K193" s="20">
        <v>7.68963285653773E-2</v>
      </c>
      <c r="L193" s="20">
        <v>0.71375630738291296</v>
      </c>
      <c r="M193" s="20">
        <v>0.139967933090167</v>
      </c>
      <c r="N193" s="20">
        <v>0.45145225214040902</v>
      </c>
      <c r="O193" s="20">
        <v>0.839642481598317</v>
      </c>
      <c r="P193" s="20">
        <v>0.784312461891566</v>
      </c>
      <c r="Q193" t="s">
        <v>17</v>
      </c>
    </row>
    <row r="194" spans="2:17" x14ac:dyDescent="0.25">
      <c r="B194" s="2">
        <v>192</v>
      </c>
      <c r="C194" s="20">
        <v>9.5964391691394602E-5</v>
      </c>
      <c r="D194" s="20">
        <v>3.0688387681928098E-2</v>
      </c>
      <c r="E194" s="20">
        <v>0.82908069127963702</v>
      </c>
      <c r="F194" s="20">
        <v>1.21618138053267</v>
      </c>
      <c r="G194" s="20">
        <v>45.000000000000099</v>
      </c>
      <c r="H194" s="20">
        <v>9.6465734756937399E-3</v>
      </c>
      <c r="I194" s="20">
        <v>9.6465734756936393E-3</v>
      </c>
      <c r="J194" s="20"/>
      <c r="K194" s="20">
        <v>1.10537621825303E-2</v>
      </c>
      <c r="L194" s="20">
        <v>0.99999999999998901</v>
      </c>
      <c r="M194" s="20">
        <v>-0.23840178094793901</v>
      </c>
      <c r="N194" s="20">
        <v>-3.03030303030438E-2</v>
      </c>
      <c r="O194" s="20">
        <v>0.891891891891891</v>
      </c>
      <c r="P194" s="20">
        <v>1.0252833963102901</v>
      </c>
      <c r="Q194" t="s">
        <v>17</v>
      </c>
    </row>
    <row r="195" spans="2:17" x14ac:dyDescent="0.25">
      <c r="B195" s="2">
        <v>193</v>
      </c>
      <c r="C195" s="20">
        <v>1.7477151335311501E-3</v>
      </c>
      <c r="D195" s="20">
        <v>0.15947695752535199</v>
      </c>
      <c r="E195" s="20">
        <v>4.1298647130538498E-2</v>
      </c>
      <c r="F195" s="20">
        <v>1.2546418338880201</v>
      </c>
      <c r="G195" s="20">
        <v>95.839509378514407</v>
      </c>
      <c r="H195" s="20">
        <v>6.2633350480897895E-2</v>
      </c>
      <c r="I195" s="20">
        <v>3.4487866222134199E-2</v>
      </c>
      <c r="J195" s="20"/>
      <c r="K195" s="20">
        <v>4.71726617962561E-2</v>
      </c>
      <c r="L195" s="20">
        <v>0.55063102895401395</v>
      </c>
      <c r="M195" s="20">
        <v>-2.9286199321130701E-2</v>
      </c>
      <c r="N195" s="20">
        <v>0.23595119764450201</v>
      </c>
      <c r="O195" s="20">
        <v>0.96468699839486305</v>
      </c>
      <c r="P195" s="20">
        <v>0.983372362835359</v>
      </c>
      <c r="Q195" t="s">
        <v>17</v>
      </c>
    </row>
    <row r="196" spans="2:17" x14ac:dyDescent="0.25">
      <c r="B196" s="2">
        <v>194</v>
      </c>
      <c r="C196" s="20">
        <v>1.2213649851632001E-4</v>
      </c>
      <c r="D196" s="20">
        <v>5.0855139889445497E-2</v>
      </c>
      <c r="E196" s="20">
        <v>1.7864936361583501E-3</v>
      </c>
      <c r="F196" s="20">
        <v>1.2447394409933299</v>
      </c>
      <c r="G196" s="20">
        <v>94.291896795016797</v>
      </c>
      <c r="H196" s="20">
        <v>2.39347219059012E-2</v>
      </c>
      <c r="I196" s="20">
        <v>5.7396214980638301E-3</v>
      </c>
      <c r="J196" s="20"/>
      <c r="K196" s="20">
        <v>1.24703255677815E-2</v>
      </c>
      <c r="L196" s="20">
        <v>0.23980314125349</v>
      </c>
      <c r="M196" s="20">
        <v>-0.11660272434619701</v>
      </c>
      <c r="N196" s="20">
        <v>0.12477634507373001</v>
      </c>
      <c r="O196" s="20">
        <v>0.95454545454545403</v>
      </c>
      <c r="P196" s="20">
        <v>1</v>
      </c>
      <c r="Q196" t="s">
        <v>17</v>
      </c>
    </row>
    <row r="197" spans="2:17" x14ac:dyDescent="0.25">
      <c r="B197" s="2">
        <v>195</v>
      </c>
      <c r="C197" s="20">
        <v>3.1988130563798203E-5</v>
      </c>
      <c r="D197" s="20">
        <v>1.5654556508118499E-2</v>
      </c>
      <c r="E197" s="20">
        <v>0.59483594099475801</v>
      </c>
      <c r="F197" s="20">
        <v>1.2400554318522401</v>
      </c>
      <c r="G197" s="20">
        <v>135</v>
      </c>
      <c r="H197" s="20">
        <v>4.8232867378467199E-3</v>
      </c>
      <c r="I197" s="20">
        <v>4.8232867378467199E-3</v>
      </c>
      <c r="J197" s="20"/>
      <c r="K197" s="20">
        <v>6.3818925716420003E-3</v>
      </c>
      <c r="L197" s="20">
        <v>1</v>
      </c>
      <c r="M197" s="20">
        <v>-0.428801335710983</v>
      </c>
      <c r="N197" s="20">
        <v>-0.272727272727319</v>
      </c>
      <c r="O197" s="20">
        <v>1</v>
      </c>
      <c r="P197" s="20">
        <v>1</v>
      </c>
      <c r="Q197" t="s">
        <v>17</v>
      </c>
    </row>
    <row r="198" spans="2:17" x14ac:dyDescent="0.25">
      <c r="B198" s="2">
        <v>196</v>
      </c>
      <c r="C198" s="20">
        <v>4.3620178041543001E-5</v>
      </c>
      <c r="D198" s="20">
        <v>1.9786472675784199E-2</v>
      </c>
      <c r="E198" s="20">
        <v>0.46031444663305598</v>
      </c>
      <c r="F198" s="20">
        <v>1.24884025593087</v>
      </c>
      <c r="G198" s="20">
        <v>95.413726551912603</v>
      </c>
      <c r="H198" s="20">
        <v>8.64930237873557E-3</v>
      </c>
      <c r="I198" s="20">
        <v>3.8780313939770299E-3</v>
      </c>
      <c r="J198" s="20"/>
      <c r="K198" s="20">
        <v>7.4524449431633503E-3</v>
      </c>
      <c r="L198" s="20">
        <v>0.44836348923483299</v>
      </c>
      <c r="M198" s="20">
        <v>-0.39605853479686698</v>
      </c>
      <c r="N198" s="20">
        <v>-0.23103784379807499</v>
      </c>
      <c r="O198" s="20">
        <v>1</v>
      </c>
      <c r="P198" s="20">
        <v>1</v>
      </c>
      <c r="Q198" t="s">
        <v>17</v>
      </c>
    </row>
    <row r="199" spans="2:17" x14ac:dyDescent="0.25">
      <c r="B199" s="2">
        <v>197</v>
      </c>
      <c r="C199" s="20">
        <v>3.1380356083086001E-2</v>
      </c>
      <c r="D199" s="20">
        <v>0.782761931193524</v>
      </c>
      <c r="E199" s="20">
        <v>0.429027434006928</v>
      </c>
      <c r="F199" s="20">
        <v>1.4108102743624</v>
      </c>
      <c r="G199" s="20">
        <v>89.339223798164696</v>
      </c>
      <c r="H199" s="20">
        <v>0.30873518267264699</v>
      </c>
      <c r="I199" s="20">
        <v>0.14301845393070001</v>
      </c>
      <c r="J199" s="20"/>
      <c r="K199" s="20">
        <v>0.19988674366464501</v>
      </c>
      <c r="L199" s="20">
        <v>0.46323989605791999</v>
      </c>
      <c r="M199" s="20">
        <v>0.105121978765785</v>
      </c>
      <c r="N199" s="20">
        <v>0.40708500512057</v>
      </c>
      <c r="O199" s="20">
        <v>0.929617505168849</v>
      </c>
      <c r="P199" s="20">
        <v>0.92903359330748103</v>
      </c>
      <c r="Q199" t="s">
        <v>17</v>
      </c>
    </row>
    <row r="200" spans="2:17" x14ac:dyDescent="0.25">
      <c r="B200" s="2">
        <v>198</v>
      </c>
      <c r="C200" s="20">
        <v>2.0411335311572701E-2</v>
      </c>
      <c r="D200" s="20">
        <v>0.63729051534586001</v>
      </c>
      <c r="E200" s="20">
        <v>0.62615138786709001</v>
      </c>
      <c r="F200" s="20">
        <v>1.36722939491429</v>
      </c>
      <c r="G200" s="20">
        <v>87.895078999481001</v>
      </c>
      <c r="H200" s="20">
        <v>0.203919928984761</v>
      </c>
      <c r="I200" s="20">
        <v>0.14908732480329001</v>
      </c>
      <c r="J200" s="20"/>
      <c r="K200" s="20">
        <v>0.16120955083227401</v>
      </c>
      <c r="L200" s="20">
        <v>0.73110718283170495</v>
      </c>
      <c r="M200" s="20">
        <v>0.169819502196313</v>
      </c>
      <c r="N200" s="20">
        <v>0.48946045039874803</v>
      </c>
      <c r="O200" s="20">
        <v>0.89311617254103504</v>
      </c>
      <c r="P200" s="20">
        <v>0.88312988006871496</v>
      </c>
      <c r="Q200" t="s">
        <v>17</v>
      </c>
    </row>
    <row r="201" spans="2:17" x14ac:dyDescent="0.25">
      <c r="B201" s="2">
        <v>199</v>
      </c>
      <c r="C201" s="20">
        <v>1.0759643916913899E-4</v>
      </c>
      <c r="D201" s="20">
        <v>4.6822130505818002E-2</v>
      </c>
      <c r="E201" s="20">
        <v>0.83955544177084895</v>
      </c>
      <c r="F201" s="20">
        <v>1.28219325812829</v>
      </c>
      <c r="G201" s="20">
        <v>72.718737675558998</v>
      </c>
      <c r="H201" s="20">
        <v>1.4546206843799901E-2</v>
      </c>
      <c r="I201" s="20">
        <v>1.02764329715445E-2</v>
      </c>
      <c r="J201" s="20"/>
      <c r="K201" s="20">
        <v>1.17045307989188E-2</v>
      </c>
      <c r="L201" s="20">
        <v>0.70646822789576702</v>
      </c>
      <c r="M201" s="20">
        <v>9.1149191511173303E-2</v>
      </c>
      <c r="N201" s="20">
        <v>0.38929429983782698</v>
      </c>
      <c r="O201" s="20">
        <v>0.77083333333333304</v>
      </c>
      <c r="P201" s="20">
        <v>0.81505626980369295</v>
      </c>
      <c r="Q201" t="s">
        <v>17</v>
      </c>
    </row>
    <row r="202" spans="2:17" x14ac:dyDescent="0.25">
      <c r="B202" s="2">
        <v>200</v>
      </c>
      <c r="C202" s="20">
        <v>5.3216617210682503E-4</v>
      </c>
      <c r="D202" s="20">
        <v>7.7454243638207201E-2</v>
      </c>
      <c r="E202" s="20">
        <v>0.85406110520737399</v>
      </c>
      <c r="F202" s="20">
        <v>1.3355397771944499</v>
      </c>
      <c r="G202" s="20">
        <v>25.718878356770499</v>
      </c>
      <c r="H202" s="20">
        <v>2.52090490314942E-2</v>
      </c>
      <c r="I202" s="20">
        <v>2.5152736669863798E-2</v>
      </c>
      <c r="J202" s="20"/>
      <c r="K202" s="20">
        <v>2.6030271122228901E-2</v>
      </c>
      <c r="L202" s="20">
        <v>0.99776618461251299</v>
      </c>
      <c r="M202" s="20">
        <v>-6.4197235385597198E-2</v>
      </c>
      <c r="N202" s="20">
        <v>0.19150108597954801</v>
      </c>
      <c r="O202" s="20">
        <v>0.97340425531914898</v>
      </c>
      <c r="P202" s="20">
        <v>1.0060105680317</v>
      </c>
      <c r="Q202" t="s">
        <v>17</v>
      </c>
    </row>
    <row r="203" spans="2:17" x14ac:dyDescent="0.25">
      <c r="B203" s="2">
        <v>201</v>
      </c>
      <c r="C203" s="20">
        <v>2.0937685459940599E-4</v>
      </c>
      <c r="D203" s="20">
        <v>4.7132493172972398E-2</v>
      </c>
      <c r="E203" s="20">
        <v>0.803537298709319</v>
      </c>
      <c r="F203" s="20">
        <v>1.3428288865399101</v>
      </c>
      <c r="G203" s="20">
        <v>131.446112917601</v>
      </c>
      <c r="H203" s="20">
        <v>1.5720282215933402E-2</v>
      </c>
      <c r="I203" s="20">
        <v>1.47410161639576E-2</v>
      </c>
      <c r="J203" s="20"/>
      <c r="K203" s="20">
        <v>1.6327488815743401E-2</v>
      </c>
      <c r="L203" s="20">
        <v>0.93770684021288098</v>
      </c>
      <c r="M203" s="20">
        <v>-0.13074145036443999</v>
      </c>
      <c r="N203" s="20">
        <v>0.10677435999512699</v>
      </c>
      <c r="O203" s="20">
        <v>0.96</v>
      </c>
      <c r="P203" s="20">
        <v>1.00658489815116</v>
      </c>
      <c r="Q203" t="s">
        <v>17</v>
      </c>
    </row>
    <row r="204" spans="2:17" x14ac:dyDescent="0.25">
      <c r="B204" s="2">
        <v>202</v>
      </c>
      <c r="C204" s="20">
        <v>2.9080118694362E-5</v>
      </c>
      <c r="D204" s="20">
        <v>1.4046468622807401E-2</v>
      </c>
      <c r="E204" s="20">
        <v>0.28137274769493997</v>
      </c>
      <c r="F204" s="20">
        <v>1.3633788592854801</v>
      </c>
      <c r="G204" s="20">
        <v>116.565051177077</v>
      </c>
      <c r="H204" s="20">
        <v>6.10102875987168E-3</v>
      </c>
      <c r="I204" s="20">
        <v>3.8131429749198699E-3</v>
      </c>
      <c r="J204" s="20"/>
      <c r="K204" s="20">
        <v>6.0848958156449898E-3</v>
      </c>
      <c r="L204" s="20">
        <v>0.62500000000001099</v>
      </c>
      <c r="M204" s="20">
        <v>-0.37168146928206303</v>
      </c>
      <c r="N204" s="20">
        <v>-0.20000000000002699</v>
      </c>
      <c r="O204" s="20">
        <v>1</v>
      </c>
      <c r="P204" s="20">
        <v>1</v>
      </c>
      <c r="Q204" t="s">
        <v>17</v>
      </c>
    </row>
    <row r="205" spans="2:17" x14ac:dyDescent="0.25">
      <c r="B205" s="2">
        <v>203</v>
      </c>
      <c r="C205" s="20">
        <v>8.2151335311572704E-3</v>
      </c>
      <c r="D205" s="20">
        <v>0.35201265497078998</v>
      </c>
      <c r="E205" s="20">
        <v>0.79802530977659203</v>
      </c>
      <c r="F205" s="20">
        <v>1.4417871471153301</v>
      </c>
      <c r="G205" s="20">
        <v>94.722670898798498</v>
      </c>
      <c r="H205" s="20">
        <v>0.12630990175625501</v>
      </c>
      <c r="I205" s="20">
        <v>8.4524415204718706E-2</v>
      </c>
      <c r="J205" s="20"/>
      <c r="K205" s="20">
        <v>0.10227332436735</v>
      </c>
      <c r="L205" s="20">
        <v>0.66918281171517302</v>
      </c>
      <c r="M205" s="20">
        <v>2.0692271655371498E-2</v>
      </c>
      <c r="N205" s="20">
        <v>0.299585763277184</v>
      </c>
      <c r="O205" s="20">
        <v>0.96153846153846101</v>
      </c>
      <c r="P205" s="20">
        <v>0.96269813587567299</v>
      </c>
      <c r="Q205" t="s">
        <v>17</v>
      </c>
    </row>
    <row r="206" spans="2:17" x14ac:dyDescent="0.25">
      <c r="B206" s="2">
        <v>204</v>
      </c>
      <c r="C206" s="20">
        <v>2.88474777448071E-3</v>
      </c>
      <c r="D206" s="20">
        <v>0.205932450814476</v>
      </c>
      <c r="E206" s="20">
        <v>0.31822556395278501</v>
      </c>
      <c r="F206" s="20">
        <v>1.4125950235481</v>
      </c>
      <c r="G206" s="20">
        <v>26.3436530469146</v>
      </c>
      <c r="H206" s="20">
        <v>7.2463910063181994E-2</v>
      </c>
      <c r="I206" s="20">
        <v>5.3413071957500301E-2</v>
      </c>
      <c r="J206" s="20"/>
      <c r="K206" s="20">
        <v>6.06050735752015E-2</v>
      </c>
      <c r="L206" s="20">
        <v>0.73709894913107699</v>
      </c>
      <c r="M206" s="20">
        <v>5.3783405150768397E-2</v>
      </c>
      <c r="N206" s="20">
        <v>0.341718703023633</v>
      </c>
      <c r="O206" s="20">
        <v>0.92883895131086103</v>
      </c>
      <c r="P206" s="20">
        <v>0.96734044931724605</v>
      </c>
      <c r="Q206" t="s">
        <v>17</v>
      </c>
    </row>
    <row r="207" spans="2:17" x14ac:dyDescent="0.25">
      <c r="B207" s="2">
        <v>205</v>
      </c>
      <c r="C207" s="20">
        <v>5.7345994065281904E-3</v>
      </c>
      <c r="D207" s="20">
        <v>0.29873088829364802</v>
      </c>
      <c r="E207" s="20">
        <v>0.26551987234781799</v>
      </c>
      <c r="F207" s="20">
        <v>1.46722977125969</v>
      </c>
      <c r="G207" s="20">
        <v>104.879070253515</v>
      </c>
      <c r="H207" s="20">
        <v>0.124022017014844</v>
      </c>
      <c r="I207" s="20">
        <v>5.5677125528862698E-2</v>
      </c>
      <c r="J207" s="20"/>
      <c r="K207" s="20">
        <v>8.54489247305458E-2</v>
      </c>
      <c r="L207" s="20">
        <v>0.44892936648658399</v>
      </c>
      <c r="M207" s="20">
        <v>-5.4280395924608302E-2</v>
      </c>
      <c r="N207" s="20">
        <v>0.20412759814007</v>
      </c>
      <c r="O207" s="20">
        <v>0.97142857142857097</v>
      </c>
      <c r="P207" s="20">
        <v>1.0010389373155399</v>
      </c>
      <c r="Q207" t="s">
        <v>17</v>
      </c>
    </row>
    <row r="208" spans="2:17" x14ac:dyDescent="0.25">
      <c r="B208" s="2">
        <v>206</v>
      </c>
      <c r="C208" s="20">
        <v>5.93234421364985E-4</v>
      </c>
      <c r="D208" s="20">
        <v>8.4111693377607502E-2</v>
      </c>
      <c r="E208" s="20">
        <v>0.17821945873012801</v>
      </c>
      <c r="F208" s="20">
        <v>1.44798294661229</v>
      </c>
      <c r="G208" s="20">
        <v>118.61121059131899</v>
      </c>
      <c r="H208" s="20">
        <v>3.1166147528560999E-2</v>
      </c>
      <c r="I208" s="20">
        <v>2.42251784229063E-2</v>
      </c>
      <c r="J208" s="20"/>
      <c r="K208" s="20">
        <v>2.74832589876088E-2</v>
      </c>
      <c r="L208" s="20">
        <v>0.77729139928847801</v>
      </c>
      <c r="M208" s="20">
        <v>-4.2900473955157002E-4</v>
      </c>
      <c r="N208" s="20">
        <v>0.272693318935887</v>
      </c>
      <c r="O208" s="20">
        <v>0.98550724637681097</v>
      </c>
      <c r="P208" s="20">
        <v>0.99815505636201396</v>
      </c>
      <c r="Q208" t="s">
        <v>17</v>
      </c>
    </row>
    <row r="209" spans="2:17" x14ac:dyDescent="0.25">
      <c r="B209" s="2">
        <v>207</v>
      </c>
      <c r="C209" s="20">
        <v>1.15593471810089E-2</v>
      </c>
      <c r="D209" s="20">
        <v>0.55247112687556499</v>
      </c>
      <c r="E209" s="20">
        <v>0.50725499188864398</v>
      </c>
      <c r="F209" s="20">
        <v>1.5376751320425199</v>
      </c>
      <c r="G209" s="20">
        <v>62.5445692848213</v>
      </c>
      <c r="H209" s="20">
        <v>0.192443620532746</v>
      </c>
      <c r="I209" s="20">
        <v>9.2705398030379693E-2</v>
      </c>
      <c r="J209" s="20"/>
      <c r="K209" s="20">
        <v>0.12131701423206601</v>
      </c>
      <c r="L209" s="20">
        <v>0.48172757181423398</v>
      </c>
      <c r="M209" s="20">
        <v>0.21217442082646501</v>
      </c>
      <c r="N209" s="20">
        <v>0.54338840771269803</v>
      </c>
      <c r="O209" s="20">
        <v>0.80481878922858796</v>
      </c>
      <c r="P209" s="20">
        <v>0.86023921598888797</v>
      </c>
      <c r="Q209" t="s">
        <v>17</v>
      </c>
    </row>
    <row r="210" spans="2:17" x14ac:dyDescent="0.25">
      <c r="B210" s="2">
        <v>208</v>
      </c>
      <c r="C210" s="20">
        <v>6.3976261127596406E-5</v>
      </c>
      <c r="D210" s="20">
        <v>2.29736585269468E-2</v>
      </c>
      <c r="E210" s="20">
        <v>0.21812201432880499</v>
      </c>
      <c r="F210" s="20">
        <v>1.4919731811658901</v>
      </c>
      <c r="G210" s="20">
        <v>135</v>
      </c>
      <c r="H210" s="20">
        <v>8.4407517912321092E-3</v>
      </c>
      <c r="I210" s="20">
        <v>7.2349301067703804E-3</v>
      </c>
      <c r="J210" s="20"/>
      <c r="K210" s="20">
        <v>9.0253590284242301E-3</v>
      </c>
      <c r="L210" s="20">
        <v>0.85714285714285698</v>
      </c>
      <c r="M210" s="20">
        <v>-0.25030175312060499</v>
      </c>
      <c r="N210" s="20">
        <v>-4.54545454545301E-2</v>
      </c>
      <c r="O210" s="20">
        <v>1</v>
      </c>
      <c r="P210" s="20">
        <v>1</v>
      </c>
      <c r="Q210" t="s">
        <v>17</v>
      </c>
    </row>
    <row r="211" spans="2:17" x14ac:dyDescent="0.25">
      <c r="B211" s="2">
        <v>209</v>
      </c>
      <c r="C211" s="20">
        <v>5.5252225519287796E-4</v>
      </c>
      <c r="D211" s="20">
        <v>7.9541517839289699E-2</v>
      </c>
      <c r="E211" s="20">
        <v>0.69326295940837601</v>
      </c>
      <c r="F211" s="20">
        <v>1.5071168036023701</v>
      </c>
      <c r="G211" s="20">
        <v>71.286603400519795</v>
      </c>
      <c r="H211" s="20">
        <v>2.6441765572413001E-2</v>
      </c>
      <c r="I211" s="20">
        <v>2.5347534399601902E-2</v>
      </c>
      <c r="J211" s="20"/>
      <c r="K211" s="20">
        <v>2.6523445942370001E-2</v>
      </c>
      <c r="L211" s="20">
        <v>0.95861731812822903</v>
      </c>
      <c r="M211" s="20">
        <v>-4.7277817255687998E-2</v>
      </c>
      <c r="N211" s="20">
        <v>0.21304355821645801</v>
      </c>
      <c r="O211" s="20">
        <v>0.96938775510204001</v>
      </c>
      <c r="P211" s="20">
        <v>1.0019509476031201</v>
      </c>
      <c r="Q211" t="s">
        <v>17</v>
      </c>
    </row>
    <row r="212" spans="2:17" x14ac:dyDescent="0.25">
      <c r="B212" s="2">
        <v>210</v>
      </c>
      <c r="C212" s="20">
        <v>4.1584569732937602E-4</v>
      </c>
      <c r="D212" s="20">
        <v>6.8174058832414106E-2</v>
      </c>
      <c r="E212" s="20">
        <v>0.63515939084643502</v>
      </c>
      <c r="F212" s="20">
        <v>1.5192788505299599</v>
      </c>
      <c r="G212" s="20">
        <v>157.80724893557601</v>
      </c>
      <c r="H212" s="20">
        <v>2.2812274100825699E-2</v>
      </c>
      <c r="I212" s="20">
        <v>2.1524017861113701E-2</v>
      </c>
      <c r="J212" s="20"/>
      <c r="K212" s="20">
        <v>2.3010240901557899E-2</v>
      </c>
      <c r="L212" s="20">
        <v>0.94352793439101001</v>
      </c>
      <c r="M212" s="20">
        <v>-7.2637363733100202E-2</v>
      </c>
      <c r="N212" s="20">
        <v>0.18075478080486701</v>
      </c>
      <c r="O212" s="20">
        <v>0.95973154362416102</v>
      </c>
      <c r="P212" s="20">
        <v>1.0068287558156901</v>
      </c>
      <c r="Q212" t="s">
        <v>17</v>
      </c>
    </row>
    <row r="213" spans="2:17" x14ac:dyDescent="0.25">
      <c r="B213" s="2">
        <v>211</v>
      </c>
      <c r="C213" s="20">
        <v>1.27952522255192E-4</v>
      </c>
      <c r="D213" s="20">
        <v>4.9698953689826297E-2</v>
      </c>
      <c r="E213" s="20">
        <v>0.21439056716544699</v>
      </c>
      <c r="F213" s="20">
        <v>1.5401142574676501</v>
      </c>
      <c r="G213" s="20">
        <v>118.953478867626</v>
      </c>
      <c r="H213" s="20">
        <v>2.13668317673451E-2</v>
      </c>
      <c r="I213" s="20">
        <v>6.2864186397761698E-3</v>
      </c>
      <c r="J213" s="20"/>
      <c r="K213" s="20">
        <v>1.2763785143284001E-2</v>
      </c>
      <c r="L213" s="20">
        <v>0.29421388759112399</v>
      </c>
      <c r="M213" s="20">
        <v>-0.175511770771411</v>
      </c>
      <c r="N213" s="20">
        <v>4.9771017622507997E-2</v>
      </c>
      <c r="O213" s="20">
        <v>0.89795918367346905</v>
      </c>
      <c r="P213" s="20">
        <v>0.94835986824046103</v>
      </c>
      <c r="Q213" t="s">
        <v>17</v>
      </c>
    </row>
    <row r="214" spans="2:17" x14ac:dyDescent="0.25">
      <c r="B214" s="2">
        <v>212</v>
      </c>
      <c r="C214" s="20">
        <v>1.5848664688427299E-3</v>
      </c>
      <c r="D214" s="20">
        <v>0.13795620555013899</v>
      </c>
      <c r="E214" s="20">
        <v>0.59137558314532901</v>
      </c>
      <c r="F214" s="20">
        <v>1.55935728567137</v>
      </c>
      <c r="G214" s="20">
        <v>102.713458187803</v>
      </c>
      <c r="H214" s="20">
        <v>4.7165728816727502E-2</v>
      </c>
      <c r="I214" s="20">
        <v>4.0887098594143398E-2</v>
      </c>
      <c r="J214" s="20"/>
      <c r="K214" s="20">
        <v>4.4921205028976403E-2</v>
      </c>
      <c r="L214" s="20">
        <v>0.866881517998353</v>
      </c>
      <c r="M214" s="20">
        <v>-4.4325391245992801E-2</v>
      </c>
      <c r="N214" s="20">
        <v>0.21680270376490601</v>
      </c>
      <c r="O214" s="20">
        <v>0.97321428571428503</v>
      </c>
      <c r="P214" s="20">
        <v>1.0044994375703</v>
      </c>
      <c r="Q214" t="s">
        <v>17</v>
      </c>
    </row>
    <row r="215" spans="2:17" x14ac:dyDescent="0.25">
      <c r="B215" s="2">
        <v>213</v>
      </c>
      <c r="C215" s="20">
        <v>1.1835608308605301E-3</v>
      </c>
      <c r="D215" s="20">
        <v>0.14516275846988899</v>
      </c>
      <c r="E215" s="20">
        <v>0.77095911402260398</v>
      </c>
      <c r="F215" s="20">
        <v>1.5577574873251301</v>
      </c>
      <c r="G215" s="20">
        <v>48.197746526533898</v>
      </c>
      <c r="H215" s="20">
        <v>5.0700182021564601E-2</v>
      </c>
      <c r="I215" s="20">
        <v>3.3575909916150302E-2</v>
      </c>
      <c r="J215" s="20"/>
      <c r="K215" s="20">
        <v>3.88195370071725E-2</v>
      </c>
      <c r="L215" s="20">
        <v>0.66224436633914396</v>
      </c>
      <c r="M215" s="20">
        <v>0.129631012488684</v>
      </c>
      <c r="N215" s="20">
        <v>0.43829087605981298</v>
      </c>
      <c r="O215" s="20">
        <v>0.90645879732739398</v>
      </c>
      <c r="P215" s="20">
        <v>0.89497797356828201</v>
      </c>
      <c r="Q215" t="s">
        <v>17</v>
      </c>
    </row>
    <row r="216" spans="2:17" x14ac:dyDescent="0.25">
      <c r="B216" s="2">
        <v>214</v>
      </c>
      <c r="C216" s="20">
        <v>2.2798813056379799E-3</v>
      </c>
      <c r="D216" s="20">
        <v>0.199234074129957</v>
      </c>
      <c r="E216" s="20">
        <v>0.18084343417002999</v>
      </c>
      <c r="F216" s="20">
        <v>1.58423996869465</v>
      </c>
      <c r="G216" s="20">
        <v>114.940476787031</v>
      </c>
      <c r="H216" s="20">
        <v>8.1481976604008494E-2</v>
      </c>
      <c r="I216" s="20">
        <v>3.85485188232529E-2</v>
      </c>
      <c r="J216" s="20"/>
      <c r="K216" s="20">
        <v>5.3877964286345399E-2</v>
      </c>
      <c r="L216" s="20">
        <v>0.473092583536523</v>
      </c>
      <c r="M216" s="20">
        <v>8.2048917802935703E-2</v>
      </c>
      <c r="N216" s="20">
        <v>0.377707471484585</v>
      </c>
      <c r="O216" s="20">
        <v>0.91695906432748497</v>
      </c>
      <c r="P216" s="20">
        <v>0.964607602304143</v>
      </c>
      <c r="Q216" t="s">
        <v>17</v>
      </c>
    </row>
    <row r="217" spans="2:17" x14ac:dyDescent="0.25">
      <c r="B217" s="2">
        <v>215</v>
      </c>
      <c r="C217" s="20">
        <v>5.1268249258160196E-3</v>
      </c>
      <c r="D217" s="20">
        <v>0.29387934000763499</v>
      </c>
      <c r="E217" s="20">
        <v>0.71680963711577705</v>
      </c>
      <c r="F217" s="20">
        <v>1.59418537580552</v>
      </c>
      <c r="G217" s="20">
        <v>175.10072805749101</v>
      </c>
      <c r="H217" s="20">
        <v>0.115972922359996</v>
      </c>
      <c r="I217" s="20">
        <v>6.6117845900172306E-2</v>
      </c>
      <c r="J217" s="20"/>
      <c r="K217" s="20">
        <v>8.0794035884357698E-2</v>
      </c>
      <c r="L217" s="20">
        <v>0.57011451082463305</v>
      </c>
      <c r="M217" s="20">
        <v>0.17467220091045399</v>
      </c>
      <c r="N217" s="20">
        <v>0.49563909830027902</v>
      </c>
      <c r="O217" s="20">
        <v>0.97565024903154396</v>
      </c>
      <c r="P217" s="20">
        <v>0.99735977810530696</v>
      </c>
      <c r="Q217" t="s">
        <v>17</v>
      </c>
    </row>
    <row r="218" spans="2:17" x14ac:dyDescent="0.25">
      <c r="B218" s="2">
        <v>216</v>
      </c>
      <c r="C218" s="20">
        <v>8.2296735905044505E-4</v>
      </c>
      <c r="D218" s="20">
        <v>0.163313858630283</v>
      </c>
      <c r="E218" s="20">
        <v>0.27001419475768801</v>
      </c>
      <c r="F218" s="20">
        <v>1.60361074746897</v>
      </c>
      <c r="G218" s="20">
        <v>140.10263229224299</v>
      </c>
      <c r="H218" s="20">
        <v>5.8722521987647103E-2</v>
      </c>
      <c r="I218" s="20">
        <v>2.7945726305542699E-2</v>
      </c>
      <c r="J218" s="20"/>
      <c r="K218" s="20">
        <v>3.2370273177242198E-2</v>
      </c>
      <c r="L218" s="20">
        <v>0.47589451814452599</v>
      </c>
      <c r="M218" s="20">
        <v>0.56612842335837099</v>
      </c>
      <c r="N218" s="20">
        <v>0.99405664075361</v>
      </c>
      <c r="O218" s="20">
        <v>0.72938144329896903</v>
      </c>
      <c r="P218" s="20">
        <v>0.83376666771084595</v>
      </c>
      <c r="Q218" t="s">
        <v>17</v>
      </c>
    </row>
    <row r="219" spans="2:17" x14ac:dyDescent="0.25">
      <c r="B219" s="2">
        <v>217</v>
      </c>
      <c r="C219" s="20">
        <v>6.4848664688427302E-4</v>
      </c>
      <c r="D219" s="20">
        <v>9.1527996891094102E-2</v>
      </c>
      <c r="E219" s="20">
        <v>0.58061662221045596</v>
      </c>
      <c r="F219" s="20">
        <v>1.6086920012797701</v>
      </c>
      <c r="G219" s="20">
        <v>171.88354451909501</v>
      </c>
      <c r="H219" s="20">
        <v>3.2313837460797301E-2</v>
      </c>
      <c r="I219" s="20">
        <v>2.4354323186037301E-2</v>
      </c>
      <c r="J219" s="20"/>
      <c r="K219" s="20">
        <v>2.87346279434024E-2</v>
      </c>
      <c r="L219" s="20">
        <v>0.75368093361191202</v>
      </c>
      <c r="M219" s="20">
        <v>-4.6867135412696402E-2</v>
      </c>
      <c r="N219" s="20">
        <v>0.21356645457925899</v>
      </c>
      <c r="O219" s="20">
        <v>0.97379912663755397</v>
      </c>
      <c r="P219" s="20">
        <v>1.00678180835801</v>
      </c>
      <c r="Q219" t="s">
        <v>17</v>
      </c>
    </row>
    <row r="220" spans="2:17" x14ac:dyDescent="0.25">
      <c r="B220" s="2">
        <v>218</v>
      </c>
      <c r="C220" s="20">
        <v>5.8741839762611197E-4</v>
      </c>
      <c r="D220" s="20">
        <v>9.07810801426676E-2</v>
      </c>
      <c r="E220" s="20">
        <v>0.427521112774292</v>
      </c>
      <c r="F220" s="20">
        <v>1.6100970876498499</v>
      </c>
      <c r="G220" s="20">
        <v>175.63926151847201</v>
      </c>
      <c r="H220" s="20">
        <v>3.4266380429839198E-2</v>
      </c>
      <c r="I220" s="20">
        <v>2.17008628342353E-2</v>
      </c>
      <c r="J220" s="20"/>
      <c r="K220" s="20">
        <v>2.73482053005774E-2</v>
      </c>
      <c r="L220" s="20">
        <v>0.63329895255987301</v>
      </c>
      <c r="M220" s="20">
        <v>-5.7683798180733501E-3</v>
      </c>
      <c r="N220" s="20">
        <v>0.26589501544173899</v>
      </c>
      <c r="O220" s="20">
        <v>0.97584541062801899</v>
      </c>
      <c r="P220" s="20">
        <v>1.0034188034188001</v>
      </c>
      <c r="Q220" t="s">
        <v>17</v>
      </c>
    </row>
    <row r="221" spans="2:17" x14ac:dyDescent="0.25">
      <c r="B221" s="2">
        <v>219</v>
      </c>
      <c r="C221" s="20">
        <v>1.8611275964391599E-4</v>
      </c>
      <c r="D221" s="20">
        <v>4.5665944306198802E-2</v>
      </c>
      <c r="E221" s="20">
        <v>1.23753383207305</v>
      </c>
      <c r="F221" s="20">
        <v>0.88731002566185702</v>
      </c>
      <c r="G221" s="20">
        <v>118.401400684978</v>
      </c>
      <c r="H221" s="20">
        <v>1.6744774202467901E-2</v>
      </c>
      <c r="I221" s="20">
        <v>1.30557811632433E-2</v>
      </c>
      <c r="J221" s="20"/>
      <c r="K221" s="20">
        <v>1.53937040818129E-2</v>
      </c>
      <c r="L221" s="20">
        <v>0.779692876438976</v>
      </c>
      <c r="M221" s="20">
        <v>-7.7437303392314E-2</v>
      </c>
      <c r="N221" s="20">
        <v>0.174643307818414</v>
      </c>
      <c r="O221" s="20">
        <v>0.96969696969696895</v>
      </c>
      <c r="P221" s="20">
        <v>0.99320362970984699</v>
      </c>
      <c r="Q221" t="s">
        <v>17</v>
      </c>
    </row>
    <row r="222" spans="2:17" x14ac:dyDescent="0.25">
      <c r="B222" s="2">
        <v>220</v>
      </c>
      <c r="C222" s="20">
        <v>8.2035014836795202E-3</v>
      </c>
      <c r="D222" s="20">
        <v>0.32795443239818201</v>
      </c>
      <c r="E222" s="20">
        <v>1.5386841865179799</v>
      </c>
      <c r="F222" s="20">
        <v>0.94445521105816599</v>
      </c>
      <c r="G222" s="20">
        <v>105.191927648556</v>
      </c>
      <c r="H222" s="20">
        <v>0.120092873291608</v>
      </c>
      <c r="I222" s="20">
        <v>9.2867994465784698E-2</v>
      </c>
      <c r="J222" s="20"/>
      <c r="K222" s="20">
        <v>0.10220089282542601</v>
      </c>
      <c r="L222" s="20">
        <v>0.77330146178019399</v>
      </c>
      <c r="M222" s="20">
        <v>6.7760677231304495E-2</v>
      </c>
      <c r="N222" s="20">
        <v>0.35951511856409502</v>
      </c>
      <c r="O222" s="20">
        <v>0.978494623655914</v>
      </c>
      <c r="P222" s="20">
        <v>0.99410865450612496</v>
      </c>
      <c r="Q222" t="s">
        <v>17</v>
      </c>
    </row>
    <row r="223" spans="2:17" x14ac:dyDescent="0.25">
      <c r="B223" s="2">
        <v>221</v>
      </c>
      <c r="C223" s="20">
        <v>1.8335014836795199E-2</v>
      </c>
      <c r="D223" s="20">
        <v>0.75692679708698896</v>
      </c>
      <c r="E223" s="20">
        <v>1.1374623819982901</v>
      </c>
      <c r="F223" s="20">
        <v>0.95983817379632297</v>
      </c>
      <c r="G223" s="20">
        <v>24.110050582380399</v>
      </c>
      <c r="H223" s="20">
        <v>0.21432002696576499</v>
      </c>
      <c r="I223" s="20">
        <v>0.14963291855986099</v>
      </c>
      <c r="J223" s="20"/>
      <c r="K223" s="20">
        <v>0.15279026782983801</v>
      </c>
      <c r="L223" s="20">
        <v>0.69817515739564295</v>
      </c>
      <c r="M223" s="20">
        <v>0.37372093797035</v>
      </c>
      <c r="N223" s="20">
        <v>0.74907582165452902</v>
      </c>
      <c r="O223" s="20">
        <v>0.77772295547058001</v>
      </c>
      <c r="P223" s="20">
        <v>0.76380246468560598</v>
      </c>
      <c r="Q223" t="s">
        <v>17</v>
      </c>
    </row>
    <row r="224" spans="2:17" x14ac:dyDescent="0.25">
      <c r="B224" s="2">
        <v>222</v>
      </c>
      <c r="C224" s="20">
        <v>8.7821958456973297E-4</v>
      </c>
      <c r="D224" s="20">
        <v>0.112076733919724</v>
      </c>
      <c r="E224" s="20">
        <v>1.4174738005441101</v>
      </c>
      <c r="F224" s="20">
        <v>0.90225618830390797</v>
      </c>
      <c r="G224" s="20">
        <v>155.05806901886899</v>
      </c>
      <c r="H224" s="20">
        <v>3.5850763794863703E-2</v>
      </c>
      <c r="I224" s="20">
        <v>3.1320031091215998E-2</v>
      </c>
      <c r="J224" s="20"/>
      <c r="K224" s="20">
        <v>3.3439256930067503E-2</v>
      </c>
      <c r="L224" s="20">
        <v>0.87362242183814298</v>
      </c>
      <c r="M224" s="20">
        <v>4.1702734649261804E-3</v>
      </c>
      <c r="N224" s="20">
        <v>0.27854930182306598</v>
      </c>
      <c r="O224" s="20">
        <v>0.955696202531645</v>
      </c>
      <c r="P224" s="20">
        <v>0.91884119714559498</v>
      </c>
      <c r="Q224" t="s">
        <v>17</v>
      </c>
    </row>
    <row r="225" spans="2:17" x14ac:dyDescent="0.25">
      <c r="B225" s="2">
        <v>223</v>
      </c>
      <c r="C225" s="20">
        <v>2.0559643916913898E-3</v>
      </c>
      <c r="D225" s="20">
        <v>0.157756320540963</v>
      </c>
      <c r="E225" s="20">
        <v>1.6586432688981301</v>
      </c>
      <c r="F225" s="20">
        <v>0.91458975242623597</v>
      </c>
      <c r="G225" s="20">
        <v>115.30474661244099</v>
      </c>
      <c r="H225" s="20">
        <v>5.4912749384568998E-2</v>
      </c>
      <c r="I225" s="20">
        <v>4.5101618690808601E-2</v>
      </c>
      <c r="J225" s="20"/>
      <c r="K225" s="20">
        <v>5.1163807188957799E-2</v>
      </c>
      <c r="L225" s="20">
        <v>0.82133237174029705</v>
      </c>
      <c r="M225" s="20">
        <v>-5.3894406084613003E-2</v>
      </c>
      <c r="N225" s="20">
        <v>0.204619055668218</v>
      </c>
      <c r="O225" s="20">
        <v>0.97786998616874099</v>
      </c>
      <c r="P225" s="20">
        <v>1.00491838720138</v>
      </c>
      <c r="Q225" t="s">
        <v>17</v>
      </c>
    </row>
    <row r="226" spans="2:17" x14ac:dyDescent="0.25">
      <c r="B226" s="2">
        <v>224</v>
      </c>
      <c r="C226" s="20">
        <v>6.95014836795252E-4</v>
      </c>
      <c r="D226" s="20">
        <v>8.9568619393509394E-2</v>
      </c>
      <c r="E226" s="20">
        <v>1.25813814326451</v>
      </c>
      <c r="F226" s="20">
        <v>0.90612485776656304</v>
      </c>
      <c r="G226" s="20">
        <v>14.314076834343201</v>
      </c>
      <c r="H226" s="20">
        <v>3.0197981756411901E-2</v>
      </c>
      <c r="I226" s="20">
        <v>2.8124022288326798E-2</v>
      </c>
      <c r="J226" s="20"/>
      <c r="K226" s="20">
        <v>2.9747611238305601E-2</v>
      </c>
      <c r="L226" s="20">
        <v>0.93132125567812996</v>
      </c>
      <c r="M226" s="20">
        <v>-4.0265388205467101E-2</v>
      </c>
      <c r="N226" s="20">
        <v>0.22197206018784901</v>
      </c>
      <c r="O226" s="20">
        <v>0.97154471544715404</v>
      </c>
      <c r="P226" s="20">
        <v>1.00519762394334</v>
      </c>
      <c r="Q226" t="s">
        <v>17</v>
      </c>
    </row>
    <row r="227" spans="2:17" x14ac:dyDescent="0.25">
      <c r="B227" s="2">
        <v>225</v>
      </c>
      <c r="C227" s="20">
        <v>1.6575667655786301E-3</v>
      </c>
      <c r="D227" s="20">
        <v>0.140029837436182</v>
      </c>
      <c r="E227" s="20">
        <v>1.4579835273089701</v>
      </c>
      <c r="F227" s="20">
        <v>0.92786291032008705</v>
      </c>
      <c r="G227" s="20">
        <v>121.075489801068</v>
      </c>
      <c r="H227" s="20">
        <v>4.67960874897222E-2</v>
      </c>
      <c r="I227" s="20">
        <v>4.4155445258652198E-2</v>
      </c>
      <c r="J227" s="20"/>
      <c r="K227" s="20">
        <v>4.5939955963991398E-2</v>
      </c>
      <c r="L227" s="20">
        <v>0.94357130322807603</v>
      </c>
      <c r="M227" s="20">
        <v>-2.09324342511506E-2</v>
      </c>
      <c r="N227" s="20">
        <v>0.24658754167902899</v>
      </c>
      <c r="O227" s="20">
        <v>0.97938144329896903</v>
      </c>
      <c r="P227" s="20">
        <v>1.00664921147171</v>
      </c>
      <c r="Q227" t="s">
        <v>17</v>
      </c>
    </row>
    <row r="228" spans="2:17" x14ac:dyDescent="0.25">
      <c r="B228" s="2">
        <v>226</v>
      </c>
      <c r="C228" s="20">
        <v>5.7287833827893099E-4</v>
      </c>
      <c r="D228" s="20">
        <v>9.4588991328139096E-2</v>
      </c>
      <c r="E228" s="20">
        <v>1.34574166582514</v>
      </c>
      <c r="F228" s="20">
        <v>0.93036087299667103</v>
      </c>
      <c r="G228" s="20">
        <v>83.383423143915707</v>
      </c>
      <c r="H228" s="20">
        <v>3.25776761390206E-2</v>
      </c>
      <c r="I228" s="20">
        <v>2.28070710417567E-2</v>
      </c>
      <c r="J228" s="20"/>
      <c r="K228" s="20">
        <v>2.7007616603819399E-2</v>
      </c>
      <c r="L228" s="20">
        <v>0.70008280960344405</v>
      </c>
      <c r="M228" s="20">
        <v>1.8631488765600199E-2</v>
      </c>
      <c r="N228" s="20">
        <v>0.29696189300881298</v>
      </c>
      <c r="O228" s="20">
        <v>0.916279069767442</v>
      </c>
      <c r="P228" s="20">
        <v>0.91665464772481398</v>
      </c>
      <c r="Q228" t="s">
        <v>17</v>
      </c>
    </row>
    <row r="229" spans="2:17" x14ac:dyDescent="0.25">
      <c r="B229" s="2">
        <v>227</v>
      </c>
      <c r="C229" s="20">
        <v>5.0250445103857504E-3</v>
      </c>
      <c r="D229" s="20">
        <v>0.330971089311348</v>
      </c>
      <c r="E229" s="20">
        <v>1.69415840097578</v>
      </c>
      <c r="F229" s="20">
        <v>1.0058332144608599</v>
      </c>
      <c r="G229" s="20">
        <v>94.430461808509904</v>
      </c>
      <c r="H229" s="20">
        <v>0.12595838735557699</v>
      </c>
      <c r="I229" s="20">
        <v>5.4933125890960097E-2</v>
      </c>
      <c r="J229" s="20"/>
      <c r="K229" s="20">
        <v>7.9988032759141403E-2</v>
      </c>
      <c r="L229" s="20">
        <v>0.436121222605725</v>
      </c>
      <c r="M229" s="20">
        <v>8.1462270915760901E-2</v>
      </c>
      <c r="N229" s="20">
        <v>0.37696052946903802</v>
      </c>
      <c r="O229" s="20">
        <v>0.874493927125506</v>
      </c>
      <c r="P229" s="20">
        <v>0.91754128345827801</v>
      </c>
      <c r="Q229" t="s">
        <v>17</v>
      </c>
    </row>
    <row r="230" spans="2:17" x14ac:dyDescent="0.25">
      <c r="B230" s="2">
        <v>228</v>
      </c>
      <c r="C230" s="20">
        <v>3.4023738872403502E-4</v>
      </c>
      <c r="D230" s="20">
        <v>6.0812324579086398E-2</v>
      </c>
      <c r="E230" s="20">
        <v>1.72443648879706</v>
      </c>
      <c r="F230" s="20">
        <v>0.951267259126228</v>
      </c>
      <c r="G230" s="20">
        <v>131.110440722866</v>
      </c>
      <c r="H230" s="20">
        <v>2.08607279116939E-2</v>
      </c>
      <c r="I230" s="20">
        <v>1.9575888559954801E-2</v>
      </c>
      <c r="J230" s="20"/>
      <c r="K230" s="20">
        <v>2.0813546019861E-2</v>
      </c>
      <c r="L230" s="20">
        <v>0.93840869996588605</v>
      </c>
      <c r="M230" s="20">
        <v>-5.7331950676350302E-2</v>
      </c>
      <c r="N230" s="20">
        <v>0.20024223795722701</v>
      </c>
      <c r="O230" s="20">
        <v>0.98319327731092399</v>
      </c>
      <c r="P230" s="20">
        <v>1.0051036145929699</v>
      </c>
      <c r="Q230" t="s">
        <v>17</v>
      </c>
    </row>
    <row r="231" spans="2:17" x14ac:dyDescent="0.25">
      <c r="B231" s="2">
        <v>229</v>
      </c>
      <c r="C231" s="20">
        <v>4.7109792284866399E-4</v>
      </c>
      <c r="D231" s="20">
        <v>7.38151561013526E-2</v>
      </c>
      <c r="E231" s="20">
        <v>1.4681800131370699</v>
      </c>
      <c r="F231" s="20">
        <v>0.97850775645780796</v>
      </c>
      <c r="G231" s="20">
        <v>173.675540360252</v>
      </c>
      <c r="H231" s="20">
        <v>2.41044589650053E-2</v>
      </c>
      <c r="I231" s="20">
        <v>2.3916606632958502E-2</v>
      </c>
      <c r="J231" s="20"/>
      <c r="K231" s="20">
        <v>2.44912332236152E-2</v>
      </c>
      <c r="L231" s="20">
        <v>0.99220673932903602</v>
      </c>
      <c r="M231" s="20">
        <v>-3.8884368673661497E-2</v>
      </c>
      <c r="N231" s="20">
        <v>0.22373042886779501</v>
      </c>
      <c r="O231" s="20">
        <v>0.94736842105263097</v>
      </c>
      <c r="P231" s="20">
        <v>1.00420459270895</v>
      </c>
      <c r="Q231" t="s">
        <v>17</v>
      </c>
    </row>
    <row r="232" spans="2:17" x14ac:dyDescent="0.25">
      <c r="B232" s="2">
        <v>230</v>
      </c>
      <c r="C232" s="20">
        <v>2.7268427299703201E-2</v>
      </c>
      <c r="D232" s="20">
        <v>0.69522772203031802</v>
      </c>
      <c r="E232" s="20">
        <v>1.3005042692215101</v>
      </c>
      <c r="F232" s="20">
        <v>1.0765206177710001</v>
      </c>
      <c r="G232" s="20">
        <v>93.396444370300799</v>
      </c>
      <c r="H232" s="20">
        <v>0.210594514831874</v>
      </c>
      <c r="I232" s="20">
        <v>0.19043967876578899</v>
      </c>
      <c r="J232" s="20"/>
      <c r="K232" s="20">
        <v>0.18633099570580799</v>
      </c>
      <c r="L232" s="20">
        <v>0.90429553171327703</v>
      </c>
      <c r="M232" s="20">
        <v>0.15513910442151099</v>
      </c>
      <c r="N232" s="20">
        <v>0.47076878741942801</v>
      </c>
      <c r="O232" s="20">
        <v>0.94099347717009496</v>
      </c>
      <c r="P232" s="20">
        <v>0.88216508171670005</v>
      </c>
      <c r="Q232" t="s">
        <v>17</v>
      </c>
    </row>
    <row r="233" spans="2:17" x14ac:dyDescent="0.25">
      <c r="B233" s="2">
        <v>231</v>
      </c>
      <c r="C233" s="20">
        <v>1.77388724035608E-4</v>
      </c>
      <c r="D233" s="20">
        <v>5.5904501743534701E-2</v>
      </c>
      <c r="E233" s="20">
        <v>1.0032972222576899</v>
      </c>
      <c r="F233" s="20">
        <v>0.98630023958521496</v>
      </c>
      <c r="G233" s="20">
        <v>142.733297263677</v>
      </c>
      <c r="H233" s="20">
        <v>1.8409597643314402E-2</v>
      </c>
      <c r="I233" s="20">
        <v>1.36301778942004E-2</v>
      </c>
      <c r="J233" s="20"/>
      <c r="K233" s="20">
        <v>1.50285840394978E-2</v>
      </c>
      <c r="L233" s="20">
        <v>0.74038434507287298</v>
      </c>
      <c r="M233" s="20">
        <v>0.110988829560069</v>
      </c>
      <c r="N233" s="20">
        <v>0.41455491155491297</v>
      </c>
      <c r="O233" s="20">
        <v>0.81333333333333302</v>
      </c>
      <c r="P233" s="20">
        <v>0.87386755330506605</v>
      </c>
      <c r="Q233" t="s">
        <v>17</v>
      </c>
    </row>
    <row r="234" spans="2:17" x14ac:dyDescent="0.25">
      <c r="B234" s="2">
        <v>232</v>
      </c>
      <c r="C234" s="20">
        <v>3.4314540059347099E-4</v>
      </c>
      <c r="D234" s="20">
        <v>7.0402872052033993E-2</v>
      </c>
      <c r="E234" s="20">
        <v>1.4717080897282799</v>
      </c>
      <c r="F234" s="20">
        <v>1.0141847297244699</v>
      </c>
      <c r="G234" s="20">
        <v>49.212786309434499</v>
      </c>
      <c r="H234" s="20">
        <v>2.7924706481527499E-2</v>
      </c>
      <c r="I234" s="20">
        <v>1.62533919382341E-2</v>
      </c>
      <c r="J234" s="20"/>
      <c r="K234" s="20">
        <v>2.0902303548403299E-2</v>
      </c>
      <c r="L234" s="20">
        <v>0.582043429856135</v>
      </c>
      <c r="M234" s="20">
        <v>3.8829620497979001E-2</v>
      </c>
      <c r="N234" s="20">
        <v>0.32267895306024802</v>
      </c>
      <c r="O234" s="20">
        <v>0.929133858267716</v>
      </c>
      <c r="P234" s="20">
        <v>0.97255661862661902</v>
      </c>
      <c r="Q234" t="s">
        <v>17</v>
      </c>
    </row>
    <row r="235" spans="2:17" x14ac:dyDescent="0.25">
      <c r="B235" s="2">
        <v>233</v>
      </c>
      <c r="C235" s="20">
        <v>2.4427299703264099E-4</v>
      </c>
      <c r="D235" s="20">
        <v>5.0263404474596103E-2</v>
      </c>
      <c r="E235" s="20">
        <v>1.1861911722810501</v>
      </c>
      <c r="F235" s="20">
        <v>1.01409905235247</v>
      </c>
      <c r="G235" s="20">
        <v>36.147276504512</v>
      </c>
      <c r="H235" s="20">
        <v>1.74226777423796E-2</v>
      </c>
      <c r="I235" s="20">
        <v>1.6416790881931698E-2</v>
      </c>
      <c r="J235" s="20"/>
      <c r="K235" s="20">
        <v>1.76357035451646E-2</v>
      </c>
      <c r="L235" s="20">
        <v>0.94226565655857097</v>
      </c>
      <c r="M235" s="20">
        <v>-8.0360555518049506E-2</v>
      </c>
      <c r="N235" s="20">
        <v>0.170921307612696</v>
      </c>
      <c r="O235" s="20">
        <v>0.98823529411764699</v>
      </c>
      <c r="P235" s="20">
        <v>1.00617472434266</v>
      </c>
      <c r="Q235" t="s">
        <v>17</v>
      </c>
    </row>
    <row r="236" spans="2:17" x14ac:dyDescent="0.25">
      <c r="B236" s="2">
        <v>234</v>
      </c>
      <c r="C236" s="20">
        <v>9.6545994065281898E-4</v>
      </c>
      <c r="D236" s="20">
        <v>0.158603849362808</v>
      </c>
      <c r="E236" s="20">
        <v>1.43633134441712</v>
      </c>
      <c r="F236" s="20">
        <v>1.0237232242576699</v>
      </c>
      <c r="G236" s="20">
        <v>149.59108840031101</v>
      </c>
      <c r="H236" s="20">
        <v>5.32639112775357E-2</v>
      </c>
      <c r="I236" s="20">
        <v>2.3946177670253699E-2</v>
      </c>
      <c r="J236" s="20"/>
      <c r="K236" s="20">
        <v>3.5060829643589898E-2</v>
      </c>
      <c r="L236" s="20">
        <v>0.44957602804420999</v>
      </c>
      <c r="M236" s="20">
        <v>3.7587850282346E-2</v>
      </c>
      <c r="N236" s="20">
        <v>0.32109788211623003</v>
      </c>
      <c r="O236" s="20">
        <v>0.81572481572481503</v>
      </c>
      <c r="P236" s="20">
        <v>0.82616362209296001</v>
      </c>
      <c r="Q236" t="s">
        <v>17</v>
      </c>
    </row>
    <row r="237" spans="2:17" x14ac:dyDescent="0.25">
      <c r="B237" s="2">
        <v>235</v>
      </c>
      <c r="C237" s="20">
        <v>9.4713946587537106E-3</v>
      </c>
      <c r="D237" s="20">
        <v>0.34422800895123001</v>
      </c>
      <c r="E237" s="20">
        <v>0.96532444046437105</v>
      </c>
      <c r="F237" s="20">
        <v>1.0778667183848201</v>
      </c>
      <c r="G237" s="20">
        <v>105.50081034018901</v>
      </c>
      <c r="H237" s="20">
        <v>0.12186449336689199</v>
      </c>
      <c r="I237" s="20">
        <v>9.6304074366407394E-2</v>
      </c>
      <c r="J237" s="20"/>
      <c r="K237" s="20">
        <v>0.109815091054547</v>
      </c>
      <c r="L237" s="20">
        <v>0.79025540340506395</v>
      </c>
      <c r="M237" s="20">
        <v>-2.68096438251792E-2</v>
      </c>
      <c r="N237" s="20">
        <v>0.23910444603667899</v>
      </c>
      <c r="O237" s="20">
        <v>0.98786775856839504</v>
      </c>
      <c r="P237" s="20">
        <v>1.00360647778895</v>
      </c>
      <c r="Q237" t="s">
        <v>17</v>
      </c>
    </row>
    <row r="238" spans="2:17" x14ac:dyDescent="0.25">
      <c r="B238" s="2">
        <v>236</v>
      </c>
      <c r="C238" s="20">
        <v>4.2864094955489601E-3</v>
      </c>
      <c r="D238" s="20">
        <v>0.232304751075702</v>
      </c>
      <c r="E238" s="20">
        <v>1.14714029889873</v>
      </c>
      <c r="F238" s="20">
        <v>1.0798924320130601</v>
      </c>
      <c r="G238" s="20">
        <v>90.102123193794398</v>
      </c>
      <c r="H238" s="20">
        <v>8.0172789404666905E-2</v>
      </c>
      <c r="I238" s="20">
        <v>6.4816090917045696E-2</v>
      </c>
      <c r="J238" s="20"/>
      <c r="K238" s="20">
        <v>7.3875747540456296E-2</v>
      </c>
      <c r="L238" s="20">
        <v>0.80845498077771305</v>
      </c>
      <c r="M238" s="20">
        <v>-4.7848508483864502E-2</v>
      </c>
      <c r="N238" s="20">
        <v>0.21231693157691001</v>
      </c>
      <c r="O238" s="20">
        <v>0.97875166002656</v>
      </c>
      <c r="P238" s="20">
        <v>0.99793725133234401</v>
      </c>
      <c r="Q238" t="s">
        <v>17</v>
      </c>
    </row>
    <row r="239" spans="2:17" x14ac:dyDescent="0.25">
      <c r="B239" s="2">
        <v>237</v>
      </c>
      <c r="C239" s="20">
        <v>1.27952522255192E-4</v>
      </c>
      <c r="D239" s="20">
        <v>4.2802763437230301E-2</v>
      </c>
      <c r="E239" s="20">
        <v>1.7371085295364901</v>
      </c>
      <c r="F239" s="20">
        <v>1.0677824478985201</v>
      </c>
      <c r="G239" s="20">
        <v>82.237154378482799</v>
      </c>
      <c r="H239" s="20">
        <v>1.5206953434221E-2</v>
      </c>
      <c r="I239" s="20">
        <v>8.6786461479030994E-3</v>
      </c>
      <c r="J239" s="20"/>
      <c r="K239" s="20">
        <v>1.2763785143284001E-2</v>
      </c>
      <c r="L239" s="20">
        <v>0.57070248721700301</v>
      </c>
      <c r="M239" s="20">
        <v>-0.189906350807825</v>
      </c>
      <c r="N239" s="20">
        <v>3.1443269090291298E-2</v>
      </c>
      <c r="O239" s="20">
        <v>0.89795918367346905</v>
      </c>
      <c r="P239" s="20">
        <v>0.942988047808765</v>
      </c>
      <c r="Q239" t="s">
        <v>17</v>
      </c>
    </row>
    <row r="240" spans="2:17" x14ac:dyDescent="0.25">
      <c r="B240" s="2">
        <v>238</v>
      </c>
      <c r="C240" s="20">
        <v>3.4896142433234402E-5</v>
      </c>
      <c r="D240" s="20">
        <v>1.6246291922967799E-2</v>
      </c>
      <c r="E240" s="20">
        <v>1.6626571454701</v>
      </c>
      <c r="F240" s="20">
        <v>1.0803008222105701</v>
      </c>
      <c r="G240" s="20">
        <v>90</v>
      </c>
      <c r="H240" s="20">
        <v>5.1158681399080001E-3</v>
      </c>
      <c r="I240" s="20">
        <v>3.4105787599386702E-3</v>
      </c>
      <c r="J240" s="20"/>
      <c r="K240" s="20">
        <v>6.6656693965951204E-3</v>
      </c>
      <c r="L240" s="20">
        <v>0.66666666666666596</v>
      </c>
      <c r="M240" s="20">
        <v>-0.60730091830127497</v>
      </c>
      <c r="N240" s="20">
        <v>-0.5</v>
      </c>
      <c r="O240" s="20">
        <v>1</v>
      </c>
      <c r="P240" s="20">
        <v>1</v>
      </c>
      <c r="Q240" t="s">
        <v>17</v>
      </c>
    </row>
    <row r="241" spans="2:17" x14ac:dyDescent="0.25">
      <c r="B241" s="2">
        <v>239</v>
      </c>
      <c r="C241" s="20">
        <v>1.7855192878338201E-3</v>
      </c>
      <c r="D241" s="20">
        <v>0.14661566502162299</v>
      </c>
      <c r="E241" s="20">
        <v>1.06086774437401</v>
      </c>
      <c r="F241" s="20">
        <v>1.1054107917289799</v>
      </c>
      <c r="G241" s="20">
        <v>89.738016685807906</v>
      </c>
      <c r="H241" s="20">
        <v>4.9484064485856002E-2</v>
      </c>
      <c r="I241" s="20">
        <v>4.43760471856268E-2</v>
      </c>
      <c r="J241" s="20"/>
      <c r="K241" s="20">
        <v>4.7680119181451201E-2</v>
      </c>
      <c r="L241" s="20">
        <v>0.89677449996676795</v>
      </c>
      <c r="M241" s="20">
        <v>-3.4084101832259003E-2</v>
      </c>
      <c r="N241" s="20">
        <v>0.22984231843555</v>
      </c>
      <c r="O241" s="20">
        <v>0.97615262321144602</v>
      </c>
      <c r="P241" s="20">
        <v>1.00211684520278</v>
      </c>
      <c r="Q241" t="s">
        <v>17</v>
      </c>
    </row>
    <row r="242" spans="2:17" x14ac:dyDescent="0.25">
      <c r="B242" s="2">
        <v>240</v>
      </c>
      <c r="C242" s="20">
        <v>1.5703264094955399E-4</v>
      </c>
      <c r="D242" s="20">
        <v>3.94177640179912E-2</v>
      </c>
      <c r="E242" s="20">
        <v>1.6004140831012199</v>
      </c>
      <c r="F242" s="20">
        <v>1.0899325492641001</v>
      </c>
      <c r="G242" s="20">
        <v>3.8140169948431296E-15</v>
      </c>
      <c r="H242" s="20">
        <v>1.19370256597853E-2</v>
      </c>
      <c r="I242" s="20">
        <v>1.19370256597853E-2</v>
      </c>
      <c r="J242" s="20"/>
      <c r="K242" s="20">
        <v>1.41400200944401E-2</v>
      </c>
      <c r="L242" s="20">
        <v>1</v>
      </c>
      <c r="M242" s="20">
        <v>-0.28732388876898202</v>
      </c>
      <c r="N242" s="20">
        <v>-9.2592592592592504E-2</v>
      </c>
      <c r="O242" s="20">
        <v>1</v>
      </c>
      <c r="P242" s="20">
        <v>1</v>
      </c>
      <c r="Q242" t="s">
        <v>17</v>
      </c>
    </row>
    <row r="243" spans="2:17" x14ac:dyDescent="0.25">
      <c r="B243" s="2">
        <v>241</v>
      </c>
      <c r="C243" s="20">
        <v>8.1133531157269998E-4</v>
      </c>
      <c r="D243" s="20">
        <v>0.125729280695759</v>
      </c>
      <c r="E243" s="20">
        <v>1.6438118307162799</v>
      </c>
      <c r="F243" s="20">
        <v>1.1137468993199</v>
      </c>
      <c r="G243" s="20">
        <v>102.208272734731</v>
      </c>
      <c r="H243" s="20">
        <v>3.7164886307270599E-2</v>
      </c>
      <c r="I243" s="20">
        <v>2.76131020304934E-2</v>
      </c>
      <c r="J243" s="20"/>
      <c r="K243" s="20">
        <v>3.2140693874500997E-2</v>
      </c>
      <c r="L243" s="20">
        <v>0.74298900855486805</v>
      </c>
      <c r="M243" s="20">
        <v>-6.5694541929106698E-3</v>
      </c>
      <c r="N243" s="20">
        <v>0.264875055869422</v>
      </c>
      <c r="O243" s="20">
        <v>0.92079207920791994</v>
      </c>
      <c r="P243" s="20">
        <v>0.81659862469313205</v>
      </c>
      <c r="Q243" t="s">
        <v>17</v>
      </c>
    </row>
    <row r="244" spans="2:17" x14ac:dyDescent="0.25">
      <c r="B244" s="2">
        <v>242</v>
      </c>
      <c r="C244" s="20">
        <v>6.1068249258160206E-5</v>
      </c>
      <c r="D244" s="20">
        <v>2.4426565078680702E-2</v>
      </c>
      <c r="E244" s="20">
        <v>1.20515236610118</v>
      </c>
      <c r="F244" s="20">
        <v>1.1259782163168901</v>
      </c>
      <c r="G244" s="20">
        <v>156.512532994559</v>
      </c>
      <c r="H244" s="20">
        <v>9.8589289126970701E-3</v>
      </c>
      <c r="I244" s="20">
        <v>6.9356464918643498E-3</v>
      </c>
      <c r="J244" s="20"/>
      <c r="K244" s="20">
        <v>8.8178517725823295E-3</v>
      </c>
      <c r="L244" s="20">
        <v>0.70348884278210999</v>
      </c>
      <c r="M244" s="20">
        <v>-0.120590614877861</v>
      </c>
      <c r="N244" s="20">
        <v>0.119698805148741</v>
      </c>
      <c r="O244" s="20">
        <v>0.95454545454545403</v>
      </c>
      <c r="P244" s="20">
        <v>0.993647025970399</v>
      </c>
      <c r="Q244" t="s">
        <v>17</v>
      </c>
    </row>
    <row r="245" spans="2:17" x14ac:dyDescent="0.25">
      <c r="B245" s="2">
        <v>243</v>
      </c>
      <c r="C245" s="20">
        <v>1.1873412462908E-2</v>
      </c>
      <c r="D245" s="20">
        <v>0.63404534965577797</v>
      </c>
      <c r="E245" s="20">
        <v>1.1306249376778801</v>
      </c>
      <c r="F245" s="20">
        <v>1.2018964478143801</v>
      </c>
      <c r="G245" s="20">
        <v>16.287560687147899</v>
      </c>
      <c r="H245" s="20">
        <v>0.16534216888070399</v>
      </c>
      <c r="I245" s="20">
        <v>0.123316124791951</v>
      </c>
      <c r="J245" s="20"/>
      <c r="K245" s="20">
        <v>0.122954049460462</v>
      </c>
      <c r="L245" s="20">
        <v>0.74582380058728404</v>
      </c>
      <c r="M245" s="20">
        <v>0.348707664033582</v>
      </c>
      <c r="N245" s="20">
        <v>0.71722793213494296</v>
      </c>
      <c r="O245" s="20">
        <v>0.85472053590119301</v>
      </c>
      <c r="P245" s="20">
        <v>0.70732979927974104</v>
      </c>
      <c r="Q245" t="s">
        <v>17</v>
      </c>
    </row>
    <row r="246" spans="2:17" x14ac:dyDescent="0.25">
      <c r="B246" s="2">
        <v>244</v>
      </c>
      <c r="C246" s="20">
        <v>2.9080118694362002E-4</v>
      </c>
      <c r="D246" s="20">
        <v>5.6482594843344301E-2</v>
      </c>
      <c r="E246" s="20">
        <v>1.0695233933291599</v>
      </c>
      <c r="F246" s="20">
        <v>1.1503029512583101</v>
      </c>
      <c r="G246" s="20">
        <v>164.49662446258401</v>
      </c>
      <c r="H246" s="20">
        <v>1.98989234989977E-2</v>
      </c>
      <c r="I246" s="20">
        <v>1.7068255220998901E-2</v>
      </c>
      <c r="J246" s="20"/>
      <c r="K246" s="20">
        <v>1.9242130102266199E-2</v>
      </c>
      <c r="L246" s="20">
        <v>0.85774766769964395</v>
      </c>
      <c r="M246" s="20">
        <v>-8.2697837888040401E-2</v>
      </c>
      <c r="N246" s="20">
        <v>0.167945387272011</v>
      </c>
      <c r="O246" s="20">
        <v>0.99009900990098998</v>
      </c>
      <c r="P246" s="20">
        <v>0.99725258136585904</v>
      </c>
      <c r="Q246" t="s">
        <v>17</v>
      </c>
    </row>
    <row r="247" spans="2:17" x14ac:dyDescent="0.25">
      <c r="B247" s="2">
        <v>245</v>
      </c>
      <c r="C247" s="20">
        <v>1.7767952522255101E-3</v>
      </c>
      <c r="D247" s="20">
        <v>0.14640420913850699</v>
      </c>
      <c r="E247" s="20">
        <v>1.6869777537467801</v>
      </c>
      <c r="F247" s="20">
        <v>1.17208362729237</v>
      </c>
      <c r="G247" s="20">
        <v>83.118197872589207</v>
      </c>
      <c r="H247" s="20">
        <v>5.26290793575507E-2</v>
      </c>
      <c r="I247" s="20">
        <v>4.1653736680531003E-2</v>
      </c>
      <c r="J247" s="20"/>
      <c r="K247" s="20">
        <v>4.7563494173906297E-2</v>
      </c>
      <c r="L247" s="20">
        <v>0.79145858504467503</v>
      </c>
      <c r="M247" s="20">
        <v>-3.0981125027360199E-2</v>
      </c>
      <c r="N247" s="20">
        <v>0.23379315120994301</v>
      </c>
      <c r="O247" s="20">
        <v>0.98389694041867903</v>
      </c>
      <c r="P247" s="20">
        <v>1.00211990262425</v>
      </c>
      <c r="Q247" t="s">
        <v>17</v>
      </c>
    </row>
    <row r="248" spans="2:17" x14ac:dyDescent="0.25">
      <c r="B248" s="2">
        <v>246</v>
      </c>
      <c r="C248" s="20">
        <v>1.77388724035608E-4</v>
      </c>
      <c r="D248" s="20">
        <v>4.4692224070236299E-2</v>
      </c>
      <c r="E248" s="20">
        <v>1.5789861435971799</v>
      </c>
      <c r="F248" s="20">
        <v>1.1582828668896601</v>
      </c>
      <c r="G248" s="20">
        <v>91.117399429369399</v>
      </c>
      <c r="H248" s="20">
        <v>1.37394856314425E-2</v>
      </c>
      <c r="I248" s="20">
        <v>1.37394856314425E-2</v>
      </c>
      <c r="J248" s="20"/>
      <c r="K248" s="20">
        <v>1.50285840394978E-2</v>
      </c>
      <c r="L248" s="20">
        <v>1</v>
      </c>
      <c r="M248" s="20">
        <v>-0.16419527880125201</v>
      </c>
      <c r="N248" s="20">
        <v>6.4179622706593095E-2</v>
      </c>
      <c r="O248" s="20">
        <v>0.91044776119402904</v>
      </c>
      <c r="P248" s="20">
        <v>1.01388888888888</v>
      </c>
      <c r="Q248" t="s">
        <v>17</v>
      </c>
    </row>
    <row r="249" spans="2:17" x14ac:dyDescent="0.25">
      <c r="B249" s="2">
        <v>247</v>
      </c>
      <c r="C249" s="20">
        <v>6.0777448071216598E-4</v>
      </c>
      <c r="D249" s="20">
        <v>8.4181610242186206E-2</v>
      </c>
      <c r="E249" s="20">
        <v>0.90109449064618896</v>
      </c>
      <c r="F249" s="20">
        <v>1.1669074926588201</v>
      </c>
      <c r="G249" s="20">
        <v>144.83313393460901</v>
      </c>
      <c r="H249" s="20">
        <v>2.7373937599310401E-2</v>
      </c>
      <c r="I249" s="20">
        <v>2.6962078764501601E-2</v>
      </c>
      <c r="J249" s="20"/>
      <c r="K249" s="20">
        <v>2.7818024788320399E-2</v>
      </c>
      <c r="L249" s="20">
        <v>0.98495434449959396</v>
      </c>
      <c r="M249" s="20">
        <v>-4.6242279704209001E-2</v>
      </c>
      <c r="N249" s="20">
        <v>0.21436204557705901</v>
      </c>
      <c r="O249" s="20">
        <v>0.963133640552995</v>
      </c>
      <c r="P249" s="20">
        <v>1</v>
      </c>
      <c r="Q249" t="s">
        <v>17</v>
      </c>
    </row>
    <row r="250" spans="2:17" x14ac:dyDescent="0.25">
      <c r="B250" s="2">
        <v>248</v>
      </c>
      <c r="C250" s="20">
        <v>6.1068249258160206E-5</v>
      </c>
      <c r="D250" s="20">
        <v>2.6358657946186002E-2</v>
      </c>
      <c r="E250" s="20">
        <v>1.2418566898986201</v>
      </c>
      <c r="F250" s="20">
        <v>1.20166058308505</v>
      </c>
      <c r="G250" s="20">
        <v>93.500633778747599</v>
      </c>
      <c r="H250" s="20">
        <v>8.6146618533323206E-3</v>
      </c>
      <c r="I250" s="20">
        <v>7.0166785875189E-3</v>
      </c>
      <c r="J250" s="20"/>
      <c r="K250" s="20">
        <v>8.8178517725823295E-3</v>
      </c>
      <c r="L250" s="20">
        <v>0.81450423788888604</v>
      </c>
      <c r="M250" s="20">
        <v>-0.22260054811267899</v>
      </c>
      <c r="N250" s="20">
        <v>-1.0184275801623699E-2</v>
      </c>
      <c r="O250" s="20">
        <v>0.875</v>
      </c>
      <c r="P250" s="20">
        <v>0.92081257682603301</v>
      </c>
      <c r="Q250" t="s">
        <v>17</v>
      </c>
    </row>
    <row r="251" spans="2:17" x14ac:dyDescent="0.25">
      <c r="B251" s="2">
        <v>249</v>
      </c>
      <c r="C251" s="20">
        <v>7.6189910979228498E-4</v>
      </c>
      <c r="D251" s="20">
        <v>9.3587986462097095E-2</v>
      </c>
      <c r="E251" s="20">
        <v>1.5494766987972499</v>
      </c>
      <c r="F251" s="20">
        <v>1.2187026289879299</v>
      </c>
      <c r="G251" s="20">
        <v>119.856623050783</v>
      </c>
      <c r="H251" s="20">
        <v>3.2152711492670301E-2</v>
      </c>
      <c r="I251" s="20">
        <v>2.9194805581419701E-2</v>
      </c>
      <c r="J251" s="20"/>
      <c r="K251" s="20">
        <v>3.1146108515929399E-2</v>
      </c>
      <c r="L251" s="20">
        <v>0.90800446450916295</v>
      </c>
      <c r="M251" s="20">
        <v>-3.2356003930775201E-2</v>
      </c>
      <c r="N251" s="20">
        <v>0.232042601020893</v>
      </c>
      <c r="O251" s="20">
        <v>0.96678966789667897</v>
      </c>
      <c r="P251" s="20">
        <v>1.00994879830906</v>
      </c>
      <c r="Q251" t="s">
        <v>17</v>
      </c>
    </row>
    <row r="252" spans="2:17" x14ac:dyDescent="0.25">
      <c r="B252" s="2">
        <v>250</v>
      </c>
      <c r="C252" s="20">
        <v>2.26824925816023E-4</v>
      </c>
      <c r="D252" s="20">
        <v>5.9204236693775399E-2</v>
      </c>
      <c r="E252" s="20">
        <v>0.94239100927664299</v>
      </c>
      <c r="F252" s="20">
        <v>1.2173142650858</v>
      </c>
      <c r="G252" s="20">
        <v>15.3745963671747</v>
      </c>
      <c r="H252" s="20">
        <v>1.6606844655412199E-2</v>
      </c>
      <c r="I252" s="20">
        <v>1.6606844655412002E-2</v>
      </c>
      <c r="J252" s="20"/>
      <c r="K252" s="20">
        <v>1.69941891621983E-2</v>
      </c>
      <c r="L252" s="20">
        <v>0.99999999999998801</v>
      </c>
      <c r="M252" s="20">
        <v>-4.5066013750768401E-2</v>
      </c>
      <c r="N252" s="20">
        <v>0.21585971390410499</v>
      </c>
      <c r="O252" s="20">
        <v>0.93975903614457801</v>
      </c>
      <c r="P252" s="20">
        <v>0.84374099890546606</v>
      </c>
      <c r="Q252" t="s">
        <v>17</v>
      </c>
    </row>
    <row r="253" spans="2:17" x14ac:dyDescent="0.25">
      <c r="B253" s="2">
        <v>251</v>
      </c>
      <c r="C253" s="20">
        <v>1.9280118694362E-3</v>
      </c>
      <c r="D253" s="20">
        <v>0.20164535331323399</v>
      </c>
      <c r="E253" s="20">
        <v>1.6581868695388999</v>
      </c>
      <c r="F253" s="20">
        <v>1.2443699799996699</v>
      </c>
      <c r="G253" s="20">
        <v>100.536965315269</v>
      </c>
      <c r="H253" s="20">
        <v>7.3532859078295695E-2</v>
      </c>
      <c r="I253" s="20">
        <v>4.3472562771212801E-2</v>
      </c>
      <c r="J253" s="20"/>
      <c r="K253" s="20">
        <v>4.9546149748339999E-2</v>
      </c>
      <c r="L253" s="20">
        <v>0.59119913622458797</v>
      </c>
      <c r="M253" s="20">
        <v>0.30219754954706701</v>
      </c>
      <c r="N253" s="20">
        <v>0.658009415140552</v>
      </c>
      <c r="O253" s="20">
        <v>0.84566326530612201</v>
      </c>
      <c r="P253" s="20">
        <v>0.91502532833813899</v>
      </c>
      <c r="Q253" t="s">
        <v>17</v>
      </c>
    </row>
    <row r="254" spans="2:17" x14ac:dyDescent="0.25">
      <c r="B254" s="2">
        <v>252</v>
      </c>
      <c r="C254" s="20">
        <v>1.61976261127596E-3</v>
      </c>
      <c r="D254" s="20">
        <v>0.17407423461788901</v>
      </c>
      <c r="E254" s="20">
        <v>1.33143606440952</v>
      </c>
      <c r="F254" s="20">
        <v>1.24297532590892</v>
      </c>
      <c r="G254" s="20">
        <v>33.158432769543403</v>
      </c>
      <c r="H254" s="20">
        <v>6.0987552153387803E-2</v>
      </c>
      <c r="I254" s="20">
        <v>4.6330744274383599E-2</v>
      </c>
      <c r="J254" s="20"/>
      <c r="K254" s="20">
        <v>4.5413057701062597E-2</v>
      </c>
      <c r="L254" s="20">
        <v>0.75967541963085605</v>
      </c>
      <c r="M254" s="20">
        <v>0.37008966651815101</v>
      </c>
      <c r="N254" s="20">
        <v>0.74445234324392195</v>
      </c>
      <c r="O254" s="20">
        <v>0.84012066365007498</v>
      </c>
      <c r="P254" s="20">
        <v>0.93145504952046898</v>
      </c>
      <c r="Q254" t="s">
        <v>17</v>
      </c>
    </row>
    <row r="255" spans="2:17" x14ac:dyDescent="0.25">
      <c r="B255" s="2">
        <v>253</v>
      </c>
      <c r="C255" s="20">
        <v>3.0941246290801098E-3</v>
      </c>
      <c r="D255" s="20">
        <v>0.19850079969657</v>
      </c>
      <c r="E255" s="20">
        <v>1.27552921005215</v>
      </c>
      <c r="F255" s="20">
        <v>1.26122337076117</v>
      </c>
      <c r="G255" s="20">
        <v>99.295915684552995</v>
      </c>
      <c r="H255" s="20">
        <v>6.8968536424078603E-2</v>
      </c>
      <c r="I255" s="20">
        <v>5.6912815615659598E-2</v>
      </c>
      <c r="J255" s="20"/>
      <c r="K255" s="20">
        <v>6.2765928927116299E-2</v>
      </c>
      <c r="L255" s="20">
        <v>0.82519970071149495</v>
      </c>
      <c r="M255" s="20">
        <v>-3.6471663356116499E-3</v>
      </c>
      <c r="N255" s="20">
        <v>0.26859582833043499</v>
      </c>
      <c r="O255" s="20">
        <v>0.968152866242038</v>
      </c>
      <c r="P255" s="20">
        <v>0.99502590139429303</v>
      </c>
      <c r="Q255" t="s">
        <v>17</v>
      </c>
    </row>
    <row r="256" spans="2:17" x14ac:dyDescent="0.25">
      <c r="B256" s="2">
        <v>254</v>
      </c>
      <c r="C256" s="20">
        <v>1.13412462908011E-4</v>
      </c>
      <c r="D256" s="20">
        <v>3.4820303849593802E-2</v>
      </c>
      <c r="E256" s="20">
        <v>1.52933849625147</v>
      </c>
      <c r="F256" s="20">
        <v>1.23935185091925</v>
      </c>
      <c r="G256" s="20">
        <v>80.305104961602794</v>
      </c>
      <c r="H256" s="20">
        <v>1.1234305034475801E-2</v>
      </c>
      <c r="I256" s="20">
        <v>1.06599582702189E-2</v>
      </c>
      <c r="J256" s="20"/>
      <c r="K256" s="20">
        <v>1.2016706397357401E-2</v>
      </c>
      <c r="L256" s="20">
        <v>0.94887563026868604</v>
      </c>
      <c r="M256" s="20">
        <v>-0.17066343082580701</v>
      </c>
      <c r="N256" s="20">
        <v>5.5944115767570697E-2</v>
      </c>
      <c r="O256" s="20">
        <v>0.95121951219512102</v>
      </c>
      <c r="P256" s="20">
        <v>0.97164405700572998</v>
      </c>
      <c r="Q256" t="s">
        <v>17</v>
      </c>
    </row>
    <row r="257" spans="2:17" x14ac:dyDescent="0.25">
      <c r="B257" s="2">
        <v>255</v>
      </c>
      <c r="C257" s="20">
        <v>3.05341246290801E-4</v>
      </c>
      <c r="D257" s="20">
        <v>5.7159594727192099E-2</v>
      </c>
      <c r="E257" s="20">
        <v>0.99973807964545103</v>
      </c>
      <c r="F257" s="20">
        <v>1.2445039486503799</v>
      </c>
      <c r="G257" s="20">
        <v>161.788155772831</v>
      </c>
      <c r="H257" s="20">
        <v>1.9950363398680799E-2</v>
      </c>
      <c r="I257" s="20">
        <v>1.72645837043051E-2</v>
      </c>
      <c r="J257" s="20"/>
      <c r="K257" s="20">
        <v>1.9717315979011101E-2</v>
      </c>
      <c r="L257" s="20">
        <v>0.86537690363308195</v>
      </c>
      <c r="M257" s="20">
        <v>-0.11404568212164</v>
      </c>
      <c r="N257" s="20">
        <v>0.128032072351594</v>
      </c>
      <c r="O257" s="20">
        <v>0.98130841121495305</v>
      </c>
      <c r="P257" s="20">
        <v>1.00542975625764</v>
      </c>
      <c r="Q257" t="s">
        <v>17</v>
      </c>
    </row>
    <row r="258" spans="2:17" x14ac:dyDescent="0.25">
      <c r="B258" s="2">
        <v>256</v>
      </c>
      <c r="C258" s="20">
        <v>4.0421364985163198E-4</v>
      </c>
      <c r="D258" s="20">
        <v>6.6876333614257405E-2</v>
      </c>
      <c r="E258" s="20">
        <v>0.97190453216223505</v>
      </c>
      <c r="F258" s="20">
        <v>1.26933644387429</v>
      </c>
      <c r="G258" s="20">
        <v>156.530551922764</v>
      </c>
      <c r="H258" s="20">
        <v>2.2166324858503301E-2</v>
      </c>
      <c r="I258" s="20">
        <v>2.14871762984289E-2</v>
      </c>
      <c r="J258" s="20"/>
      <c r="K258" s="20">
        <v>2.2686136813323401E-2</v>
      </c>
      <c r="L258" s="20">
        <v>0.96936124664735002</v>
      </c>
      <c r="M258" s="20">
        <v>-7.45521577085929E-2</v>
      </c>
      <c r="N258" s="20">
        <v>0.178316789395249</v>
      </c>
      <c r="O258" s="20">
        <v>0.97202797202797198</v>
      </c>
      <c r="P258" s="20">
        <v>1.0116021113292699</v>
      </c>
      <c r="Q258" t="s">
        <v>17</v>
      </c>
    </row>
    <row r="259" spans="2:17" x14ac:dyDescent="0.25">
      <c r="B259" s="2">
        <v>257</v>
      </c>
      <c r="C259" s="20">
        <v>3.4576261127596398E-3</v>
      </c>
      <c r="D259" s="20">
        <v>0.26126056474758202</v>
      </c>
      <c r="E259" s="20">
        <v>1.0318302496432701</v>
      </c>
      <c r="F259" s="20">
        <v>1.2986234240132799</v>
      </c>
      <c r="G259" s="20">
        <v>155.456614347129</v>
      </c>
      <c r="H259" s="20">
        <v>8.2420235797276795E-2</v>
      </c>
      <c r="I259" s="20">
        <v>6.5894981894952007E-2</v>
      </c>
      <c r="J259" s="20"/>
      <c r="K259" s="20">
        <v>6.6350480764456404E-2</v>
      </c>
      <c r="L259" s="20">
        <v>0.79950004094903604</v>
      </c>
      <c r="M259" s="20">
        <v>0.233667283697509</v>
      </c>
      <c r="N259" s="20">
        <v>0.57075397064968103</v>
      </c>
      <c r="O259" s="20">
        <v>0.87298091042584403</v>
      </c>
      <c r="P259" s="20">
        <v>0.879084370063835</v>
      </c>
      <c r="Q259" t="s">
        <v>17</v>
      </c>
    </row>
    <row r="260" spans="2:17" x14ac:dyDescent="0.25">
      <c r="B260" s="2">
        <v>258</v>
      </c>
      <c r="C260" s="20">
        <v>8.4332344213649803E-5</v>
      </c>
      <c r="D260" s="20">
        <v>5.4564144290878802E-2</v>
      </c>
      <c r="E260" s="20">
        <v>1.3277735930933601</v>
      </c>
      <c r="F260" s="20">
        <v>1.29860726438768</v>
      </c>
      <c r="G260" s="20">
        <v>143.09960030242601</v>
      </c>
      <c r="H260" s="20">
        <v>1.5689204770514501E-2</v>
      </c>
      <c r="I260" s="20">
        <v>9.8901323043243602E-3</v>
      </c>
      <c r="J260" s="20"/>
      <c r="K260" s="20">
        <v>1.03622041841027E-2</v>
      </c>
      <c r="L260" s="20">
        <v>0.63037817715983402</v>
      </c>
      <c r="M260" s="20">
        <v>0.44510279606577302</v>
      </c>
      <c r="N260" s="20">
        <v>0.83996202615829596</v>
      </c>
      <c r="O260" s="20">
        <v>0.64444444444444404</v>
      </c>
      <c r="P260" s="20">
        <v>0.68415788980216896</v>
      </c>
      <c r="Q260" t="s">
        <v>17</v>
      </c>
    </row>
    <row r="261" spans="2:17" x14ac:dyDescent="0.25">
      <c r="B261" s="2">
        <v>259</v>
      </c>
      <c r="C261" s="20">
        <v>2.9080118694362E-5</v>
      </c>
      <c r="D261" s="20">
        <v>1.4046468622807401E-2</v>
      </c>
      <c r="E261" s="20">
        <v>0.95121041614689505</v>
      </c>
      <c r="F261" s="20">
        <v>1.3002831522266101</v>
      </c>
      <c r="G261" s="20">
        <v>90</v>
      </c>
      <c r="H261" s="20">
        <v>5.1158681399080001E-3</v>
      </c>
      <c r="I261" s="20">
        <v>3.4105787599386702E-3</v>
      </c>
      <c r="J261" s="20"/>
      <c r="K261" s="20">
        <v>6.0848958156449898E-3</v>
      </c>
      <c r="L261" s="20">
        <v>0.66666666666666596</v>
      </c>
      <c r="M261" s="20">
        <v>-0.52876110196153103</v>
      </c>
      <c r="N261" s="20">
        <v>-0.4</v>
      </c>
      <c r="O261" s="20">
        <v>1</v>
      </c>
      <c r="P261" s="20">
        <v>1</v>
      </c>
      <c r="Q261" t="s">
        <v>17</v>
      </c>
    </row>
    <row r="262" spans="2:17" x14ac:dyDescent="0.25">
      <c r="B262" s="2">
        <v>260</v>
      </c>
      <c r="C262" s="20">
        <v>5.5252225519287796E-4</v>
      </c>
      <c r="D262" s="20">
        <v>7.9231155172135206E-2</v>
      </c>
      <c r="E262" s="20">
        <v>1.5448844757650599</v>
      </c>
      <c r="F262" s="20">
        <v>1.31638467405643</v>
      </c>
      <c r="G262" s="20">
        <v>106.466059509272</v>
      </c>
      <c r="H262" s="20">
        <v>2.80990664284059E-2</v>
      </c>
      <c r="I262" s="20">
        <v>2.3861643579033E-2</v>
      </c>
      <c r="J262" s="20"/>
      <c r="K262" s="20">
        <v>2.6523445942370001E-2</v>
      </c>
      <c r="L262" s="20">
        <v>0.84919702367444905</v>
      </c>
      <c r="M262" s="20">
        <v>-4.6913427676891099E-2</v>
      </c>
      <c r="N262" s="20">
        <v>0.213507513437871</v>
      </c>
      <c r="O262" s="20">
        <v>0.96446700507614203</v>
      </c>
      <c r="P262" s="20">
        <v>1.00979294907666</v>
      </c>
      <c r="Q262" t="s">
        <v>17</v>
      </c>
    </row>
    <row r="263" spans="2:17" x14ac:dyDescent="0.25">
      <c r="B263" s="2">
        <v>261</v>
      </c>
      <c r="C263" s="20">
        <v>3.3267655786350099E-3</v>
      </c>
      <c r="D263" s="20">
        <v>0.26859330908145002</v>
      </c>
      <c r="E263" s="20">
        <v>1.37781172588504</v>
      </c>
      <c r="F263" s="20">
        <v>1.3428911552604099</v>
      </c>
      <c r="G263" s="20">
        <v>83.080184896442901</v>
      </c>
      <c r="H263" s="20">
        <v>8.1570073423079495E-2</v>
      </c>
      <c r="I263" s="20">
        <v>6.0639301588024198E-2</v>
      </c>
      <c r="J263" s="20"/>
      <c r="K263" s="20">
        <v>6.5082789512910799E-2</v>
      </c>
      <c r="L263" s="20">
        <v>0.74340133633944705</v>
      </c>
      <c r="M263" s="20">
        <v>0.16775766330626801</v>
      </c>
      <c r="N263" s="20">
        <v>0.48683523558906999</v>
      </c>
      <c r="O263" s="20">
        <v>0.87932359723289699</v>
      </c>
      <c r="P263" s="20">
        <v>0.83674907622566697</v>
      </c>
      <c r="Q263" t="s">
        <v>17</v>
      </c>
    </row>
    <row r="264" spans="2:17" x14ac:dyDescent="0.25">
      <c r="B264" s="2">
        <v>262</v>
      </c>
      <c r="C264" s="20">
        <v>1.0148961424332301E-3</v>
      </c>
      <c r="D264" s="20">
        <v>0.108707082104905</v>
      </c>
      <c r="E264" s="20">
        <v>0.90406234083113601</v>
      </c>
      <c r="F264" s="20">
        <v>1.32369056991929</v>
      </c>
      <c r="G264" s="20">
        <v>131.05558505471899</v>
      </c>
      <c r="H264" s="20">
        <v>3.5632518336981403E-2</v>
      </c>
      <c r="I264" s="20">
        <v>3.41807123561014E-2</v>
      </c>
      <c r="J264" s="20"/>
      <c r="K264" s="20">
        <v>3.5947265575355797E-2</v>
      </c>
      <c r="L264" s="20">
        <v>0.95925615003828502</v>
      </c>
      <c r="M264" s="20">
        <v>-5.7468428530252698E-2</v>
      </c>
      <c r="N264" s="20">
        <v>0.200068468956658</v>
      </c>
      <c r="O264" s="20">
        <v>0.98309859154929502</v>
      </c>
      <c r="P264" s="20">
        <v>1</v>
      </c>
      <c r="Q264" t="s">
        <v>17</v>
      </c>
    </row>
    <row r="265" spans="2:17" x14ac:dyDescent="0.25">
      <c r="B265" s="2">
        <v>263</v>
      </c>
      <c r="C265" s="20">
        <v>7.2700296735904999E-4</v>
      </c>
      <c r="D265" s="20">
        <v>9.3108800146325693E-2</v>
      </c>
      <c r="E265" s="20">
        <v>0.94322284069111895</v>
      </c>
      <c r="F265" s="20">
        <v>1.33601919647325</v>
      </c>
      <c r="G265" s="20">
        <v>155.03810392701899</v>
      </c>
      <c r="H265" s="20">
        <v>3.1212861798035799E-2</v>
      </c>
      <c r="I265" s="20">
        <v>2.9053886462596601E-2</v>
      </c>
      <c r="J265" s="20"/>
      <c r="K265" s="20">
        <v>3.04244790782249E-2</v>
      </c>
      <c r="L265" s="20">
        <v>0.93083058678153396</v>
      </c>
      <c r="M265" s="20">
        <v>-2.0303577065358999E-2</v>
      </c>
      <c r="N265" s="20">
        <v>0.24738822751596901</v>
      </c>
      <c r="O265" s="20">
        <v>0.968992248062015</v>
      </c>
      <c r="P265" s="20">
        <v>0.98939560439560403</v>
      </c>
      <c r="Q265" t="s">
        <v>17</v>
      </c>
    </row>
    <row r="266" spans="2:17" x14ac:dyDescent="0.25">
      <c r="B266" s="2">
        <v>264</v>
      </c>
      <c r="C266" s="20">
        <v>8.4216023738872409E-3</v>
      </c>
      <c r="D266" s="20">
        <v>0.39677650119498498</v>
      </c>
      <c r="E266" s="20">
        <v>1.0141366541851899</v>
      </c>
      <c r="F266" s="20">
        <v>1.3776212053605199</v>
      </c>
      <c r="G266" s="20">
        <v>177.97495625198101</v>
      </c>
      <c r="H266" s="20">
        <v>0.12878096758083701</v>
      </c>
      <c r="I266" s="20">
        <v>8.2284839861736195E-2</v>
      </c>
      <c r="J266" s="20"/>
      <c r="K266" s="20">
        <v>0.10355055370430701</v>
      </c>
      <c r="L266" s="20">
        <v>0.63895186849007801</v>
      </c>
      <c r="M266" s="20">
        <v>-1.17503684759699E-2</v>
      </c>
      <c r="N266" s="20">
        <v>0.25827851092634801</v>
      </c>
      <c r="O266" s="20">
        <v>0.90443472829481497</v>
      </c>
      <c r="P266" s="20">
        <v>0.89638292202824499</v>
      </c>
      <c r="Q266" t="s">
        <v>17</v>
      </c>
    </row>
    <row r="267" spans="2:17" x14ac:dyDescent="0.25">
      <c r="B267" s="2">
        <v>265</v>
      </c>
      <c r="C267" s="20">
        <v>6.8047477744807101E-4</v>
      </c>
      <c r="D267" s="20">
        <v>8.9737443042126303E-2</v>
      </c>
      <c r="E267" s="20">
        <v>1.5601503060741599</v>
      </c>
      <c r="F267" s="20">
        <v>1.35213415196372</v>
      </c>
      <c r="G267" s="20">
        <v>98.077029110778</v>
      </c>
      <c r="H267" s="20">
        <v>3.1349116433905103E-2</v>
      </c>
      <c r="I267" s="20">
        <v>2.48463943873047E-2</v>
      </c>
      <c r="J267" s="20"/>
      <c r="K267" s="20">
        <v>2.94347990623639E-2</v>
      </c>
      <c r="L267" s="20">
        <v>0.792570803062013</v>
      </c>
      <c r="M267" s="20">
        <v>-0.100985847594706</v>
      </c>
      <c r="N267" s="20">
        <v>0.144660370118984</v>
      </c>
      <c r="O267" s="20">
        <v>0.95510204081632599</v>
      </c>
      <c r="P267" s="20">
        <v>1.0069171274917801</v>
      </c>
      <c r="Q267" t="s">
        <v>17</v>
      </c>
    </row>
    <row r="268" spans="2:17" x14ac:dyDescent="0.25">
      <c r="B268" s="2">
        <v>266</v>
      </c>
      <c r="C268" s="20">
        <v>2.5008902077151298E-4</v>
      </c>
      <c r="D268" s="20">
        <v>7.0769509268727396E-2</v>
      </c>
      <c r="E268" s="20">
        <v>1.6264891474577201</v>
      </c>
      <c r="F268" s="20">
        <v>1.3492804784813099</v>
      </c>
      <c r="G268" s="20">
        <v>109.73215698512401</v>
      </c>
      <c r="H268" s="20">
        <v>2.1564865843310601E-2</v>
      </c>
      <c r="I268" s="20">
        <v>1.5719984425798399E-2</v>
      </c>
      <c r="J268" s="20"/>
      <c r="K268" s="20">
        <v>1.7844417360911E-2</v>
      </c>
      <c r="L268" s="20">
        <v>0.728962773987055</v>
      </c>
      <c r="M268" s="20">
        <v>6.4618791127387804E-2</v>
      </c>
      <c r="N268" s="20">
        <v>0.35551474493153401</v>
      </c>
      <c r="O268" s="20">
        <v>0.87755102040816302</v>
      </c>
      <c r="P268" s="20">
        <v>0.79214457831325302</v>
      </c>
      <c r="Q268" t="s">
        <v>17</v>
      </c>
    </row>
    <row r="269" spans="2:17" x14ac:dyDescent="0.25">
      <c r="B269" s="2">
        <v>267</v>
      </c>
      <c r="C269" s="20">
        <v>1.77388724035608E-4</v>
      </c>
      <c r="D269" s="20">
        <v>5.0503850277171802E-2</v>
      </c>
      <c r="E269" s="20">
        <v>1.2554624630230899</v>
      </c>
      <c r="F269" s="20">
        <v>1.3499354946733899</v>
      </c>
      <c r="G269" s="20">
        <v>142.270696980097</v>
      </c>
      <c r="H269" s="20">
        <v>2.21406907329448E-2</v>
      </c>
      <c r="I269" s="20">
        <v>8.2202766812018192E-3</v>
      </c>
      <c r="J269" s="20"/>
      <c r="K269" s="20">
        <v>1.50285840394978E-2</v>
      </c>
      <c r="L269" s="20">
        <v>0.37127462644921999</v>
      </c>
      <c r="M269" s="20">
        <v>-0.194173634844619</v>
      </c>
      <c r="N269" s="20">
        <v>2.6009994306028E-2</v>
      </c>
      <c r="O269" s="20">
        <v>0.953125</v>
      </c>
      <c r="P269" s="20">
        <v>1</v>
      </c>
      <c r="Q269" t="s">
        <v>17</v>
      </c>
    </row>
    <row r="270" spans="2:17" x14ac:dyDescent="0.25">
      <c r="B270" s="2">
        <v>268</v>
      </c>
      <c r="C270" s="20">
        <v>1.9483679525222501E-4</v>
      </c>
      <c r="D270" s="20">
        <v>5.0319679024135103E-2</v>
      </c>
      <c r="E270" s="20">
        <v>1.52244163510814</v>
      </c>
      <c r="F270" s="20">
        <v>1.34995288692826</v>
      </c>
      <c r="G270" s="20">
        <v>162.59819922986901</v>
      </c>
      <c r="H270" s="20">
        <v>1.9429645260798399E-2</v>
      </c>
      <c r="I270" s="20">
        <v>1.34306880117297E-2</v>
      </c>
      <c r="J270" s="20"/>
      <c r="K270" s="20">
        <v>1.5750362296931501E-2</v>
      </c>
      <c r="L270" s="20">
        <v>0.69124720659865702</v>
      </c>
      <c r="M270" s="20">
        <v>5.1918362002556298E-2</v>
      </c>
      <c r="N270" s="20">
        <v>0.339344056334693</v>
      </c>
      <c r="O270" s="20">
        <v>0.91780821917808197</v>
      </c>
      <c r="P270" s="20">
        <v>0.96777145180967805</v>
      </c>
      <c r="Q270" t="s">
        <v>17</v>
      </c>
    </row>
    <row r="271" spans="2:17" x14ac:dyDescent="0.25">
      <c r="B271" s="2">
        <v>269</v>
      </c>
      <c r="C271" s="20">
        <v>5.4961424332344204E-4</v>
      </c>
      <c r="D271" s="20">
        <v>8.57607082080378E-2</v>
      </c>
      <c r="E271" s="20">
        <v>1.4665759348590199</v>
      </c>
      <c r="F271" s="20">
        <v>1.3643487990121801</v>
      </c>
      <c r="G271" s="20">
        <v>130.07192669080899</v>
      </c>
      <c r="H271" s="20">
        <v>2.7527789299818299E-2</v>
      </c>
      <c r="I271" s="20">
        <v>2.53322334432333E-2</v>
      </c>
      <c r="J271" s="20"/>
      <c r="K271" s="20">
        <v>2.6453555317746999E-2</v>
      </c>
      <c r="L271" s="20">
        <v>0.920242202064531</v>
      </c>
      <c r="M271" s="20">
        <v>-3.5013392129796101E-3</v>
      </c>
      <c r="N271" s="20">
        <v>0.26878150118966498</v>
      </c>
      <c r="O271" s="20">
        <v>0.95454545454545403</v>
      </c>
      <c r="P271" s="20">
        <v>0.94589489173012997</v>
      </c>
      <c r="Q271" t="s">
        <v>17</v>
      </c>
    </row>
    <row r="272" spans="2:17" x14ac:dyDescent="0.25">
      <c r="B272" s="2">
        <v>270</v>
      </c>
      <c r="C272" s="20">
        <v>1.9483679525222501E-4</v>
      </c>
      <c r="D272" s="20">
        <v>5.6059683077111899E-2</v>
      </c>
      <c r="E272" s="20">
        <v>1.70455854166363</v>
      </c>
      <c r="F272" s="20">
        <v>1.37792795518601</v>
      </c>
      <c r="G272" s="20">
        <v>154.23330728864499</v>
      </c>
      <c r="H272" s="20">
        <v>1.7581259363080502E-2</v>
      </c>
      <c r="I272" s="20">
        <v>1.45097888947333E-2</v>
      </c>
      <c r="J272" s="20"/>
      <c r="K272" s="20">
        <v>1.5750362296931501E-2</v>
      </c>
      <c r="L272" s="20">
        <v>0.82529860888139495</v>
      </c>
      <c r="M272" s="20">
        <v>2.83240156406513E-2</v>
      </c>
      <c r="N272" s="20">
        <v>0.30930280151453698</v>
      </c>
      <c r="O272" s="20">
        <v>0.89333333333333298</v>
      </c>
      <c r="P272" s="20">
        <v>0.860132627608444</v>
      </c>
      <c r="Q272" t="s">
        <v>17</v>
      </c>
    </row>
    <row r="273" spans="2:17" x14ac:dyDescent="0.25">
      <c r="B273" s="2">
        <v>271</v>
      </c>
      <c r="C273" s="20">
        <v>1.36385756676557E-3</v>
      </c>
      <c r="D273" s="20">
        <v>0.15079021342378801</v>
      </c>
      <c r="E273" s="20">
        <v>1.4188989364442</v>
      </c>
      <c r="F273" s="20">
        <v>1.4288652438866301</v>
      </c>
      <c r="G273" s="20">
        <v>123.027375775126</v>
      </c>
      <c r="H273" s="20">
        <v>5.0043113728420498E-2</v>
      </c>
      <c r="I273" s="20">
        <v>3.5171907477474701E-2</v>
      </c>
      <c r="J273" s="20"/>
      <c r="K273" s="20">
        <v>4.16715416968488E-2</v>
      </c>
      <c r="L273" s="20">
        <v>0.70283211529061695</v>
      </c>
      <c r="M273" s="20">
        <v>1.3587182437587501E-2</v>
      </c>
      <c r="N273" s="20">
        <v>0.29053928271622997</v>
      </c>
      <c r="O273" s="20">
        <v>0.90540540540540504</v>
      </c>
      <c r="P273" s="20">
        <v>0.92171897087927601</v>
      </c>
      <c r="Q273" t="s">
        <v>17</v>
      </c>
    </row>
    <row r="274" spans="2:17" x14ac:dyDescent="0.25">
      <c r="B274" s="2">
        <v>272</v>
      </c>
      <c r="C274" s="20">
        <v>2.9080118694362E-5</v>
      </c>
      <c r="D274" s="20">
        <v>1.45546448580382E-2</v>
      </c>
      <c r="E274" s="20">
        <v>1.26072043861133</v>
      </c>
      <c r="F274" s="20">
        <v>1.41999446670046</v>
      </c>
      <c r="G274" s="20">
        <v>135</v>
      </c>
      <c r="H274" s="20">
        <v>4.8232867378469203E-3</v>
      </c>
      <c r="I274" s="20">
        <v>3.6174650533849898E-3</v>
      </c>
      <c r="J274" s="20"/>
      <c r="K274" s="20">
        <v>6.0848958156449898E-3</v>
      </c>
      <c r="L274" s="20">
        <v>0.74999999999995903</v>
      </c>
      <c r="M274" s="20">
        <v>-0.52876110196154802</v>
      </c>
      <c r="N274" s="20">
        <v>-0.400000000000022</v>
      </c>
      <c r="O274" s="20">
        <v>1</v>
      </c>
      <c r="P274" s="20">
        <v>1</v>
      </c>
      <c r="Q274" t="s">
        <v>17</v>
      </c>
    </row>
    <row r="275" spans="2:17" x14ac:dyDescent="0.25">
      <c r="B275" s="2">
        <v>273</v>
      </c>
      <c r="C275" s="20">
        <v>4.5364985163204698E-4</v>
      </c>
      <c r="D275" s="20">
        <v>7.0699592404148706E-2</v>
      </c>
      <c r="E275" s="20">
        <v>1.33950480796591</v>
      </c>
      <c r="F275" s="20">
        <v>1.4469380389039801</v>
      </c>
      <c r="G275" s="20">
        <v>180</v>
      </c>
      <c r="H275" s="20">
        <v>2.2168761939601302E-2</v>
      </c>
      <c r="I275" s="20">
        <v>2.2168761939601302E-2</v>
      </c>
      <c r="J275" s="20"/>
      <c r="K275" s="20">
        <v>2.4033412794714801E-2</v>
      </c>
      <c r="L275" s="20">
        <v>1</v>
      </c>
      <c r="M275" s="20">
        <v>-0.14915198965276399</v>
      </c>
      <c r="N275" s="20">
        <v>8.3333333333333301E-2</v>
      </c>
      <c r="O275" s="20">
        <v>1</v>
      </c>
      <c r="P275" s="20">
        <v>1</v>
      </c>
      <c r="Q275" t="s">
        <v>17</v>
      </c>
    </row>
    <row r="276" spans="2:17" x14ac:dyDescent="0.25">
      <c r="B276" s="2">
        <v>274</v>
      </c>
      <c r="C276" s="20">
        <v>9.3637982195845701E-4</v>
      </c>
      <c r="D276" s="20">
        <v>0.106520901119784</v>
      </c>
      <c r="E276" s="20">
        <v>1.4996431317904799</v>
      </c>
      <c r="F276" s="20">
        <v>1.4579006134894901</v>
      </c>
      <c r="G276" s="20">
        <v>95.407197221130204</v>
      </c>
      <c r="H276" s="20">
        <v>3.5078887618779198E-2</v>
      </c>
      <c r="I276" s="20">
        <v>3.3793326293933702E-2</v>
      </c>
      <c r="J276" s="20"/>
      <c r="K276" s="20">
        <v>3.45287679798972E-2</v>
      </c>
      <c r="L276" s="20">
        <v>0.96335227790526301</v>
      </c>
      <c r="M276" s="20">
        <v>-5.7065244778138E-3</v>
      </c>
      <c r="N276" s="20">
        <v>0.26597377210701001</v>
      </c>
      <c r="O276" s="20">
        <v>0.96696696696696605</v>
      </c>
      <c r="P276" s="20">
        <v>1.0029136316337099</v>
      </c>
      <c r="Q276" t="s">
        <v>17</v>
      </c>
    </row>
    <row r="277" spans="2:17" x14ac:dyDescent="0.25">
      <c r="B277" s="2">
        <v>275</v>
      </c>
      <c r="C277" s="20">
        <v>2.6404747774480702E-3</v>
      </c>
      <c r="D277" s="20">
        <v>0.18267741953983499</v>
      </c>
      <c r="E277" s="20">
        <v>0.97535415860629404</v>
      </c>
      <c r="F277" s="20">
        <v>1.47487811611301</v>
      </c>
      <c r="G277" s="20">
        <v>82.332657257054507</v>
      </c>
      <c r="H277" s="20">
        <v>6.2434204782263601E-2</v>
      </c>
      <c r="I277" s="20">
        <v>5.42115113385538E-2</v>
      </c>
      <c r="J277" s="20"/>
      <c r="K277" s="20">
        <v>5.7982384424259903E-2</v>
      </c>
      <c r="L277" s="20">
        <v>0.86829825938544203</v>
      </c>
      <c r="M277" s="20">
        <v>6.7507399993239703E-3</v>
      </c>
      <c r="N277" s="20">
        <v>0.28183485385852702</v>
      </c>
      <c r="O277" s="20">
        <v>0.97424892703862598</v>
      </c>
      <c r="P277" s="20">
        <v>0.98595086068481397</v>
      </c>
      <c r="Q277" t="s">
        <v>17</v>
      </c>
    </row>
    <row r="278" spans="2:17" x14ac:dyDescent="0.25">
      <c r="B278" s="2">
        <v>276</v>
      </c>
      <c r="C278" s="20">
        <v>4.0712166172106802E-5</v>
      </c>
      <c r="D278" s="20">
        <v>2.53712953951837E-2</v>
      </c>
      <c r="E278" s="20">
        <v>1.5341514100509801</v>
      </c>
      <c r="F278" s="20">
        <v>1.4537591964238501</v>
      </c>
      <c r="G278" s="20">
        <v>81.3058204091638</v>
      </c>
      <c r="H278" s="20">
        <v>1.20576324832863E-2</v>
      </c>
      <c r="I278" s="20">
        <v>3.1136164138811299E-3</v>
      </c>
      <c r="J278" s="20"/>
      <c r="K278" s="20">
        <v>7.19974582344096E-3</v>
      </c>
      <c r="L278" s="20">
        <v>0.258227841841842</v>
      </c>
      <c r="M278" s="20">
        <v>-0.27574279995682199</v>
      </c>
      <c r="N278" s="20">
        <v>-7.7847092345861194E-2</v>
      </c>
      <c r="O278" s="20">
        <v>0.82352941176470495</v>
      </c>
      <c r="P278" s="20">
        <v>1</v>
      </c>
      <c r="Q278" t="s">
        <v>17</v>
      </c>
    </row>
    <row r="279" spans="2:17" x14ac:dyDescent="0.25">
      <c r="B279" s="2">
        <v>277</v>
      </c>
      <c r="C279" s="20">
        <v>3.80949554896142E-4</v>
      </c>
      <c r="D279" s="20">
        <v>6.5466059297022802E-2</v>
      </c>
      <c r="E279" s="20">
        <v>1.58728595837069</v>
      </c>
      <c r="F279" s="20">
        <v>1.4656766958693599</v>
      </c>
      <c r="G279" s="20">
        <v>107.86743464905</v>
      </c>
      <c r="H279" s="20">
        <v>2.31923773981304E-2</v>
      </c>
      <c r="I279" s="20">
        <v>1.9423084887470299E-2</v>
      </c>
      <c r="J279" s="20"/>
      <c r="K279" s="20">
        <v>2.2023624539185799E-2</v>
      </c>
      <c r="L279" s="20">
        <v>0.83747709663589898</v>
      </c>
      <c r="M279" s="20">
        <v>-7.1277668232578195E-2</v>
      </c>
      <c r="N279" s="20">
        <v>0.18248599888493</v>
      </c>
      <c r="O279" s="20">
        <v>0.96323529411764697</v>
      </c>
      <c r="P279" s="20">
        <v>1.00474081792133</v>
      </c>
      <c r="Q279" t="s">
        <v>17</v>
      </c>
    </row>
    <row r="280" spans="2:17" x14ac:dyDescent="0.25">
      <c r="B280" s="2">
        <v>278</v>
      </c>
      <c r="C280" s="20">
        <v>3.4605341246290799E-4</v>
      </c>
      <c r="D280" s="20">
        <v>6.2110049797243098E-2</v>
      </c>
      <c r="E280" s="20">
        <v>1.4249197436743699</v>
      </c>
      <c r="F280" s="20">
        <v>1.4847911640904401</v>
      </c>
      <c r="G280" s="20">
        <v>64.507825466519805</v>
      </c>
      <c r="H280" s="20">
        <v>2.13355775559745E-2</v>
      </c>
      <c r="I280" s="20">
        <v>1.97963082006367E-2</v>
      </c>
      <c r="J280" s="20"/>
      <c r="K280" s="20">
        <v>2.0990685775798799E-2</v>
      </c>
      <c r="L280" s="20">
        <v>0.92785433854324095</v>
      </c>
      <c r="M280" s="20">
        <v>-4.1404567277474102E-2</v>
      </c>
      <c r="N280" s="20">
        <v>0.220521612344835</v>
      </c>
      <c r="O280" s="20">
        <v>0.95967741935483797</v>
      </c>
      <c r="P280" s="20">
        <v>1.00249848992367</v>
      </c>
      <c r="Q280" t="s">
        <v>17</v>
      </c>
    </row>
    <row r="281" spans="2:17" x14ac:dyDescent="0.25">
      <c r="B281" s="2">
        <v>279</v>
      </c>
      <c r="C281" s="20">
        <v>8.4041543026706195E-4</v>
      </c>
      <c r="D281" s="20">
        <v>9.8819814279843002E-2</v>
      </c>
      <c r="E281" s="20">
        <v>1.33321175909485</v>
      </c>
      <c r="F281" s="20">
        <v>1.5300399177371899</v>
      </c>
      <c r="G281" s="20">
        <v>93.655613391408707</v>
      </c>
      <c r="H281" s="20">
        <v>3.4688760380950701E-2</v>
      </c>
      <c r="I281" s="20">
        <v>2.77727538859271E-2</v>
      </c>
      <c r="J281" s="20"/>
      <c r="K281" s="20">
        <v>3.2711621173852498E-2</v>
      </c>
      <c r="L281" s="20">
        <v>0.80062687685946898</v>
      </c>
      <c r="M281" s="20">
        <v>-9.9666127026579399E-2</v>
      </c>
      <c r="N281" s="20">
        <v>0.146340690534323</v>
      </c>
      <c r="O281" s="20">
        <v>0.97966101694915197</v>
      </c>
      <c r="P281" s="20">
        <v>1.0094220780341301</v>
      </c>
      <c r="Q281" t="s">
        <v>17</v>
      </c>
    </row>
    <row r="282" spans="2:17" x14ac:dyDescent="0.25">
      <c r="B282" s="2">
        <v>280</v>
      </c>
      <c r="C282" s="20">
        <v>4.2747774480712098E-4</v>
      </c>
      <c r="D282" s="20">
        <v>8.0965434471563999E-2</v>
      </c>
      <c r="E282" s="20">
        <v>1.59190503711341</v>
      </c>
      <c r="F282" s="20">
        <v>1.5241690868437401</v>
      </c>
      <c r="G282" s="20">
        <v>74.820720370724601</v>
      </c>
      <c r="H282" s="20">
        <v>2.7365989064038899E-2</v>
      </c>
      <c r="I282" s="20">
        <v>1.9443273404654099E-2</v>
      </c>
      <c r="J282" s="20"/>
      <c r="K282" s="20">
        <v>2.3329842888082899E-2</v>
      </c>
      <c r="L282" s="20">
        <v>0.71049043245450205</v>
      </c>
      <c r="M282" s="20">
        <v>-2.24096543266494E-2</v>
      </c>
      <c r="N282" s="20">
        <v>0.24470668666262699</v>
      </c>
      <c r="O282" s="20">
        <v>0.907407407407407</v>
      </c>
      <c r="P282" s="20">
        <v>0.91882727100402295</v>
      </c>
      <c r="Q282" t="s">
        <v>17</v>
      </c>
    </row>
    <row r="283" spans="2:17" x14ac:dyDescent="0.25">
      <c r="B283" s="2">
        <v>281</v>
      </c>
      <c r="C283" s="20">
        <v>6.63026706231454E-4</v>
      </c>
      <c r="D283" s="20">
        <v>8.7960531508198297E-2</v>
      </c>
      <c r="E283" s="20">
        <v>1.6452377640405</v>
      </c>
      <c r="F283" s="20">
        <v>1.5397865580396799</v>
      </c>
      <c r="G283" s="20">
        <v>87.678989747149103</v>
      </c>
      <c r="H283" s="20">
        <v>3.0877210261487101E-2</v>
      </c>
      <c r="I283" s="20">
        <v>2.4268832152284699E-2</v>
      </c>
      <c r="J283" s="20"/>
      <c r="K283" s="20">
        <v>2.9054979290809801E-2</v>
      </c>
      <c r="L283" s="20">
        <v>0.78597878327612503</v>
      </c>
      <c r="M283" s="20">
        <v>-0.11234175219087</v>
      </c>
      <c r="N283" s="20">
        <v>0.130201583320908</v>
      </c>
      <c r="O283" s="20">
        <v>0.96610169491525399</v>
      </c>
      <c r="P283" s="20">
        <v>1.00705686202283</v>
      </c>
      <c r="Q283" t="s">
        <v>17</v>
      </c>
    </row>
    <row r="284" spans="2:17" x14ac:dyDescent="0.25">
      <c r="B284" s="2">
        <v>282</v>
      </c>
      <c r="C284" s="20">
        <v>1.8116913946587499E-3</v>
      </c>
      <c r="D284" s="20">
        <v>0.1723535976335</v>
      </c>
      <c r="E284" s="20">
        <v>1.5789019555780399</v>
      </c>
      <c r="F284" s="20">
        <v>1.60192196213424</v>
      </c>
      <c r="G284" s="20">
        <v>164.858082190739</v>
      </c>
      <c r="H284" s="20">
        <v>5.90465476650383E-2</v>
      </c>
      <c r="I284" s="20">
        <v>4.3340904707389598E-2</v>
      </c>
      <c r="J284" s="20"/>
      <c r="K284" s="20">
        <v>4.8028295061722903E-2</v>
      </c>
      <c r="L284" s="20">
        <v>0.734012510828841</v>
      </c>
      <c r="M284" s="20">
        <v>0.109425497479139</v>
      </c>
      <c r="N284" s="20">
        <v>0.41256441532791999</v>
      </c>
      <c r="O284" s="20">
        <v>0.96141975308641903</v>
      </c>
      <c r="P284" s="20">
        <v>0.93895320075195399</v>
      </c>
      <c r="Q284" t="s">
        <v>17</v>
      </c>
    </row>
    <row r="285" spans="2:17" x14ac:dyDescent="0.25">
      <c r="B285" s="2">
        <v>283</v>
      </c>
      <c r="C285" s="20">
        <v>1.2213649851632001E-4</v>
      </c>
      <c r="D285" s="20">
        <v>3.3988122632168799E-2</v>
      </c>
      <c r="E285" s="20">
        <v>1.39468310004634</v>
      </c>
      <c r="F285" s="20">
        <v>1.58900488510666</v>
      </c>
      <c r="G285" s="20">
        <v>37.486974330118002</v>
      </c>
      <c r="H285" s="20">
        <v>1.2270025196589301E-2</v>
      </c>
      <c r="I285" s="20">
        <v>1.09168922000053E-2</v>
      </c>
      <c r="J285" s="20"/>
      <c r="K285" s="20">
        <v>1.24703255677815E-2</v>
      </c>
      <c r="L285" s="20">
        <v>0.88972043863772099</v>
      </c>
      <c r="M285" s="20">
        <v>-0.138631684749393</v>
      </c>
      <c r="N285" s="20">
        <v>9.6728201558976004E-2</v>
      </c>
      <c r="O285" s="20">
        <v>1</v>
      </c>
      <c r="P285" s="20">
        <v>1</v>
      </c>
      <c r="Q285" t="s">
        <v>17</v>
      </c>
    </row>
    <row r="286" spans="2:17" x14ac:dyDescent="0.25">
      <c r="B286" s="2">
        <v>284</v>
      </c>
      <c r="C286" s="20">
        <v>2.03560830860534E-4</v>
      </c>
      <c r="D286" s="20">
        <v>4.5834767954815801E-2</v>
      </c>
      <c r="E286" s="20">
        <v>1.6777124145675399</v>
      </c>
      <c r="F286" s="20">
        <v>1.5954931051761601</v>
      </c>
      <c r="G286" s="20">
        <v>114.410577362109</v>
      </c>
      <c r="H286" s="20">
        <v>1.5385140443453999E-2</v>
      </c>
      <c r="I286" s="20">
        <v>1.5241789905646201E-2</v>
      </c>
      <c r="J286" s="20"/>
      <c r="K286" s="20">
        <v>1.6099121081934099E-2</v>
      </c>
      <c r="L286" s="20">
        <v>0.99068253303668496</v>
      </c>
      <c r="M286" s="20">
        <v>-9.5240602788933607E-2</v>
      </c>
      <c r="N286" s="20">
        <v>0.151975442999878</v>
      </c>
      <c r="O286" s="20">
        <v>0.97222222222222199</v>
      </c>
      <c r="P286" s="20">
        <v>1.01354267430612</v>
      </c>
      <c r="Q286" t="s">
        <v>17</v>
      </c>
    </row>
    <row r="287" spans="2:17" x14ac:dyDescent="0.25">
      <c r="B287" s="2">
        <v>285</v>
      </c>
      <c r="C287" s="20">
        <v>2.26824925816023E-4</v>
      </c>
      <c r="D287" s="20">
        <v>6.7807421615720703E-2</v>
      </c>
      <c r="E287" s="20">
        <v>1.0314595853535</v>
      </c>
      <c r="F287" s="20">
        <v>1.6147778667248001</v>
      </c>
      <c r="G287" s="20">
        <v>3.6513961823510801</v>
      </c>
      <c r="H287" s="20">
        <v>2.92568779072627E-2</v>
      </c>
      <c r="I287" s="20">
        <v>8.2919329386007302E-3</v>
      </c>
      <c r="J287" s="20"/>
      <c r="K287" s="20">
        <v>1.69941891621983E-2</v>
      </c>
      <c r="L287" s="20">
        <v>0.28341824322076198</v>
      </c>
      <c r="M287" s="20">
        <v>-0.15999307913053301</v>
      </c>
      <c r="N287" s="20">
        <v>6.9530029502225796E-2</v>
      </c>
      <c r="O287" s="20">
        <v>0.87640449438202195</v>
      </c>
      <c r="P287" s="20">
        <v>0.96630032945200295</v>
      </c>
      <c r="Q287" t="s">
        <v>17</v>
      </c>
    </row>
    <row r="288" spans="2:17" x14ac:dyDescent="0.25">
      <c r="B288" s="2">
        <v>286</v>
      </c>
      <c r="C288" s="20">
        <v>3.4896142433234402E-5</v>
      </c>
      <c r="D288" s="20">
        <v>1.6444105491044299E-2</v>
      </c>
      <c r="E288" s="20">
        <v>0.96206742519936606</v>
      </c>
      <c r="F288" s="20">
        <v>1.61675643965926</v>
      </c>
      <c r="G288" s="20">
        <v>170.58312354367001</v>
      </c>
      <c r="H288" s="20">
        <v>7.00824924210172E-3</v>
      </c>
      <c r="I288" s="20">
        <v>3.9226449679759003E-3</v>
      </c>
      <c r="J288" s="20"/>
      <c r="K288" s="20">
        <v>6.6656693965951204E-3</v>
      </c>
      <c r="L288" s="20">
        <v>0.55971824523745495</v>
      </c>
      <c r="M288" s="20">
        <v>-0.38127024510878299</v>
      </c>
      <c r="N288" s="20">
        <v>-0.21220880856820801</v>
      </c>
      <c r="O288" s="20">
        <v>1</v>
      </c>
      <c r="P288" s="20">
        <v>1</v>
      </c>
      <c r="Q288" t="s">
        <v>17</v>
      </c>
    </row>
    <row r="289" spans="2:17" x14ac:dyDescent="0.25">
      <c r="B289" s="2">
        <v>287</v>
      </c>
      <c r="C289" s="20">
        <v>2.5590504451038503E-4</v>
      </c>
      <c r="D289" s="20">
        <v>5.1729953341369803E-2</v>
      </c>
      <c r="E289" s="20">
        <v>1.93802262375833</v>
      </c>
      <c r="F289" s="20">
        <v>0.91058577232680704</v>
      </c>
      <c r="G289" s="20">
        <v>67.290629255460999</v>
      </c>
      <c r="H289" s="20">
        <v>1.83642226140537E-2</v>
      </c>
      <c r="I289" s="20">
        <v>1.54744583313235E-2</v>
      </c>
      <c r="J289" s="20"/>
      <c r="K289" s="20">
        <v>1.8050718056848401E-2</v>
      </c>
      <c r="L289" s="20">
        <v>0.84264162205707804</v>
      </c>
      <c r="M289" s="20">
        <v>-0.12783422771046399</v>
      </c>
      <c r="N289" s="20">
        <v>0.11047595084351899</v>
      </c>
      <c r="O289" s="20">
        <v>0.98876404494381998</v>
      </c>
      <c r="P289" s="20">
        <v>1.00599967034778</v>
      </c>
      <c r="Q289" t="s">
        <v>17</v>
      </c>
    </row>
    <row r="290" spans="2:17" x14ac:dyDescent="0.25">
      <c r="B290" s="2">
        <v>288</v>
      </c>
      <c r="C290" s="20">
        <v>1.2213649851632001E-4</v>
      </c>
      <c r="D290" s="20">
        <v>3.4143303965745997E-2</v>
      </c>
      <c r="E290" s="20">
        <v>1.9709897062197901</v>
      </c>
      <c r="F290" s="20">
        <v>0.919029169419188</v>
      </c>
      <c r="G290" s="20">
        <v>57.822190067024501</v>
      </c>
      <c r="H290" s="20">
        <v>1.22927335707518E-2</v>
      </c>
      <c r="I290" s="20">
        <v>1.13845842451827E-2</v>
      </c>
      <c r="J290" s="20"/>
      <c r="K290" s="20">
        <v>1.24703255677815E-2</v>
      </c>
      <c r="L290" s="20">
        <v>0.92612307747970202</v>
      </c>
      <c r="M290" s="20">
        <v>-0.100067242723447</v>
      </c>
      <c r="N290" s="20">
        <v>0.14582997416705701</v>
      </c>
      <c r="O290" s="20">
        <v>1</v>
      </c>
      <c r="P290" s="20">
        <v>1</v>
      </c>
      <c r="Q290" t="s">
        <v>17</v>
      </c>
    </row>
    <row r="291" spans="2:17" x14ac:dyDescent="0.25">
      <c r="B291" s="2">
        <v>289</v>
      </c>
      <c r="C291" s="20">
        <v>9.7709198813056394E-4</v>
      </c>
      <c r="D291" s="20">
        <v>0.11175272893752999</v>
      </c>
      <c r="E291" s="20">
        <v>1.8607904553052801</v>
      </c>
      <c r="F291" s="20">
        <v>0.95202347376198804</v>
      </c>
      <c r="G291" s="20">
        <v>104.467989827332</v>
      </c>
      <c r="H291" s="20">
        <v>4.3037427550164403E-2</v>
      </c>
      <c r="I291" s="20">
        <v>2.7324440144362E-2</v>
      </c>
      <c r="J291" s="20"/>
      <c r="K291" s="20">
        <v>3.5271407090329297E-2</v>
      </c>
      <c r="L291" s="20">
        <v>0.63489947470751296</v>
      </c>
      <c r="M291" s="20">
        <v>-5.4738420617189698E-2</v>
      </c>
      <c r="N291" s="20">
        <v>0.20354442298900999</v>
      </c>
      <c r="O291" s="20">
        <v>0.96551724137931005</v>
      </c>
      <c r="P291" s="20">
        <v>1.00277722674072</v>
      </c>
      <c r="Q291" t="s">
        <v>17</v>
      </c>
    </row>
    <row r="292" spans="2:17" x14ac:dyDescent="0.25">
      <c r="B292" s="2">
        <v>290</v>
      </c>
      <c r="C292" s="20">
        <v>1.4540059347181001E-4</v>
      </c>
      <c r="D292" s="20">
        <v>0.103077921861626</v>
      </c>
      <c r="E292" s="20">
        <v>2.17359594949651</v>
      </c>
      <c r="F292" s="20">
        <v>0.97890431567759695</v>
      </c>
      <c r="G292" s="20">
        <v>89.424645789660602</v>
      </c>
      <c r="H292" s="20">
        <v>1.7052893799693299E-3</v>
      </c>
      <c r="I292" s="20">
        <v>1.7052893799693299E-3</v>
      </c>
      <c r="J292" s="20"/>
      <c r="K292" s="20">
        <v>1.36062406797862E-2</v>
      </c>
      <c r="L292" s="20">
        <v>1</v>
      </c>
      <c r="M292" s="20">
        <v>-0.98429203673205101</v>
      </c>
      <c r="N292" s="20">
        <v>-0.98</v>
      </c>
      <c r="O292" s="20">
        <v>0.89285714285714202</v>
      </c>
      <c r="P292" s="20">
        <v>0.979336928829037</v>
      </c>
      <c r="Q292" t="s">
        <v>17</v>
      </c>
    </row>
    <row r="293" spans="2:17" x14ac:dyDescent="0.25">
      <c r="B293" s="2">
        <v>291</v>
      </c>
      <c r="C293" s="20">
        <v>4.9436201780415402E-4</v>
      </c>
      <c r="D293" s="20">
        <v>7.7256430070130694E-2</v>
      </c>
      <c r="E293" s="20">
        <v>1.90795010391975</v>
      </c>
      <c r="F293" s="20">
        <v>0.99476247340259705</v>
      </c>
      <c r="G293" s="20">
        <v>83.458882912167695</v>
      </c>
      <c r="H293" s="20">
        <v>2.9772506008859299E-2</v>
      </c>
      <c r="I293" s="20">
        <v>1.9413114542264999E-2</v>
      </c>
      <c r="J293" s="20"/>
      <c r="K293" s="20">
        <v>2.5088668168783201E-2</v>
      </c>
      <c r="L293" s="20">
        <v>0.65204838774701601</v>
      </c>
      <c r="M293" s="20">
        <v>-8.1761720332606896E-2</v>
      </c>
      <c r="N293" s="20">
        <v>0.16913728916210999</v>
      </c>
      <c r="O293" s="20">
        <v>0.97701149425287304</v>
      </c>
      <c r="P293" s="20">
        <v>1.0040173053151999</v>
      </c>
      <c r="Q293" t="s">
        <v>17</v>
      </c>
    </row>
    <row r="294" spans="2:17" x14ac:dyDescent="0.25">
      <c r="B294" s="2">
        <v>292</v>
      </c>
      <c r="C294" s="20">
        <v>3.1988130563798203E-5</v>
      </c>
      <c r="D294" s="20">
        <v>1.72336544739701E-2</v>
      </c>
      <c r="E294" s="20">
        <v>1.9612378132720001</v>
      </c>
      <c r="F294" s="20">
        <v>0.98534720900773598</v>
      </c>
      <c r="G294" s="20">
        <v>162.920152727165</v>
      </c>
      <c r="H294" s="20">
        <v>7.5220208222138698E-3</v>
      </c>
      <c r="I294" s="20">
        <v>3.26015988658165E-3</v>
      </c>
      <c r="J294" s="20"/>
      <c r="K294" s="20">
        <v>6.3818925716420003E-3</v>
      </c>
      <c r="L294" s="20">
        <v>0.43341542966137803</v>
      </c>
      <c r="M294" s="20">
        <v>-0.39789192428574299</v>
      </c>
      <c r="N294" s="20">
        <v>-0.23337218779621399</v>
      </c>
      <c r="O294" s="20">
        <v>0.91666666666666596</v>
      </c>
      <c r="P294" s="20">
        <v>1</v>
      </c>
      <c r="Q294" t="s">
        <v>17</v>
      </c>
    </row>
    <row r="295" spans="2:17" x14ac:dyDescent="0.25">
      <c r="B295" s="2">
        <v>293</v>
      </c>
      <c r="C295" s="20">
        <v>9.5673590504451005E-4</v>
      </c>
      <c r="D295" s="20">
        <v>0.11066645960249</v>
      </c>
      <c r="E295" s="20">
        <v>2.12356505366719</v>
      </c>
      <c r="F295" s="20">
        <v>1.00486393069391</v>
      </c>
      <c r="G295" s="20">
        <v>75.541269553613802</v>
      </c>
      <c r="H295" s="20">
        <v>4.0108322444559599E-2</v>
      </c>
      <c r="I295" s="20">
        <v>2.9026995784219599E-2</v>
      </c>
      <c r="J295" s="20"/>
      <c r="K295" s="20">
        <v>3.4902062806812101E-2</v>
      </c>
      <c r="L295" s="20">
        <v>0.72371503007493398</v>
      </c>
      <c r="M295" s="20">
        <v>-4.4271809790888197E-2</v>
      </c>
      <c r="N295" s="20">
        <v>0.21687092579240999</v>
      </c>
      <c r="O295" s="20">
        <v>0.95918367346938704</v>
      </c>
      <c r="P295" s="20">
        <v>0.98534578402366801</v>
      </c>
      <c r="Q295" t="s">
        <v>17</v>
      </c>
    </row>
    <row r="296" spans="2:17" x14ac:dyDescent="0.25">
      <c r="B296" s="2">
        <v>294</v>
      </c>
      <c r="C296" s="20">
        <v>3.4896142433234402E-5</v>
      </c>
      <c r="D296" s="20">
        <v>1.6288924157467001E-2</v>
      </c>
      <c r="E296" s="20">
        <v>2.10020597888056</v>
      </c>
      <c r="F296" s="20">
        <v>0.99375738617713005</v>
      </c>
      <c r="G296" s="20">
        <v>147.93317839704699</v>
      </c>
      <c r="H296" s="20">
        <v>6.1460409300302596E-3</v>
      </c>
      <c r="I296" s="20">
        <v>4.70092840764391E-3</v>
      </c>
      <c r="J296" s="20"/>
      <c r="K296" s="20">
        <v>6.6656693965951204E-3</v>
      </c>
      <c r="L296" s="20">
        <v>0.76487098949742205</v>
      </c>
      <c r="M296" s="20">
        <v>-0.34973325302491098</v>
      </c>
      <c r="N296" s="20">
        <v>-0.17205466312502199</v>
      </c>
      <c r="O296" s="20">
        <v>0.92307692307692302</v>
      </c>
      <c r="P296" s="20">
        <v>1</v>
      </c>
      <c r="Q296" t="s">
        <v>17</v>
      </c>
    </row>
    <row r="297" spans="2:17" x14ac:dyDescent="0.25">
      <c r="B297" s="2">
        <v>295</v>
      </c>
      <c r="C297" s="20">
        <v>2.5590504451038503E-4</v>
      </c>
      <c r="D297" s="20">
        <v>5.3662046208874999E-2</v>
      </c>
      <c r="E297" s="20">
        <v>1.96980301674867</v>
      </c>
      <c r="F297" s="20">
        <v>1.0013342969449399</v>
      </c>
      <c r="G297" s="20">
        <v>77.694087991630994</v>
      </c>
      <c r="H297" s="20">
        <v>1.7751430603210501E-2</v>
      </c>
      <c r="I297" s="20">
        <v>1.6085322654778099E-2</v>
      </c>
      <c r="J297" s="20"/>
      <c r="K297" s="20">
        <v>1.8050718056848401E-2</v>
      </c>
      <c r="L297" s="20">
        <v>0.90614232814953499</v>
      </c>
      <c r="M297" s="20">
        <v>-0.123656902729639</v>
      </c>
      <c r="N297" s="20">
        <v>0.11579468620031599</v>
      </c>
      <c r="O297" s="20">
        <v>0.96703296703296704</v>
      </c>
      <c r="P297" s="20">
        <v>0.98738400915215396</v>
      </c>
      <c r="Q297" t="s">
        <v>17</v>
      </c>
    </row>
    <row r="298" spans="2:17" x14ac:dyDescent="0.25">
      <c r="B298" s="2">
        <v>296</v>
      </c>
      <c r="C298" s="20">
        <v>8.4332344213649803E-5</v>
      </c>
      <c r="D298" s="20">
        <v>2.9024025247077999E-2</v>
      </c>
      <c r="E298" s="20">
        <v>1.8902250730729</v>
      </c>
      <c r="F298" s="20">
        <v>1.0419318111612601</v>
      </c>
      <c r="G298" s="20">
        <v>2.8936811219589601E-15</v>
      </c>
      <c r="H298" s="20">
        <v>1.0231736279816E-2</v>
      </c>
      <c r="I298" s="20">
        <v>6.8211575198773404E-3</v>
      </c>
      <c r="J298" s="20"/>
      <c r="K298" s="20">
        <v>1.03622041841027E-2</v>
      </c>
      <c r="L298" s="20">
        <v>0.66666666666666596</v>
      </c>
      <c r="M298" s="20">
        <v>-0.35001531305038702</v>
      </c>
      <c r="N298" s="20">
        <v>-0.17241379310344801</v>
      </c>
      <c r="O298" s="20">
        <v>1</v>
      </c>
      <c r="P298" s="20">
        <v>1</v>
      </c>
      <c r="Q298" t="s">
        <v>17</v>
      </c>
    </row>
    <row r="299" spans="2:17" x14ac:dyDescent="0.25">
      <c r="B299" s="2">
        <v>297</v>
      </c>
      <c r="C299" s="20">
        <v>1.37258160237388E-3</v>
      </c>
      <c r="D299" s="20">
        <v>0.13888729355160201</v>
      </c>
      <c r="E299" s="20">
        <v>2.1350040458053301</v>
      </c>
      <c r="F299" s="20">
        <v>1.0775164899788201</v>
      </c>
      <c r="G299" s="20">
        <v>65.511404735753999</v>
      </c>
      <c r="H299" s="20">
        <v>5.3348947957424099E-2</v>
      </c>
      <c r="I299" s="20">
        <v>3.2882026072249701E-2</v>
      </c>
      <c r="J299" s="20"/>
      <c r="K299" s="20">
        <v>4.1804607096806702E-2</v>
      </c>
      <c r="L299" s="20">
        <v>0.61635753526933001</v>
      </c>
      <c r="M299" s="20">
        <v>3.7744496021825001E-3</v>
      </c>
      <c r="N299" s="20">
        <v>0.27804532322827102</v>
      </c>
      <c r="O299" s="20">
        <v>0.96523517382413004</v>
      </c>
      <c r="P299" s="20">
        <v>0.97217754312726301</v>
      </c>
      <c r="Q299" t="s">
        <v>17</v>
      </c>
    </row>
    <row r="300" spans="2:17" x14ac:dyDescent="0.25">
      <c r="B300" s="2">
        <v>298</v>
      </c>
      <c r="C300" s="20">
        <v>5.52522255192878E-5</v>
      </c>
      <c r="D300" s="20">
        <v>2.1831114642367401E-2</v>
      </c>
      <c r="E300" s="20">
        <v>2.0336922137223699</v>
      </c>
      <c r="F300" s="20">
        <v>1.0728065241459701</v>
      </c>
      <c r="G300" s="20">
        <v>77.179497087847295</v>
      </c>
      <c r="H300" s="20">
        <v>7.7863041597785003E-3</v>
      </c>
      <c r="I300" s="20">
        <v>6.1235276232098901E-3</v>
      </c>
      <c r="J300" s="20"/>
      <c r="K300" s="20">
        <v>8.3874500574240406E-3</v>
      </c>
      <c r="L300" s="20">
        <v>0.78644855088528798</v>
      </c>
      <c r="M300" s="20">
        <v>-0.32224434230576299</v>
      </c>
      <c r="N300" s="20">
        <v>-0.13705469495570799</v>
      </c>
      <c r="O300" s="20">
        <v>1</v>
      </c>
      <c r="P300" s="20">
        <v>1</v>
      </c>
      <c r="Q300" t="s">
        <v>17</v>
      </c>
    </row>
    <row r="301" spans="2:17" x14ac:dyDescent="0.25">
      <c r="B301" s="2">
        <v>299</v>
      </c>
      <c r="C301" s="20">
        <v>3.4314540059347099E-4</v>
      </c>
      <c r="D301" s="20">
        <v>7.5423243986663696E-2</v>
      </c>
      <c r="E301" s="20">
        <v>1.89463480163755</v>
      </c>
      <c r="F301" s="20">
        <v>1.0919390578507899</v>
      </c>
      <c r="G301" s="20">
        <v>123.969093844773</v>
      </c>
      <c r="H301" s="20">
        <v>2.9789353962806998E-2</v>
      </c>
      <c r="I301" s="20">
        <v>1.65696028732078E-2</v>
      </c>
      <c r="J301" s="20"/>
      <c r="K301" s="20">
        <v>2.0902303548403299E-2</v>
      </c>
      <c r="L301" s="20">
        <v>0.55622565342959496</v>
      </c>
      <c r="M301" s="20">
        <v>0.129756591310624</v>
      </c>
      <c r="N301" s="20">
        <v>0.43845076798188898</v>
      </c>
      <c r="O301" s="20">
        <v>0.88721804511278202</v>
      </c>
      <c r="P301" s="20">
        <v>0.95082411992131799</v>
      </c>
      <c r="Q301" t="s">
        <v>17</v>
      </c>
    </row>
    <row r="302" spans="2:17" x14ac:dyDescent="0.25">
      <c r="B302" s="2">
        <v>300</v>
      </c>
      <c r="C302" s="20">
        <v>2.03560830860534E-4</v>
      </c>
      <c r="D302" s="20">
        <v>4.5989949288392999E-2</v>
      </c>
      <c r="E302" s="20">
        <v>2.0288071366263698</v>
      </c>
      <c r="F302" s="20">
        <v>1.1097048833766101</v>
      </c>
      <c r="G302" s="20">
        <v>102.01362267262</v>
      </c>
      <c r="H302" s="20">
        <v>1.607630187089E-2</v>
      </c>
      <c r="I302" s="20">
        <v>1.44083615003479E-2</v>
      </c>
      <c r="J302" s="20"/>
      <c r="K302" s="20">
        <v>1.6099121081934099E-2</v>
      </c>
      <c r="L302" s="20">
        <v>0.89624850391977595</v>
      </c>
      <c r="M302" s="20">
        <v>-0.10629041598093</v>
      </c>
      <c r="N302" s="20">
        <v>0.137906383881891</v>
      </c>
      <c r="O302" s="20">
        <v>0.95890410958904104</v>
      </c>
      <c r="P302" s="20">
        <v>1.01349697801179</v>
      </c>
      <c r="Q302" t="s">
        <v>17</v>
      </c>
    </row>
    <row r="303" spans="2:17" x14ac:dyDescent="0.25">
      <c r="B303" s="2">
        <v>301</v>
      </c>
      <c r="C303" s="20">
        <v>1.6866468842729901E-4</v>
      </c>
      <c r="D303" s="20">
        <v>4.1815400886228003E-2</v>
      </c>
      <c r="E303" s="20">
        <v>2.0670165393100701</v>
      </c>
      <c r="F303" s="20">
        <v>1.11281892659412</v>
      </c>
      <c r="G303" s="20">
        <v>25.1043035101528</v>
      </c>
      <c r="H303" s="20">
        <v>1.5971113934453801E-2</v>
      </c>
      <c r="I303" s="20">
        <v>1.2256415141590499E-2</v>
      </c>
      <c r="J303" s="20"/>
      <c r="K303" s="20">
        <v>1.46543696932373E-2</v>
      </c>
      <c r="L303" s="20">
        <v>0.76741141487634601</v>
      </c>
      <c r="M303" s="20">
        <v>-8.8483816939683005E-2</v>
      </c>
      <c r="N303" s="20">
        <v>0.160578449938451</v>
      </c>
      <c r="O303" s="20">
        <v>0.98305084745762705</v>
      </c>
      <c r="P303" s="20">
        <v>1.0037111047673399</v>
      </c>
      <c r="Q303" t="s">
        <v>17</v>
      </c>
    </row>
    <row r="304" spans="2:17" x14ac:dyDescent="0.25">
      <c r="B304" s="2">
        <v>302</v>
      </c>
      <c r="C304" s="20">
        <v>7.68878338278931E-3</v>
      </c>
      <c r="D304" s="20">
        <v>0.33972945556687101</v>
      </c>
      <c r="E304" s="20">
        <v>2.0689712352495899</v>
      </c>
      <c r="F304" s="20">
        <v>1.21371792387338</v>
      </c>
      <c r="G304" s="20">
        <v>85.879709383543201</v>
      </c>
      <c r="H304" s="20">
        <v>0.129021971246706</v>
      </c>
      <c r="I304" s="20">
        <v>7.2402764136079198E-2</v>
      </c>
      <c r="J304" s="20"/>
      <c r="K304" s="20">
        <v>9.89427261291599E-2</v>
      </c>
      <c r="L304" s="20">
        <v>0.56116615981347795</v>
      </c>
      <c r="M304" s="20">
        <v>-4.5774374343304697E-2</v>
      </c>
      <c r="N304" s="20">
        <v>0.214957801185756</v>
      </c>
      <c r="O304" s="20">
        <v>0.96708119970738804</v>
      </c>
      <c r="P304" s="20">
        <v>0.976960260213531</v>
      </c>
      <c r="Q304" t="s">
        <v>17</v>
      </c>
    </row>
    <row r="305" spans="2:17" x14ac:dyDescent="0.25">
      <c r="B305" s="2">
        <v>303</v>
      </c>
      <c r="C305" s="20">
        <v>1.69246290801186E-3</v>
      </c>
      <c r="D305" s="20">
        <v>0.15152348785717501</v>
      </c>
      <c r="E305" s="20">
        <v>2.1165717758424498</v>
      </c>
      <c r="F305" s="20">
        <v>1.28561238946801</v>
      </c>
      <c r="G305" s="20">
        <v>100.268317445337</v>
      </c>
      <c r="H305" s="20">
        <v>5.8109078107284301E-2</v>
      </c>
      <c r="I305" s="20">
        <v>3.87393854048559E-2</v>
      </c>
      <c r="J305" s="20"/>
      <c r="K305" s="20">
        <v>4.6421015741560198E-2</v>
      </c>
      <c r="L305" s="20">
        <v>0.66666666666666197</v>
      </c>
      <c r="M305" s="20">
        <v>4.4641882250691503E-2</v>
      </c>
      <c r="N305" s="20">
        <v>0.33007935456815402</v>
      </c>
      <c r="O305" s="20">
        <v>0.97</v>
      </c>
      <c r="P305" s="20">
        <v>0.99646615272072503</v>
      </c>
      <c r="Q305" t="s">
        <v>17</v>
      </c>
    </row>
    <row r="306" spans="2:17" x14ac:dyDescent="0.25">
      <c r="B306" s="2">
        <v>304</v>
      </c>
      <c r="C306" s="20">
        <v>3.0824925816023703E-4</v>
      </c>
      <c r="D306" s="20">
        <v>5.9557231595429E-2</v>
      </c>
      <c r="E306" s="20">
        <v>2.0089283347113001</v>
      </c>
      <c r="F306" s="20">
        <v>1.35567257537314</v>
      </c>
      <c r="G306" s="20">
        <v>10.8202469486033</v>
      </c>
      <c r="H306" s="20">
        <v>1.9705206061714699E-2</v>
      </c>
      <c r="I306" s="20">
        <v>1.80302350670693E-2</v>
      </c>
      <c r="J306" s="20"/>
      <c r="K306" s="20">
        <v>1.98109854657685E-2</v>
      </c>
      <c r="L306" s="20">
        <v>0.91499855472713398</v>
      </c>
      <c r="M306" s="20">
        <v>-9.4746503693383305E-2</v>
      </c>
      <c r="N306" s="20">
        <v>0.15260454950735</v>
      </c>
      <c r="O306" s="20">
        <v>0.96363636363636296</v>
      </c>
      <c r="P306" s="20">
        <v>0.98081603435934095</v>
      </c>
      <c r="Q306" t="s">
        <v>17</v>
      </c>
    </row>
    <row r="307" spans="2:17" x14ac:dyDescent="0.25">
      <c r="B307" s="2">
        <v>305</v>
      </c>
      <c r="C307" s="20">
        <v>1.1573887240356E-3</v>
      </c>
      <c r="D307" s="20">
        <v>0.13316093181366501</v>
      </c>
      <c r="E307" s="20">
        <v>2.0964336720703298</v>
      </c>
      <c r="F307" s="20">
        <v>1.38025519534634</v>
      </c>
      <c r="G307" s="20">
        <v>128.22487820494001</v>
      </c>
      <c r="H307" s="20">
        <v>4.7978935162485699E-2</v>
      </c>
      <c r="I307" s="20">
        <v>3.62894312736807E-2</v>
      </c>
      <c r="J307" s="20"/>
      <c r="K307" s="20">
        <v>3.8387928989106798E-2</v>
      </c>
      <c r="L307" s="20">
        <v>0.756361748145989</v>
      </c>
      <c r="M307" s="20">
        <v>0.18152088164256899</v>
      </c>
      <c r="N307" s="20">
        <v>0.50435910943767304</v>
      </c>
      <c r="O307" s="20">
        <v>0.90045248868778205</v>
      </c>
      <c r="P307" s="20">
        <v>0.96611471819893202</v>
      </c>
      <c r="Q307" t="s">
        <v>17</v>
      </c>
    </row>
    <row r="308" spans="2:17" x14ac:dyDescent="0.25">
      <c r="B308" s="2">
        <v>306</v>
      </c>
      <c r="C308" s="20">
        <v>2.9080118694362E-5</v>
      </c>
      <c r="D308" s="20">
        <v>2.9926123329081799E-2</v>
      </c>
      <c r="E308" s="20">
        <v>2.1742439594609002</v>
      </c>
      <c r="F308" s="20">
        <v>1.36678943804542</v>
      </c>
      <c r="G308" s="20">
        <v>90</v>
      </c>
      <c r="H308" s="20">
        <v>1.5347604419723999E-2</v>
      </c>
      <c r="I308" s="20">
        <v>0</v>
      </c>
      <c r="J308" s="20"/>
      <c r="K308" s="20">
        <v>6.0848958156449898E-3</v>
      </c>
      <c r="L308" s="20">
        <v>0</v>
      </c>
      <c r="M308" s="20">
        <v>-1</v>
      </c>
      <c r="N308" s="20">
        <v>-1</v>
      </c>
      <c r="O308" s="20">
        <v>1</v>
      </c>
      <c r="P308" s="20">
        <v>0.113966607783919</v>
      </c>
      <c r="Q308" t="s">
        <v>17</v>
      </c>
    </row>
    <row r="309" spans="2:17" x14ac:dyDescent="0.25">
      <c r="B309" s="2">
        <v>307</v>
      </c>
      <c r="C309" s="20">
        <v>3.6640949554896102E-4</v>
      </c>
      <c r="D309" s="20">
        <v>6.7539691183065506E-2</v>
      </c>
      <c r="E309" s="20">
        <v>2.1438871016888998</v>
      </c>
      <c r="F309" s="20">
        <v>1.3944665553631701</v>
      </c>
      <c r="G309" s="20">
        <v>79.047403279689306</v>
      </c>
      <c r="H309" s="20">
        <v>2.4735176615109902E-2</v>
      </c>
      <c r="I309" s="20">
        <v>1.8038268443851702E-2</v>
      </c>
      <c r="J309" s="20"/>
      <c r="K309" s="20">
        <v>2.1599237470322798E-2</v>
      </c>
      <c r="L309" s="20">
        <v>0.72925569623112296</v>
      </c>
      <c r="M309" s="20">
        <v>-4.3614412292652498E-2</v>
      </c>
      <c r="N309" s="20">
        <v>0.21770795028377299</v>
      </c>
      <c r="O309" s="20">
        <v>0.94029850746268595</v>
      </c>
      <c r="P309" s="20">
        <v>0.98997626622228896</v>
      </c>
      <c r="Q309" t="s">
        <v>17</v>
      </c>
    </row>
    <row r="310" spans="2:17" x14ac:dyDescent="0.25">
      <c r="B310" s="2">
        <v>308</v>
      </c>
      <c r="C310" s="20">
        <v>9.3056379821958402E-5</v>
      </c>
      <c r="D310" s="20">
        <v>2.9701025130925901E-2</v>
      </c>
      <c r="E310" s="20">
        <v>1.78543798082789</v>
      </c>
      <c r="F310" s="20">
        <v>1.39945638773046</v>
      </c>
      <c r="G310" s="20">
        <v>180</v>
      </c>
      <c r="H310" s="20">
        <v>1.0231736279816E-2</v>
      </c>
      <c r="I310" s="20">
        <v>8.5264468998466798E-3</v>
      </c>
      <c r="J310" s="20"/>
      <c r="K310" s="20">
        <v>1.08849925438289E-2</v>
      </c>
      <c r="L310" s="20">
        <v>0.83333333333333304</v>
      </c>
      <c r="M310" s="20">
        <v>-0.26368922181489202</v>
      </c>
      <c r="N310" s="20">
        <v>-6.25E-2</v>
      </c>
      <c r="O310" s="20">
        <v>0.96969696969696895</v>
      </c>
      <c r="P310" s="20">
        <v>1.0052247803869701</v>
      </c>
      <c r="Q310" t="s">
        <v>17</v>
      </c>
    </row>
    <row r="311" spans="2:17" x14ac:dyDescent="0.25">
      <c r="B311" s="2">
        <v>309</v>
      </c>
      <c r="C311" s="20">
        <v>2.0734124629080098E-3</v>
      </c>
      <c r="D311" s="20">
        <v>0.22202526669324699</v>
      </c>
      <c r="E311" s="20">
        <v>1.9242145740724099</v>
      </c>
      <c r="F311" s="20">
        <v>1.46068200162767</v>
      </c>
      <c r="G311" s="20">
        <v>63.9607973172619</v>
      </c>
      <c r="H311" s="20">
        <v>7.1698067073989305E-2</v>
      </c>
      <c r="I311" s="20">
        <v>5.1170954515480697E-2</v>
      </c>
      <c r="J311" s="20"/>
      <c r="K311" s="20">
        <v>5.1380450954825303E-2</v>
      </c>
      <c r="L311" s="20">
        <v>0.71370061430909204</v>
      </c>
      <c r="M311" s="20">
        <v>0.38974507101772499</v>
      </c>
      <c r="N311" s="20">
        <v>0.76947838152054504</v>
      </c>
      <c r="O311" s="20">
        <v>0.82523148148148096</v>
      </c>
      <c r="P311" s="20">
        <v>0.83128773099433095</v>
      </c>
      <c r="Q311" t="s">
        <v>17</v>
      </c>
    </row>
    <row r="312" spans="2:17" x14ac:dyDescent="0.25">
      <c r="B312" s="2">
        <v>310</v>
      </c>
      <c r="C312" s="20">
        <v>2.3845697329376799E-4</v>
      </c>
      <c r="D312" s="20">
        <v>4.9642679140287298E-2</v>
      </c>
      <c r="E312" s="20">
        <v>1.9859134640340399</v>
      </c>
      <c r="F312" s="20">
        <v>1.4551109502006601</v>
      </c>
      <c r="G312" s="20">
        <v>142.00265937424101</v>
      </c>
      <c r="H312" s="20">
        <v>1.7343608896169802E-2</v>
      </c>
      <c r="I312" s="20">
        <v>1.5999773798136E-2</v>
      </c>
      <c r="J312" s="20"/>
      <c r="K312" s="20">
        <v>1.7424489895416801E-2</v>
      </c>
      <c r="L312" s="20">
        <v>0.92251698558939699</v>
      </c>
      <c r="M312" s="20">
        <v>-8.6027416479720106E-2</v>
      </c>
      <c r="N312" s="20">
        <v>0.163706036141781</v>
      </c>
      <c r="O312" s="20">
        <v>1</v>
      </c>
      <c r="P312" s="20">
        <v>1</v>
      </c>
      <c r="Q312" t="s">
        <v>17</v>
      </c>
    </row>
    <row r="313" spans="2:17" x14ac:dyDescent="0.25">
      <c r="B313" s="2">
        <v>311</v>
      </c>
      <c r="C313" s="20">
        <v>1.20682492581602E-3</v>
      </c>
      <c r="D313" s="20">
        <v>0.12103291374332301</v>
      </c>
      <c r="E313" s="20">
        <v>1.86466357311428</v>
      </c>
      <c r="F313" s="20">
        <v>1.47690477461023</v>
      </c>
      <c r="G313" s="20">
        <v>85.488688396789101</v>
      </c>
      <c r="H313" s="20">
        <v>4.3036676710686297E-2</v>
      </c>
      <c r="I313" s="20">
        <v>3.4670777327930398E-2</v>
      </c>
      <c r="J313" s="20"/>
      <c r="K313" s="20">
        <v>3.91991992153033E-2</v>
      </c>
      <c r="L313" s="20">
        <v>0.80561000471770605</v>
      </c>
      <c r="M313" s="20">
        <v>-2.8935860428892901E-2</v>
      </c>
      <c r="N313" s="20">
        <v>0.23639726297615801</v>
      </c>
      <c r="O313" s="20">
        <v>0.97647058823529398</v>
      </c>
      <c r="P313" s="20">
        <v>1</v>
      </c>
      <c r="Q313" t="s">
        <v>17</v>
      </c>
    </row>
    <row r="314" spans="2:17" x14ac:dyDescent="0.25">
      <c r="B314" s="2">
        <v>312</v>
      </c>
      <c r="C314" s="20">
        <v>7.6189910979228498E-4</v>
      </c>
      <c r="D314" s="20">
        <v>9.3545354227597799E-2</v>
      </c>
      <c r="E314" s="20">
        <v>1.8234876616265101</v>
      </c>
      <c r="F314" s="20">
        <v>1.5366698393476499</v>
      </c>
      <c r="G314" s="20">
        <v>97.371282268322503</v>
      </c>
      <c r="H314" s="20">
        <v>3.1973034045350603E-2</v>
      </c>
      <c r="I314" s="20">
        <v>2.81530694358283E-2</v>
      </c>
      <c r="J314" s="20"/>
      <c r="K314" s="20">
        <v>3.1146108515929399E-2</v>
      </c>
      <c r="L314" s="20">
        <v>0.88052542639200004</v>
      </c>
      <c r="M314" s="20">
        <v>-7.2098200845670798E-2</v>
      </c>
      <c r="N314" s="20">
        <v>0.18144126431419599</v>
      </c>
      <c r="O314" s="20">
        <v>0.9812734082397</v>
      </c>
      <c r="P314" s="20">
        <v>1.00663555490739</v>
      </c>
      <c r="Q314" t="s">
        <v>17</v>
      </c>
    </row>
    <row r="315" spans="2:17" x14ac:dyDescent="0.25">
      <c r="B315" s="2">
        <v>313</v>
      </c>
      <c r="C315" s="20">
        <v>6.9792284866468805E-5</v>
      </c>
      <c r="D315" s="20">
        <v>2.5216114061606499E-2</v>
      </c>
      <c r="E315" s="20">
        <v>1.9264579982497001</v>
      </c>
      <c r="F315" s="20">
        <v>1.52564085094039</v>
      </c>
      <c r="G315" s="20">
        <v>85.555528760787695</v>
      </c>
      <c r="H315" s="20">
        <v>8.7651026575753608E-3</v>
      </c>
      <c r="I315" s="20">
        <v>7.0649412448974599E-3</v>
      </c>
      <c r="J315" s="20"/>
      <c r="K315" s="20">
        <v>9.4266800629601005E-3</v>
      </c>
      <c r="L315" s="20">
        <v>0.80603063317136203</v>
      </c>
      <c r="M315" s="20">
        <v>-0.30313600519793699</v>
      </c>
      <c r="N315" s="20">
        <v>-0.112725204515895</v>
      </c>
      <c r="O315" s="20">
        <v>1</v>
      </c>
      <c r="P315" s="20">
        <v>1</v>
      </c>
      <c r="Q315" t="s">
        <v>17</v>
      </c>
    </row>
    <row r="316" spans="2:17" x14ac:dyDescent="0.25">
      <c r="B316" s="2">
        <v>314</v>
      </c>
      <c r="C316" s="20">
        <v>4.5074183976261101E-4</v>
      </c>
      <c r="D316" s="20">
        <v>7.0571695700650902E-2</v>
      </c>
      <c r="E316" s="20">
        <v>1.77954098013329</v>
      </c>
      <c r="F316" s="20">
        <v>1.5729369203497801</v>
      </c>
      <c r="G316" s="20">
        <v>61.514243188305798</v>
      </c>
      <c r="H316" s="20">
        <v>2.44926461866029E-2</v>
      </c>
      <c r="I316" s="20">
        <v>2.2180485272985401E-2</v>
      </c>
      <c r="J316" s="20"/>
      <c r="K316" s="20">
        <v>2.3956258782465101E-2</v>
      </c>
      <c r="L316" s="20">
        <v>0.90559774978980401</v>
      </c>
      <c r="M316" s="20">
        <v>-5.3395072563913799E-2</v>
      </c>
      <c r="N316" s="20">
        <v>0.20525482685278401</v>
      </c>
      <c r="O316" s="20">
        <v>0.97484276729559705</v>
      </c>
      <c r="P316" s="20">
        <v>1.0065967523680599</v>
      </c>
      <c r="Q316" t="s">
        <v>17</v>
      </c>
    </row>
    <row r="317" spans="2:17" ht="15.75" thickBot="1" x14ac:dyDescent="0.3">
      <c r="B317" s="8">
        <v>315</v>
      </c>
      <c r="C317" s="40">
        <v>3.75715133531157E-3</v>
      </c>
      <c r="D317" s="40">
        <v>0.228566756754809</v>
      </c>
      <c r="E317" s="40">
        <v>1.8866198059691599</v>
      </c>
      <c r="F317" s="40">
        <v>1.5941851501102</v>
      </c>
      <c r="G317" s="40">
        <v>170.75607255013901</v>
      </c>
      <c r="H317" s="40">
        <v>8.3216755865544806E-2</v>
      </c>
      <c r="I317" s="40">
        <v>6.0161077511975199E-2</v>
      </c>
      <c r="J317" s="40"/>
      <c r="K317" s="40">
        <v>6.9164685032704398E-2</v>
      </c>
      <c r="L317" s="40">
        <v>0.72294427830350405</v>
      </c>
      <c r="M317" s="40">
        <v>4.6544211988194098E-2</v>
      </c>
      <c r="N317" s="40">
        <v>0.33250147601706798</v>
      </c>
      <c r="O317" s="40">
        <v>0.98625954198473198</v>
      </c>
      <c r="P317" s="40">
        <v>1.00271572884492</v>
      </c>
      <c r="Q317" s="7" t="s">
        <v>17</v>
      </c>
    </row>
    <row r="319" spans="2:17" ht="15.75" thickBot="1" x14ac:dyDescent="0.3"/>
    <row r="320" spans="2:17" ht="60.75" thickBot="1" x14ac:dyDescent="0.3">
      <c r="B320" s="18" t="s">
        <v>23</v>
      </c>
      <c r="C320" s="18" t="s">
        <v>24</v>
      </c>
      <c r="D320" s="18" t="s">
        <v>44</v>
      </c>
      <c r="E320" s="18" t="s">
        <v>25</v>
      </c>
      <c r="F320" s="18" t="s">
        <v>26</v>
      </c>
      <c r="G320" s="18" t="s">
        <v>27</v>
      </c>
      <c r="H320" s="18" t="s">
        <v>28</v>
      </c>
      <c r="I320" s="18" t="s">
        <v>29</v>
      </c>
    </row>
    <row r="321" spans="2:9" x14ac:dyDescent="0.25">
      <c r="B321" s="37">
        <v>3.51783335715306</v>
      </c>
      <c r="C321" s="32">
        <f>SUM(C3:C317)</f>
        <v>0.95745999999999831</v>
      </c>
      <c r="D321" s="72">
        <f>(SUM(C3:C317)/B321)</f>
        <v>0.27217321083533619</v>
      </c>
      <c r="E321" s="34">
        <f>AVERAGE(K3:K317)</f>
        <v>4.1274647671882637E-2</v>
      </c>
      <c r="F321" s="27">
        <f>315/B321</f>
        <v>89.543752650900345</v>
      </c>
      <c r="G321" s="27">
        <f>F321/E321</f>
        <v>2169.4613449577637</v>
      </c>
      <c r="H321" s="27">
        <f>G321/10^-9</f>
        <v>2169461344957.7637</v>
      </c>
      <c r="I321" s="28">
        <f>LOG10(H321)</f>
        <v>12.336351916359169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03"/>
  <sheetViews>
    <sheetView topLeftCell="A580" workbookViewId="0">
      <selection activeCell="E602" sqref="E602"/>
    </sheetView>
  </sheetViews>
  <sheetFormatPr defaultRowHeight="15" x14ac:dyDescent="0.25"/>
  <cols>
    <col min="3" max="9" width="12" bestFit="1" customWidth="1"/>
    <col min="10" max="10" width="5.7109375" customWidth="1"/>
    <col min="11" max="11" width="12" bestFit="1" customWidth="1"/>
    <col min="12" max="12" width="12.7109375" bestFit="1" customWidth="1"/>
    <col min="13" max="13" width="14.28515625" customWidth="1"/>
    <col min="14" max="14" width="12" bestFit="1" customWidth="1"/>
    <col min="15" max="15" width="12.7109375" bestFit="1" customWidth="1"/>
    <col min="16" max="16" width="13.85546875" bestFit="1" customWidth="1"/>
    <col min="17" max="18" width="12" bestFit="1" customWidth="1"/>
    <col min="19" max="19" width="5.42578125" bestFit="1" customWidth="1"/>
  </cols>
  <sheetData>
    <row r="1" spans="2:19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0.25" customHeight="1" thickBot="1" x14ac:dyDescent="0.3">
      <c r="B2" s="46"/>
      <c r="C2" s="46" t="s">
        <v>0</v>
      </c>
      <c r="D2" s="46" t="s">
        <v>1</v>
      </c>
      <c r="E2" s="46" t="s">
        <v>2</v>
      </c>
      <c r="F2" s="46" t="s">
        <v>3</v>
      </c>
      <c r="G2" s="46" t="s">
        <v>4</v>
      </c>
      <c r="H2" s="46" t="s">
        <v>5</v>
      </c>
      <c r="I2" s="46" t="s">
        <v>6</v>
      </c>
      <c r="J2" s="46"/>
      <c r="K2" s="46" t="s">
        <v>7</v>
      </c>
      <c r="L2" s="46" t="s">
        <v>8</v>
      </c>
      <c r="M2" s="46" t="s">
        <v>9</v>
      </c>
      <c r="N2" s="46" t="s">
        <v>10</v>
      </c>
      <c r="O2" s="46" t="s">
        <v>11</v>
      </c>
      <c r="P2" s="46" t="s">
        <v>12</v>
      </c>
      <c r="Q2" s="46" t="s">
        <v>13</v>
      </c>
      <c r="R2" s="46" t="s">
        <v>14</v>
      </c>
      <c r="S2" s="46" t="s">
        <v>15</v>
      </c>
    </row>
    <row r="3" spans="2:19" x14ac:dyDescent="0.25">
      <c r="B3" s="2">
        <v>1</v>
      </c>
      <c r="C3" s="3">
        <v>3.05845362298127E-4</v>
      </c>
      <c r="D3" s="3">
        <v>9.9790155358503094E-2</v>
      </c>
      <c r="E3" s="3">
        <v>0.240138461202306</v>
      </c>
      <c r="F3" s="3">
        <v>0.87478785142811699</v>
      </c>
      <c r="G3" s="3">
        <v>68.633162258976</v>
      </c>
      <c r="H3" s="3">
        <v>4.77118370512402E-2</v>
      </c>
      <c r="I3" s="3">
        <v>7.0519473899719604E-3</v>
      </c>
      <c r="J3" s="3"/>
      <c r="K3" s="3">
        <v>46.777644475935503</v>
      </c>
      <c r="L3" s="3">
        <v>0.385954728421608</v>
      </c>
      <c r="M3" s="3">
        <v>1.9733585833594101E-2</v>
      </c>
      <c r="N3" s="3">
        <v>0.14780288971892799</v>
      </c>
      <c r="O3" s="3">
        <v>-0.13598121627732199</v>
      </c>
      <c r="P3" s="3">
        <v>0.10010288282969</v>
      </c>
      <c r="Q3" s="3">
        <v>0.84251968503937003</v>
      </c>
      <c r="R3" s="3">
        <v>0.99327392247221402</v>
      </c>
      <c r="S3" t="s">
        <v>16</v>
      </c>
    </row>
    <row r="4" spans="2:19" x14ac:dyDescent="0.25">
      <c r="B4" s="2">
        <v>2</v>
      </c>
      <c r="C4" s="3">
        <v>6.8600828926682802E-5</v>
      </c>
      <c r="D4" s="3">
        <v>3.1473528262298302E-2</v>
      </c>
      <c r="E4" s="3">
        <v>0.86639835826262102</v>
      </c>
      <c r="F4" s="3">
        <v>7.1571732010311598E-2</v>
      </c>
      <c r="G4" s="3">
        <v>78.866962675897199</v>
      </c>
      <c r="H4" s="3">
        <v>1.39237351224603E-2</v>
      </c>
      <c r="I4" s="3">
        <v>4.3236691093464803E-3</v>
      </c>
      <c r="J4" s="3"/>
      <c r="K4" s="3">
        <v>10.0879216177711</v>
      </c>
      <c r="L4" s="3">
        <v>0.87025868305654397</v>
      </c>
      <c r="M4" s="3">
        <v>9.3458701141768703E-3</v>
      </c>
      <c r="N4" s="3">
        <v>0.31052509052488197</v>
      </c>
      <c r="O4" s="3">
        <v>-0.310762782028772</v>
      </c>
      <c r="P4" s="3">
        <v>-0.12243591837578401</v>
      </c>
      <c r="Q4" s="3">
        <v>0.85714285714285698</v>
      </c>
      <c r="R4" s="3">
        <v>1</v>
      </c>
      <c r="S4" t="s">
        <v>16</v>
      </c>
    </row>
    <row r="5" spans="2:19" x14ac:dyDescent="0.25">
      <c r="B5" s="2">
        <v>3</v>
      </c>
      <c r="C5" s="3">
        <v>2.8583678719451098E-5</v>
      </c>
      <c r="D5" s="3">
        <v>1.4079906712957601E-2</v>
      </c>
      <c r="E5" s="3">
        <v>0.86528533329631896</v>
      </c>
      <c r="F5" s="3">
        <v>0.26881666274739102</v>
      </c>
      <c r="G5" s="3">
        <v>180</v>
      </c>
      <c r="H5" s="3">
        <v>5.0720125046677502E-3</v>
      </c>
      <c r="I5" s="3">
        <v>3.3813416697785E-3</v>
      </c>
      <c r="J5" s="3"/>
      <c r="K5" s="3">
        <v>1.5999999999999901</v>
      </c>
      <c r="L5" s="3">
        <v>1.81187582738243</v>
      </c>
      <c r="M5" s="3">
        <v>6.0327332180041002E-3</v>
      </c>
      <c r="N5" s="3">
        <v>0.66666666666666596</v>
      </c>
      <c r="O5" s="3">
        <v>-0.52876110196153103</v>
      </c>
      <c r="P5" s="3">
        <v>-0.4</v>
      </c>
      <c r="Q5" s="3">
        <v>1</v>
      </c>
      <c r="R5" s="3">
        <v>1</v>
      </c>
      <c r="S5" t="s">
        <v>16</v>
      </c>
    </row>
    <row r="6" spans="2:19" x14ac:dyDescent="0.25">
      <c r="B6" s="2">
        <v>4</v>
      </c>
      <c r="C6" s="3">
        <v>6.83149921394883E-4</v>
      </c>
      <c r="D6" s="3">
        <v>0.13280388475138499</v>
      </c>
      <c r="E6" s="3">
        <v>0.86748534547133904</v>
      </c>
      <c r="F6" s="3">
        <v>0.78250951852956396</v>
      </c>
      <c r="G6" s="3">
        <v>118.190950903838</v>
      </c>
      <c r="H6" s="3">
        <v>4.9817555059199603E-2</v>
      </c>
      <c r="I6" s="3">
        <v>2.2351803065813001E-2</v>
      </c>
      <c r="J6" s="3"/>
      <c r="K6" s="3">
        <v>5.8041722400489402</v>
      </c>
      <c r="L6" s="3">
        <v>0.48674817123498199</v>
      </c>
      <c r="M6" s="3">
        <v>2.9492600680555099E-2</v>
      </c>
      <c r="N6" s="3">
        <v>0.44867322451396302</v>
      </c>
      <c r="O6" s="3">
        <v>0.28017349285677801</v>
      </c>
      <c r="P6" s="3">
        <v>0.62996751522698702</v>
      </c>
      <c r="Q6" s="3">
        <v>0.80743243243243201</v>
      </c>
      <c r="R6" s="3">
        <v>0.86691448867614596</v>
      </c>
      <c r="S6" t="s">
        <v>16</v>
      </c>
    </row>
    <row r="7" spans="2:19" x14ac:dyDescent="0.25">
      <c r="B7" s="2">
        <v>5</v>
      </c>
      <c r="C7" s="3">
        <v>1.0718879519794099E-3</v>
      </c>
      <c r="D7" s="3">
        <v>0.20570730182264499</v>
      </c>
      <c r="E7" s="3">
        <v>0.844403730559807</v>
      </c>
      <c r="F7" s="3">
        <v>0.80293684696429801</v>
      </c>
      <c r="G7" s="3">
        <v>120.945127388467</v>
      </c>
      <c r="H7" s="3">
        <v>9.2493391688481696E-2</v>
      </c>
      <c r="I7" s="3">
        <v>1.5382403003608399E-2</v>
      </c>
      <c r="J7" s="3"/>
      <c r="K7" s="3">
        <v>40.263623240727298</v>
      </c>
      <c r="L7" s="3">
        <v>0.31831700356067899</v>
      </c>
      <c r="M7" s="3">
        <v>3.6942795346121E-2</v>
      </c>
      <c r="N7" s="3">
        <v>0.166308129940963</v>
      </c>
      <c r="O7" s="3">
        <v>4.2498364338521E-2</v>
      </c>
      <c r="P7" s="3">
        <v>0.32735014279753</v>
      </c>
      <c r="Q7" s="3">
        <v>0.85421412300683297</v>
      </c>
      <c r="R7" s="3">
        <v>0.93807942665527</v>
      </c>
      <c r="S7" t="s">
        <v>16</v>
      </c>
    </row>
    <row r="8" spans="2:19" x14ac:dyDescent="0.25">
      <c r="B8" s="2">
        <v>6</v>
      </c>
      <c r="C8" s="3">
        <v>1.8293554380448699E-4</v>
      </c>
      <c r="D8" s="3">
        <v>6.9576176868197295E-2</v>
      </c>
      <c r="E8" s="3">
        <v>1.66599760739258</v>
      </c>
      <c r="F8" s="3">
        <v>0.86261196003865004</v>
      </c>
      <c r="G8" s="3">
        <v>124.246221994184</v>
      </c>
      <c r="H8" s="3">
        <v>3.28265457091357E-2</v>
      </c>
      <c r="I8" s="3">
        <v>6.0955132125724096E-3</v>
      </c>
      <c r="J8" s="3"/>
      <c r="K8" s="3">
        <v>32.841477344879998</v>
      </c>
      <c r="L8" s="3">
        <v>0.47488323480870498</v>
      </c>
      <c r="M8" s="3">
        <v>1.5261741988039999E-2</v>
      </c>
      <c r="N8" s="3">
        <v>0.18568853593620699</v>
      </c>
      <c r="O8" s="3">
        <v>-0.140932582467484</v>
      </c>
      <c r="P8" s="3">
        <v>9.3798607595911604E-2</v>
      </c>
      <c r="Q8" s="3">
        <v>0.86486486486486402</v>
      </c>
      <c r="R8" s="3">
        <v>1</v>
      </c>
      <c r="S8" t="s">
        <v>16</v>
      </c>
    </row>
    <row r="9" spans="2:19" x14ac:dyDescent="0.25">
      <c r="B9" s="2">
        <v>7</v>
      </c>
      <c r="C9" s="3">
        <v>4.3733028440760298E-4</v>
      </c>
      <c r="D9" s="3">
        <v>0.14611622690530299</v>
      </c>
      <c r="E9" s="3">
        <v>0.93392435916558703</v>
      </c>
      <c r="F9" s="3">
        <v>0.87965714040649501</v>
      </c>
      <c r="G9" s="3">
        <v>143.34261287339601</v>
      </c>
      <c r="H9" s="3">
        <v>7.1001415947620397E-2</v>
      </c>
      <c r="I9" s="3">
        <v>7.5066240409380402E-3</v>
      </c>
      <c r="J9" s="3"/>
      <c r="K9" s="3">
        <v>117.331402016537</v>
      </c>
      <c r="L9" s="3">
        <v>0.25740828341108801</v>
      </c>
      <c r="M9" s="3">
        <v>2.3597165342854901E-2</v>
      </c>
      <c r="N9" s="3">
        <v>0.105724990702662</v>
      </c>
      <c r="O9" s="3">
        <v>-4.2823552127694897E-2</v>
      </c>
      <c r="P9" s="3">
        <v>0.21871490472015301</v>
      </c>
      <c r="Q9" s="3">
        <v>0.78461538461538405</v>
      </c>
      <c r="R9" s="3">
        <v>0.99560312409603702</v>
      </c>
      <c r="S9" t="s">
        <v>16</v>
      </c>
    </row>
    <row r="10" spans="2:19" x14ac:dyDescent="0.25">
      <c r="B10" s="2">
        <v>8</v>
      </c>
      <c r="C10" s="3">
        <v>1.08617979133914E-4</v>
      </c>
      <c r="D10" s="3">
        <v>4.8015051710854698E-2</v>
      </c>
      <c r="E10" s="3">
        <v>1.2471837224572999</v>
      </c>
      <c r="F10" s="3">
        <v>0.86325652829445199</v>
      </c>
      <c r="G10" s="3">
        <v>143.49169812045599</v>
      </c>
      <c r="H10" s="3">
        <v>2.0630041350901199E-2</v>
      </c>
      <c r="I10" s="3">
        <v>5.78871166068806E-3</v>
      </c>
      <c r="J10" s="3"/>
      <c r="K10" s="3">
        <v>14.5216166496621</v>
      </c>
      <c r="L10" s="3">
        <v>0.592047812122654</v>
      </c>
      <c r="M10" s="3">
        <v>1.1759962002596699E-2</v>
      </c>
      <c r="N10" s="3">
        <v>0.28059622189924399</v>
      </c>
      <c r="O10" s="3">
        <v>-0.13648441729906899</v>
      </c>
      <c r="P10" s="3">
        <v>9.9462187389851103E-2</v>
      </c>
      <c r="Q10" s="3">
        <v>0.82608695652173902</v>
      </c>
      <c r="R10" s="3">
        <v>0.94700704225352095</v>
      </c>
      <c r="S10" t="s">
        <v>16</v>
      </c>
    </row>
    <row r="11" spans="2:19" x14ac:dyDescent="0.25">
      <c r="B11" s="2">
        <v>9</v>
      </c>
      <c r="C11" s="3">
        <v>4.03029869944261E-4</v>
      </c>
      <c r="D11" s="3">
        <v>8.9066230252800596E-2</v>
      </c>
      <c r="E11" s="3">
        <v>1.7474821711708399</v>
      </c>
      <c r="F11" s="3">
        <v>0.308505460360748</v>
      </c>
      <c r="G11" s="3">
        <v>26.836753089200201</v>
      </c>
      <c r="H11" s="3">
        <v>4.0093884167353502E-2</v>
      </c>
      <c r="I11" s="3">
        <v>1.1448800432701099E-2</v>
      </c>
      <c r="J11" s="3"/>
      <c r="K11" s="3">
        <v>11.471736731796099</v>
      </c>
      <c r="L11" s="3">
        <v>0.63844127499996595</v>
      </c>
      <c r="M11" s="3">
        <v>2.2652893151262201E-2</v>
      </c>
      <c r="N11" s="3">
        <v>0.285549795697354</v>
      </c>
      <c r="O11" s="3">
        <v>-0.105478541085997</v>
      </c>
      <c r="P11" s="3">
        <v>0.138940095103498</v>
      </c>
      <c r="Q11" s="3">
        <v>0.89808917197452198</v>
      </c>
      <c r="R11" s="3">
        <v>1.0051821339761899</v>
      </c>
      <c r="S11" t="s">
        <v>16</v>
      </c>
    </row>
    <row r="12" spans="2:19" x14ac:dyDescent="0.25">
      <c r="B12" s="2">
        <v>10</v>
      </c>
      <c r="C12" s="3">
        <v>2.6011147634700502E-4</v>
      </c>
      <c r="D12" s="3">
        <v>8.5989209333302202E-2</v>
      </c>
      <c r="E12" s="3">
        <v>1.73180429893809</v>
      </c>
      <c r="F12" s="3">
        <v>0.42040109507553802</v>
      </c>
      <c r="G12" s="3">
        <v>171.38731698222099</v>
      </c>
      <c r="H12" s="3">
        <v>3.9966038621818002E-2</v>
      </c>
      <c r="I12" s="3">
        <v>6.6864222881882901E-3</v>
      </c>
      <c r="J12" s="3"/>
      <c r="K12" s="3">
        <v>37.450389079100397</v>
      </c>
      <c r="L12" s="3">
        <v>0.44206025186911102</v>
      </c>
      <c r="M12" s="3">
        <v>1.8198467455377999E-2</v>
      </c>
      <c r="N12" s="3">
        <v>0.16730260287888701</v>
      </c>
      <c r="O12" s="3">
        <v>-0.193108254832798</v>
      </c>
      <c r="P12" s="3">
        <v>2.73664782672484E-2</v>
      </c>
      <c r="Q12" s="3">
        <v>0.842592592592592</v>
      </c>
      <c r="R12" s="3">
        <v>1.0017891901456899</v>
      </c>
      <c r="S12" t="s">
        <v>16</v>
      </c>
    </row>
    <row r="13" spans="2:19" x14ac:dyDescent="0.25">
      <c r="B13" s="2">
        <v>11</v>
      </c>
      <c r="C13" s="3">
        <v>4.2875518079176698E-4</v>
      </c>
      <c r="D13" s="3">
        <v>8.8702736023299394E-2</v>
      </c>
      <c r="E13" s="3">
        <v>1.7191079183320801</v>
      </c>
      <c r="F13" s="3">
        <v>0.46146296881357102</v>
      </c>
      <c r="G13" s="3">
        <v>156.01615262668599</v>
      </c>
      <c r="H13" s="3">
        <v>3.7766192558120103E-2</v>
      </c>
      <c r="I13" s="3">
        <v>1.27105095618188E-2</v>
      </c>
      <c r="J13" s="3"/>
      <c r="K13" s="3">
        <v>9.5291297517207898</v>
      </c>
      <c r="L13" s="3">
        <v>0.68477076905374601</v>
      </c>
      <c r="M13" s="3">
        <v>2.3364675285442098E-2</v>
      </c>
      <c r="N13" s="3">
        <v>0.336557876260838</v>
      </c>
      <c r="O13" s="3">
        <v>-0.12068057876516899</v>
      </c>
      <c r="P13" s="3">
        <v>0.11958425956982099</v>
      </c>
      <c r="Q13" s="3">
        <v>0.91463414634146301</v>
      </c>
      <c r="R13" s="3">
        <v>0.98549536842907803</v>
      </c>
      <c r="S13" t="s">
        <v>16</v>
      </c>
    </row>
    <row r="14" spans="2:19" x14ac:dyDescent="0.25">
      <c r="B14" s="2">
        <v>12</v>
      </c>
      <c r="C14" s="3">
        <v>3.1727883378590799E-4</v>
      </c>
      <c r="D14" s="3">
        <v>0.14704947720616199</v>
      </c>
      <c r="E14" s="3">
        <v>0.87735154442604202</v>
      </c>
      <c r="F14" s="3">
        <v>0.99754148639100604</v>
      </c>
      <c r="G14" s="3">
        <v>108.433308967701</v>
      </c>
      <c r="H14" s="3">
        <v>6.4691038471774806E-2</v>
      </c>
      <c r="I14" s="3">
        <v>1.12274853927808E-2</v>
      </c>
      <c r="J14" s="3"/>
      <c r="K14" s="3">
        <v>65.159185863517195</v>
      </c>
      <c r="L14" s="3">
        <v>0.18438432378363601</v>
      </c>
      <c r="M14" s="3">
        <v>2.00990536564205E-2</v>
      </c>
      <c r="N14" s="3">
        <v>0.17355549791768199</v>
      </c>
      <c r="O14" s="3">
        <v>0.79794086027828404</v>
      </c>
      <c r="P14" s="3">
        <v>1.28920940240146</v>
      </c>
      <c r="Q14" s="3">
        <v>0.55778894472361795</v>
      </c>
      <c r="R14" s="3">
        <v>0.91613874932453399</v>
      </c>
      <c r="S14" t="s">
        <v>16</v>
      </c>
    </row>
    <row r="15" spans="2:19" x14ac:dyDescent="0.25">
      <c r="B15" s="2">
        <v>13</v>
      </c>
      <c r="C15" s="3">
        <v>7.3745891096184E-4</v>
      </c>
      <c r="D15" s="3">
        <v>0.158015168241254</v>
      </c>
      <c r="E15" s="3">
        <v>0.87111487118282005</v>
      </c>
      <c r="F15" s="3">
        <v>1.0751618031858501</v>
      </c>
      <c r="G15" s="3">
        <v>125.257552926966</v>
      </c>
      <c r="H15" s="3">
        <v>7.4502775403589405E-2</v>
      </c>
      <c r="I15" s="3">
        <v>1.12821994674206E-2</v>
      </c>
      <c r="J15" s="3"/>
      <c r="K15" s="3">
        <v>53.564729710268402</v>
      </c>
      <c r="L15" s="3">
        <v>0.37115057350425801</v>
      </c>
      <c r="M15" s="3">
        <v>3.0642484364913E-2</v>
      </c>
      <c r="N15" s="3">
        <v>0.15143327756991201</v>
      </c>
      <c r="O15" s="3">
        <v>-0.104803699189868</v>
      </c>
      <c r="P15" s="3">
        <v>0.139799330492094</v>
      </c>
      <c r="Q15" s="3">
        <v>0.86</v>
      </c>
      <c r="R15" s="3">
        <v>0.99991440463070902</v>
      </c>
      <c r="S15" t="s">
        <v>16</v>
      </c>
    </row>
    <row r="16" spans="2:19" x14ac:dyDescent="0.25">
      <c r="B16" s="2">
        <v>14</v>
      </c>
      <c r="C16" s="3">
        <v>2.0580248678004801E-4</v>
      </c>
      <c r="D16" s="3">
        <v>6.1494770277426697E-2</v>
      </c>
      <c r="E16" s="3">
        <v>1.7283117425049099</v>
      </c>
      <c r="F16" s="3">
        <v>1.3042821044989299</v>
      </c>
      <c r="G16" s="3">
        <v>129.08047692004499</v>
      </c>
      <c r="H16" s="3">
        <v>2.7472825982475201E-2</v>
      </c>
      <c r="I16" s="3">
        <v>7.8744136328125595E-3</v>
      </c>
      <c r="J16" s="3"/>
      <c r="K16" s="3">
        <v>11.992938750859301</v>
      </c>
      <c r="L16" s="3">
        <v>0.68388663298990804</v>
      </c>
      <c r="M16" s="3">
        <v>1.6187521878693802E-2</v>
      </c>
      <c r="N16" s="3">
        <v>0.28662554182942701</v>
      </c>
      <c r="O16" s="3">
        <v>-0.17441684633263799</v>
      </c>
      <c r="P16" s="3">
        <v>5.1165118716451602E-2</v>
      </c>
      <c r="Q16" s="3">
        <v>0.911392405063291</v>
      </c>
      <c r="R16" s="3">
        <v>1.00500371154427</v>
      </c>
      <c r="S16" t="s">
        <v>16</v>
      </c>
    </row>
    <row r="17" spans="2:19" x14ac:dyDescent="0.25">
      <c r="B17" s="2">
        <v>15</v>
      </c>
      <c r="C17" s="3">
        <v>1.80077175932542E-4</v>
      </c>
      <c r="D17" s="3">
        <v>6.57299007188243E-2</v>
      </c>
      <c r="E17" s="3">
        <v>1.7317259583298099</v>
      </c>
      <c r="F17" s="3">
        <v>1.43929625958846</v>
      </c>
      <c r="G17" s="3">
        <v>59.580927802270899</v>
      </c>
      <c r="H17" s="3">
        <v>2.7259360818981698E-2</v>
      </c>
      <c r="I17" s="3">
        <v>1.0111876773140399E-2</v>
      </c>
      <c r="J17" s="3"/>
      <c r="K17" s="3">
        <v>11.8877408765041</v>
      </c>
      <c r="L17" s="3">
        <v>0.52377236734011801</v>
      </c>
      <c r="M17" s="3">
        <v>1.51420402027449E-2</v>
      </c>
      <c r="N17" s="3">
        <v>0.37095061913921301</v>
      </c>
      <c r="O17" s="3">
        <v>0.20220532391663301</v>
      </c>
      <c r="P17" s="3">
        <v>0.53069535930180201</v>
      </c>
      <c r="Q17" s="3">
        <v>0.76829268292682895</v>
      </c>
      <c r="R17" s="3">
        <v>0.91789701116312505</v>
      </c>
      <c r="S17" t="s">
        <v>16</v>
      </c>
    </row>
    <row r="18" spans="2:19" x14ac:dyDescent="0.25">
      <c r="B18" s="2">
        <v>16</v>
      </c>
      <c r="C18" s="3">
        <v>1.60068600828926E-4</v>
      </c>
      <c r="D18" s="3">
        <v>4.9776730720809299E-2</v>
      </c>
      <c r="E18" s="3">
        <v>0.15964763169454199</v>
      </c>
      <c r="F18" s="3">
        <v>9.4496423450059902E-3</v>
      </c>
      <c r="G18" s="3">
        <v>124.702092208604</v>
      </c>
      <c r="H18" s="3">
        <v>2.15995184024367E-2</v>
      </c>
      <c r="I18" s="3">
        <v>7.7001203419908102E-3</v>
      </c>
      <c r="J18" s="3"/>
      <c r="K18" s="3">
        <v>7.5080679116844804</v>
      </c>
      <c r="L18" s="3">
        <v>0.81182659468712204</v>
      </c>
      <c r="M18" s="3">
        <v>1.4276052411146999E-2</v>
      </c>
      <c r="N18" s="3">
        <v>0.35649500134790502</v>
      </c>
      <c r="O18" s="3">
        <v>-0.18393394535166599</v>
      </c>
      <c r="P18" s="3">
        <v>3.9047571894264103E-2</v>
      </c>
      <c r="Q18" s="3">
        <v>0.88888888888888795</v>
      </c>
      <c r="R18" s="3">
        <v>1.0092724679029901</v>
      </c>
      <c r="S18" t="s">
        <v>16</v>
      </c>
    </row>
    <row r="19" spans="2:19" x14ac:dyDescent="0.25">
      <c r="B19" s="2">
        <v>17</v>
      </c>
      <c r="C19" s="3">
        <v>3.1442046591396297E-5</v>
      </c>
      <c r="D19" s="3">
        <v>1.5366507218308401E-2</v>
      </c>
      <c r="E19" s="3">
        <v>0.18013329259001801</v>
      </c>
      <c r="F19" s="3">
        <v>1.99806553214184E-3</v>
      </c>
      <c r="G19" s="3">
        <v>138.97173590529499</v>
      </c>
      <c r="H19" s="3">
        <v>6.0458728162720498E-3</v>
      </c>
      <c r="I19" s="3">
        <v>3.82625448227899E-3</v>
      </c>
      <c r="J19" s="3"/>
      <c r="K19" s="3">
        <v>2.2660958269114699</v>
      </c>
      <c r="L19" s="3">
        <v>1.67328663536611</v>
      </c>
      <c r="M19" s="3">
        <v>6.3271839776927003E-3</v>
      </c>
      <c r="N19" s="3">
        <v>0.63287048843979798</v>
      </c>
      <c r="O19" s="3">
        <v>-0.42215423761431398</v>
      </c>
      <c r="P19" s="3">
        <v>-0.26426392457290698</v>
      </c>
      <c r="Q19" s="3">
        <v>1</v>
      </c>
      <c r="R19" s="3">
        <v>1</v>
      </c>
      <c r="S19" t="s">
        <v>16</v>
      </c>
    </row>
    <row r="20" spans="2:19" x14ac:dyDescent="0.25">
      <c r="B20" s="2">
        <v>18</v>
      </c>
      <c r="C20" s="3">
        <v>2.8583678719451098E-5</v>
      </c>
      <c r="D20" s="3">
        <v>1.6303138860837001E-2</v>
      </c>
      <c r="E20" s="3">
        <v>0.359605686580943</v>
      </c>
      <c r="F20" s="3">
        <v>1.01440250093355E-3</v>
      </c>
      <c r="G20" s="3">
        <v>10.304846468766</v>
      </c>
      <c r="H20" s="3">
        <v>6.9560370424751701E-3</v>
      </c>
      <c r="I20" s="3">
        <v>3.6292367178131402E-3</v>
      </c>
      <c r="J20" s="3"/>
      <c r="K20" s="3">
        <v>4.1249999999999902</v>
      </c>
      <c r="L20" s="3">
        <v>1.3514050282591501</v>
      </c>
      <c r="M20" s="3">
        <v>6.0327332180041002E-3</v>
      </c>
      <c r="N20" s="3">
        <v>0.52173913043478404</v>
      </c>
      <c r="O20" s="3">
        <v>-0.30633634208737398</v>
      </c>
      <c r="P20" s="3">
        <v>-0.1168</v>
      </c>
      <c r="Q20" s="3">
        <v>1</v>
      </c>
      <c r="R20" s="3">
        <v>1</v>
      </c>
      <c r="S20" t="s">
        <v>16</v>
      </c>
    </row>
    <row r="21" spans="2:19" x14ac:dyDescent="0.25">
      <c r="B21" s="2">
        <v>19</v>
      </c>
      <c r="C21" s="3">
        <v>1.17193082749749E-4</v>
      </c>
      <c r="D21" s="3">
        <v>4.5665019250358603E-2</v>
      </c>
      <c r="E21" s="3">
        <v>0.410296946515806</v>
      </c>
      <c r="F21" s="3">
        <v>8.9481846627065195E-3</v>
      </c>
      <c r="G21" s="3">
        <v>89.694452202944603</v>
      </c>
      <c r="H21" s="3">
        <v>1.8597114739749801E-2</v>
      </c>
      <c r="I21" s="3">
        <v>5.1711162976658502E-3</v>
      </c>
      <c r="J21" s="3"/>
      <c r="K21" s="3">
        <v>9.7831297858502193</v>
      </c>
      <c r="L21" s="3">
        <v>0.70622738241355898</v>
      </c>
      <c r="M21" s="3">
        <v>1.2215353753633199E-2</v>
      </c>
      <c r="N21" s="3">
        <v>0.27806013836183902</v>
      </c>
      <c r="O21" s="3">
        <v>-0.355507632427008</v>
      </c>
      <c r="P21" s="3">
        <v>-0.17940683132607599</v>
      </c>
      <c r="Q21" s="3">
        <v>0.89130434782608703</v>
      </c>
      <c r="R21" s="3">
        <v>0.97856349500185102</v>
      </c>
      <c r="S21" t="s">
        <v>16</v>
      </c>
    </row>
    <row r="22" spans="2:19" x14ac:dyDescent="0.25">
      <c r="B22" s="2">
        <v>20</v>
      </c>
      <c r="C22" s="3">
        <v>1.80077175932542E-4</v>
      </c>
      <c r="D22" s="3">
        <v>6.6931967682430496E-2</v>
      </c>
      <c r="E22" s="3">
        <v>0.82420203200851005</v>
      </c>
      <c r="F22" s="3">
        <v>3.8994504740187501E-3</v>
      </c>
      <c r="G22" s="3">
        <v>15.444631751207501</v>
      </c>
      <c r="H22" s="3">
        <v>3.1584307301761601E-2</v>
      </c>
      <c r="I22" s="3">
        <v>7.2476136836223601E-3</v>
      </c>
      <c r="J22" s="3"/>
      <c r="K22" s="3">
        <v>17.8714065532821</v>
      </c>
      <c r="L22" s="3">
        <v>0.50512789192658802</v>
      </c>
      <c r="M22" s="3">
        <v>1.51420402027449E-2</v>
      </c>
      <c r="N22" s="3">
        <v>0.22946881862494101</v>
      </c>
      <c r="O22" s="3">
        <v>-1.61602181187218E-3</v>
      </c>
      <c r="P22" s="3">
        <v>0.27118196185913201</v>
      </c>
      <c r="Q22" s="3">
        <v>0.86301369863013699</v>
      </c>
      <c r="R22" s="3">
        <v>1</v>
      </c>
      <c r="S22" t="s">
        <v>16</v>
      </c>
    </row>
    <row r="23" spans="2:19" x14ac:dyDescent="0.25">
      <c r="B23" s="2">
        <v>21</v>
      </c>
      <c r="C23" s="3">
        <v>6.0025725310847497E-5</v>
      </c>
      <c r="D23" s="3">
        <v>2.3909466947003698E-2</v>
      </c>
      <c r="E23" s="3">
        <v>0.77142894951946706</v>
      </c>
      <c r="F23" s="3">
        <v>9.0169111194093408E-3</v>
      </c>
      <c r="G23" s="3">
        <v>170.26917749851</v>
      </c>
      <c r="H23" s="3">
        <v>1.02838362848751E-2</v>
      </c>
      <c r="I23" s="3">
        <v>5.5705529515082796E-3</v>
      </c>
      <c r="J23" s="3"/>
      <c r="K23" s="3">
        <v>3.1585998743580799</v>
      </c>
      <c r="L23" s="3">
        <v>1.31949422240689</v>
      </c>
      <c r="M23" s="3">
        <v>8.7422609871349293E-3</v>
      </c>
      <c r="N23" s="3">
        <v>0.54168043881650396</v>
      </c>
      <c r="O23" s="3">
        <v>-0.25044082261227701</v>
      </c>
      <c r="P23" s="3">
        <v>-4.56316142307924E-2</v>
      </c>
      <c r="Q23" s="3">
        <v>1</v>
      </c>
      <c r="R23" s="3">
        <v>1</v>
      </c>
      <c r="S23" t="s">
        <v>16</v>
      </c>
    </row>
    <row r="24" spans="2:19" x14ac:dyDescent="0.25">
      <c r="B24" s="2">
        <v>22</v>
      </c>
      <c r="C24" s="3">
        <v>1.4291839359725501E-4</v>
      </c>
      <c r="D24" s="3">
        <v>5.1355817280595899E-2</v>
      </c>
      <c r="E24" s="3">
        <v>0.49945797804298198</v>
      </c>
      <c r="F24" s="3">
        <v>1.0617412843104501E-2</v>
      </c>
      <c r="G24" s="3">
        <v>176.30139684352201</v>
      </c>
      <c r="H24" s="3">
        <v>2.3838216391372399E-2</v>
      </c>
      <c r="I24" s="3">
        <v>5.71581903027173E-3</v>
      </c>
      <c r="J24" s="3"/>
      <c r="K24" s="3">
        <v>16.9414002986281</v>
      </c>
      <c r="L24" s="3">
        <v>0.68095545000895097</v>
      </c>
      <c r="M24" s="3">
        <v>1.3489601565578199E-2</v>
      </c>
      <c r="N24" s="3">
        <v>0.23977544865061301</v>
      </c>
      <c r="O24" s="3">
        <v>-0.25122043575201303</v>
      </c>
      <c r="P24" s="3">
        <v>-4.6624248509899602E-2</v>
      </c>
      <c r="Q24" s="3">
        <v>0.96153846153846101</v>
      </c>
      <c r="R24" s="3">
        <v>1</v>
      </c>
      <c r="S24" t="s">
        <v>16</v>
      </c>
    </row>
    <row r="25" spans="2:19" x14ac:dyDescent="0.25">
      <c r="B25" s="2">
        <v>23</v>
      </c>
      <c r="C25" s="3">
        <v>3.1442046591396297E-5</v>
      </c>
      <c r="D25" s="3">
        <v>2.0288050018671001E-2</v>
      </c>
      <c r="E25" s="3">
        <v>0.17813522705787599</v>
      </c>
      <c r="F25" s="3">
        <v>2.3208299642570599E-2</v>
      </c>
      <c r="G25" s="3">
        <v>64.751553747132206</v>
      </c>
      <c r="H25" s="3">
        <v>9.08806918291305E-3</v>
      </c>
      <c r="I25" s="3">
        <v>2.4240288967042199E-3</v>
      </c>
      <c r="J25" s="3"/>
      <c r="K25" s="3">
        <v>11.5385110993616</v>
      </c>
      <c r="L25" s="3">
        <v>0.95993108859688103</v>
      </c>
      <c r="M25" s="3">
        <v>6.3271839776927003E-3</v>
      </c>
      <c r="N25" s="3">
        <v>0.26672650129708098</v>
      </c>
      <c r="O25" s="3">
        <v>-0.449713964905748</v>
      </c>
      <c r="P25" s="3">
        <v>-0.29935405920247699</v>
      </c>
      <c r="Q25" s="3">
        <v>0.84615384615384603</v>
      </c>
      <c r="R25" s="3">
        <v>1.0075833333333299</v>
      </c>
      <c r="S25" t="s">
        <v>16</v>
      </c>
    </row>
    <row r="26" spans="2:19" x14ac:dyDescent="0.25">
      <c r="B26" s="2">
        <v>24</v>
      </c>
      <c r="C26" s="3">
        <v>6.2598256395598095E-4</v>
      </c>
      <c r="D26" s="3">
        <v>0.136787105238384</v>
      </c>
      <c r="E26" s="3">
        <v>0.421339875920482</v>
      </c>
      <c r="F26" s="3">
        <v>4.1162816856755602E-2</v>
      </c>
      <c r="G26" s="3">
        <v>50.987339290031201</v>
      </c>
      <c r="H26" s="3">
        <v>4.7807935142412598E-2</v>
      </c>
      <c r="I26" s="3">
        <v>2.7088122445136701E-2</v>
      </c>
      <c r="J26" s="3"/>
      <c r="K26" s="3">
        <v>4.3264735558202201</v>
      </c>
      <c r="L26" s="3">
        <v>0.420418465622377</v>
      </c>
      <c r="M26" s="3">
        <v>2.82316445632106E-2</v>
      </c>
      <c r="N26" s="3">
        <v>0.56660306211605405</v>
      </c>
      <c r="O26" s="3">
        <v>0.62482478549724696</v>
      </c>
      <c r="P26" s="3">
        <v>1.0687911701609201</v>
      </c>
      <c r="Q26" s="3">
        <v>0.64985163204747698</v>
      </c>
      <c r="R26" s="3">
        <v>0.88532512637966998</v>
      </c>
      <c r="S26" t="s">
        <v>16</v>
      </c>
    </row>
    <row r="27" spans="2:19" x14ac:dyDescent="0.25">
      <c r="B27" s="2">
        <v>25</v>
      </c>
      <c r="C27" s="3">
        <v>3.1442046591396297E-5</v>
      </c>
      <c r="D27" s="3">
        <v>1.61492878148621E-2</v>
      </c>
      <c r="E27" s="3">
        <v>0.141555258084818</v>
      </c>
      <c r="F27" s="3">
        <v>3.0739469725259101E-2</v>
      </c>
      <c r="G27" s="3">
        <v>2.4635549738245102</v>
      </c>
      <c r="H27" s="3">
        <v>6.8291046550737599E-3</v>
      </c>
      <c r="I27" s="3">
        <v>3.5235597623595998E-3</v>
      </c>
      <c r="J27" s="3"/>
      <c r="K27" s="3">
        <v>2.8844454086563198</v>
      </c>
      <c r="L27" s="3">
        <v>1.51500449577801</v>
      </c>
      <c r="M27" s="3">
        <v>6.3271839776927003E-3</v>
      </c>
      <c r="N27" s="3">
        <v>0.51596218542964201</v>
      </c>
      <c r="O27" s="3">
        <v>-0.398930785898229</v>
      </c>
      <c r="P27" s="3">
        <v>-0.234694907482739</v>
      </c>
      <c r="Q27" s="3">
        <v>0.91666666666666596</v>
      </c>
      <c r="R27" s="3">
        <v>1.00952680067001</v>
      </c>
      <c r="S27" t="s">
        <v>16</v>
      </c>
    </row>
    <row r="28" spans="2:19" x14ac:dyDescent="0.25">
      <c r="B28" s="2">
        <v>26</v>
      </c>
      <c r="C28" s="3">
        <v>1.11476347005859E-4</v>
      </c>
      <c r="D28" s="3">
        <v>3.59622593289292E-2</v>
      </c>
      <c r="E28" s="3">
        <v>0.75928460700218503</v>
      </c>
      <c r="F28" s="3">
        <v>5.9650335097630999E-2</v>
      </c>
      <c r="G28" s="3">
        <v>68.792897171212203</v>
      </c>
      <c r="H28" s="3">
        <v>1.4444165379783901E-2</v>
      </c>
      <c r="I28" s="3">
        <v>8.2338941019865306E-3</v>
      </c>
      <c r="J28" s="3"/>
      <c r="K28" s="3">
        <v>3.21960951055117</v>
      </c>
      <c r="L28" s="3">
        <v>1.0831750699623199</v>
      </c>
      <c r="M28" s="3">
        <v>1.1913693520922799E-2</v>
      </c>
      <c r="N28" s="3">
        <v>0.57004983572887502</v>
      </c>
      <c r="O28" s="3">
        <v>-0.162075513318783</v>
      </c>
      <c r="P28" s="3">
        <v>6.6878591944437099E-2</v>
      </c>
      <c r="Q28" s="3">
        <v>0.92857142857142805</v>
      </c>
      <c r="R28" s="3">
        <v>0.991443749706172</v>
      </c>
      <c r="S28" t="s">
        <v>16</v>
      </c>
    </row>
    <row r="29" spans="2:19" x14ac:dyDescent="0.25">
      <c r="B29" s="2">
        <v>27</v>
      </c>
      <c r="C29" s="3">
        <v>4.2875518079176698E-5</v>
      </c>
      <c r="D29" s="3">
        <v>2.5307651727457199E-2</v>
      </c>
      <c r="E29" s="3">
        <v>0.68877929813388095</v>
      </c>
      <c r="F29" s="3">
        <v>7.6643744514979406E-2</v>
      </c>
      <c r="G29" s="3">
        <v>96.595305356103395</v>
      </c>
      <c r="H29" s="3">
        <v>1.19505592329456E-2</v>
      </c>
      <c r="I29" s="3">
        <v>3.3589645588108798E-3</v>
      </c>
      <c r="J29" s="3"/>
      <c r="K29" s="3">
        <v>13.806608718325201</v>
      </c>
      <c r="L29" s="3">
        <v>0.84123153832230602</v>
      </c>
      <c r="M29" s="3">
        <v>7.3885590692242004E-3</v>
      </c>
      <c r="N29" s="3">
        <v>0.28107174679748897</v>
      </c>
      <c r="O29" s="3">
        <v>-0.26468377167864698</v>
      </c>
      <c r="P29" s="3">
        <v>-6.3766300215744504E-2</v>
      </c>
      <c r="Q29" s="3">
        <v>0.88235294117647001</v>
      </c>
      <c r="R29" s="3">
        <v>0.99392076959048703</v>
      </c>
      <c r="S29" t="s">
        <v>16</v>
      </c>
    </row>
    <row r="30" spans="2:19" x14ac:dyDescent="0.25">
      <c r="B30" s="2">
        <v>28</v>
      </c>
      <c r="C30" s="3">
        <v>4.5733885951121897E-5</v>
      </c>
      <c r="D30" s="3">
        <v>3.0340778802922502E-2</v>
      </c>
      <c r="E30" s="3">
        <v>0.30992109742063501</v>
      </c>
      <c r="F30" s="3">
        <v>8.5484544089087705E-2</v>
      </c>
      <c r="G30" s="3">
        <v>1.58600701961033</v>
      </c>
      <c r="H30" s="3">
        <v>1.3566978728149199E-2</v>
      </c>
      <c r="I30" s="3">
        <v>2.0643716114408898E-3</v>
      </c>
      <c r="J30" s="3"/>
      <c r="K30" s="3">
        <v>27.338229350756201</v>
      </c>
      <c r="L30" s="3">
        <v>0.62430170332482404</v>
      </c>
      <c r="M30" s="3">
        <v>7.63087099402003E-3</v>
      </c>
      <c r="N30" s="3">
        <v>0.152161483614451</v>
      </c>
      <c r="O30" s="3">
        <v>-0.51902467231863403</v>
      </c>
      <c r="P30" s="3">
        <v>-0.38760319275413102</v>
      </c>
      <c r="Q30" s="3">
        <v>0.88888888888888795</v>
      </c>
      <c r="R30" s="3">
        <v>0.967736542962219</v>
      </c>
      <c r="S30" t="s">
        <v>16</v>
      </c>
    </row>
    <row r="31" spans="2:19" x14ac:dyDescent="0.25">
      <c r="B31" s="2">
        <v>29</v>
      </c>
      <c r="C31" s="3">
        <v>4.0017150207231601E-5</v>
      </c>
      <c r="D31" s="3">
        <v>1.7239770503365601E-2</v>
      </c>
      <c r="E31" s="3">
        <v>0.775172577796721</v>
      </c>
      <c r="F31" s="3">
        <v>8.7069547996796406E-2</v>
      </c>
      <c r="G31" s="3">
        <v>45</v>
      </c>
      <c r="H31" s="3">
        <v>7.1729088726271203E-3</v>
      </c>
      <c r="I31" s="3">
        <v>4.7819392484180802E-3</v>
      </c>
      <c r="J31" s="3"/>
      <c r="K31" s="3">
        <v>1.8181818181818099</v>
      </c>
      <c r="L31" s="3">
        <v>1.6919715689475501</v>
      </c>
      <c r="M31" s="3">
        <v>7.13802620557351E-3</v>
      </c>
      <c r="N31" s="3">
        <v>0.66666666666666596</v>
      </c>
      <c r="O31" s="3">
        <v>-0.32680157423074702</v>
      </c>
      <c r="P31" s="3">
        <v>-0.142857142857129</v>
      </c>
      <c r="Q31" s="3">
        <v>1</v>
      </c>
      <c r="R31" s="3">
        <v>1</v>
      </c>
      <c r="S31" t="s">
        <v>16</v>
      </c>
    </row>
    <row r="32" spans="2:19" x14ac:dyDescent="0.25">
      <c r="B32" s="2">
        <v>30</v>
      </c>
      <c r="C32" s="3">
        <v>6.8600828926682802E-5</v>
      </c>
      <c r="D32" s="3">
        <v>4.2324253680617499E-2</v>
      </c>
      <c r="E32" s="3">
        <v>0.34567174111673099</v>
      </c>
      <c r="F32" s="3">
        <v>9.6368237588687303E-2</v>
      </c>
      <c r="G32" s="3">
        <v>138.878144009842</v>
      </c>
      <c r="H32" s="3">
        <v>2.0357560925468501E-2</v>
      </c>
      <c r="I32" s="3">
        <v>3.6590982669389301E-3</v>
      </c>
      <c r="J32" s="3"/>
      <c r="K32" s="3">
        <v>31.414002555582901</v>
      </c>
      <c r="L32" s="3">
        <v>0.48123877203223098</v>
      </c>
      <c r="M32" s="3">
        <v>9.3458701141768703E-3</v>
      </c>
      <c r="N32" s="3">
        <v>0.17974148672993401</v>
      </c>
      <c r="O32" s="3">
        <v>-0.14717419285925401</v>
      </c>
      <c r="P32" s="3">
        <v>8.5851542422281199E-2</v>
      </c>
      <c r="Q32" s="3">
        <v>0.82758620689655105</v>
      </c>
      <c r="R32" s="3">
        <v>0.98482064392426205</v>
      </c>
      <c r="S32" t="s">
        <v>16</v>
      </c>
    </row>
    <row r="33" spans="2:19" x14ac:dyDescent="0.25">
      <c r="B33" s="2">
        <v>31</v>
      </c>
      <c r="C33" s="3">
        <v>1.4291839359725501E-4</v>
      </c>
      <c r="D33" s="3">
        <v>5.5690697301251903E-2</v>
      </c>
      <c r="E33" s="3">
        <v>0.69351317647157096</v>
      </c>
      <c r="F33" s="3">
        <v>0.108169120016214</v>
      </c>
      <c r="G33" s="3">
        <v>92.645554151404198</v>
      </c>
      <c r="H33" s="3">
        <v>2.3878274573518099E-2</v>
      </c>
      <c r="I33" s="3">
        <v>6.9115489346191E-3</v>
      </c>
      <c r="J33" s="3"/>
      <c r="K33" s="3">
        <v>12.169433854753001</v>
      </c>
      <c r="L33" s="3">
        <v>0.57907215038912596</v>
      </c>
      <c r="M33" s="3">
        <v>1.3489601565578199E-2</v>
      </c>
      <c r="N33" s="3">
        <v>0.28944926122443698</v>
      </c>
      <c r="O33" s="3">
        <v>-9.3056809687276906E-2</v>
      </c>
      <c r="P33" s="3">
        <v>0.154755934734427</v>
      </c>
      <c r="Q33" s="3">
        <v>0.81967213114754001</v>
      </c>
      <c r="R33" s="3">
        <v>0.95655737704917998</v>
      </c>
      <c r="S33" t="s">
        <v>16</v>
      </c>
    </row>
    <row r="34" spans="2:19" x14ac:dyDescent="0.25">
      <c r="B34" s="2">
        <v>32</v>
      </c>
      <c r="C34" s="3">
        <v>3.7158782335286498E-5</v>
      </c>
      <c r="D34" s="3">
        <v>1.7393621549340599E-2</v>
      </c>
      <c r="E34" s="3">
        <v>0.72698845900237796</v>
      </c>
      <c r="F34" s="3">
        <v>0.100920043682619</v>
      </c>
      <c r="G34" s="3">
        <v>90</v>
      </c>
      <c r="H34" s="3">
        <v>6.7626833395569999E-3</v>
      </c>
      <c r="I34" s="3">
        <v>3.3813416697785E-3</v>
      </c>
      <c r="J34" s="3"/>
      <c r="K34" s="3">
        <v>2.59615384615384</v>
      </c>
      <c r="L34" s="3">
        <v>1.5434455223266299</v>
      </c>
      <c r="M34" s="3">
        <v>6.87837416134752E-3</v>
      </c>
      <c r="N34" s="3">
        <v>0.5</v>
      </c>
      <c r="O34" s="3">
        <v>-0.51667805329387795</v>
      </c>
      <c r="P34" s="3">
        <v>-0.38461538461538403</v>
      </c>
      <c r="Q34" s="3">
        <v>1</v>
      </c>
      <c r="R34" s="3">
        <v>1</v>
      </c>
      <c r="S34" t="s">
        <v>16</v>
      </c>
    </row>
    <row r="35" spans="2:19" x14ac:dyDescent="0.25">
      <c r="B35" s="2">
        <v>33</v>
      </c>
      <c r="C35" s="3">
        <v>6.8600828926682802E-5</v>
      </c>
      <c r="D35" s="3">
        <v>2.6915479691436799E-2</v>
      </c>
      <c r="E35" s="3">
        <v>0.38018960399571999</v>
      </c>
      <c r="F35" s="3">
        <v>0.120530741603979</v>
      </c>
      <c r="G35" s="3">
        <v>83.160715676062907</v>
      </c>
      <c r="H35" s="3">
        <v>1.0474507316619201E-2</v>
      </c>
      <c r="I35" s="3">
        <v>6.9158938352883196E-3</v>
      </c>
      <c r="J35" s="3"/>
      <c r="K35" s="3">
        <v>2.8573637100596598</v>
      </c>
      <c r="L35" s="3">
        <v>1.18996716759291</v>
      </c>
      <c r="M35" s="3">
        <v>9.3458701141768703E-3</v>
      </c>
      <c r="N35" s="3">
        <v>0.66025958321832401</v>
      </c>
      <c r="O35" s="3">
        <v>-0.17064123229831801</v>
      </c>
      <c r="P35" s="3">
        <v>5.5972379810604697E-2</v>
      </c>
      <c r="Q35" s="3">
        <v>0.92307692307692302</v>
      </c>
      <c r="R35" s="3">
        <v>1.00571608040201</v>
      </c>
      <c r="S35" t="s">
        <v>16</v>
      </c>
    </row>
    <row r="36" spans="2:19" x14ac:dyDescent="0.25">
      <c r="B36" s="2">
        <v>34</v>
      </c>
      <c r="C36" s="3">
        <v>7.4317564670573104E-5</v>
      </c>
      <c r="D36" s="3">
        <v>3.3585176135074897E-2</v>
      </c>
      <c r="E36" s="3">
        <v>0.51565460464122104</v>
      </c>
      <c r="F36" s="3">
        <v>0.119192293859692</v>
      </c>
      <c r="G36" s="3">
        <v>149.05946646037199</v>
      </c>
      <c r="H36" s="3">
        <v>1.5947002256062499E-2</v>
      </c>
      <c r="I36" s="3">
        <v>4.3502721728020397E-3</v>
      </c>
      <c r="J36" s="3"/>
      <c r="K36" s="3">
        <v>13.4732349153605</v>
      </c>
      <c r="L36" s="3">
        <v>0.82795374180535697</v>
      </c>
      <c r="M36" s="3">
        <v>9.7274900260543307E-3</v>
      </c>
      <c r="N36" s="3">
        <v>0.27279560778567102</v>
      </c>
      <c r="O36" s="3">
        <v>-0.26684821454391</v>
      </c>
      <c r="P36" s="3">
        <v>-6.6522154464116398E-2</v>
      </c>
      <c r="Q36" s="3">
        <v>0.89655172413793105</v>
      </c>
      <c r="R36" s="3">
        <v>1.0091618424364399</v>
      </c>
      <c r="S36" t="s">
        <v>16</v>
      </c>
    </row>
    <row r="37" spans="2:19" x14ac:dyDescent="0.25">
      <c r="B37" s="2">
        <v>35</v>
      </c>
      <c r="C37" s="3">
        <v>5.1450621695012098E-5</v>
      </c>
      <c r="D37" s="3">
        <v>2.49999496355073E-2</v>
      </c>
      <c r="E37" s="3">
        <v>0.22570455645771501</v>
      </c>
      <c r="F37" s="3">
        <v>0.126800312616693</v>
      </c>
      <c r="G37" s="3">
        <v>5.1986667612181696</v>
      </c>
      <c r="H37" s="3">
        <v>1.17860139094131E-2</v>
      </c>
      <c r="I37" s="3">
        <v>3.82700458852951E-3</v>
      </c>
      <c r="J37" s="3"/>
      <c r="K37" s="3">
        <v>6.8050668000420096</v>
      </c>
      <c r="L37" s="3">
        <v>1.03448029697576</v>
      </c>
      <c r="M37" s="3">
        <v>8.0937609393469407E-3</v>
      </c>
      <c r="N37" s="3">
        <v>0.32470728593600201</v>
      </c>
      <c r="O37" s="3">
        <v>-0.31146632335593499</v>
      </c>
      <c r="P37" s="3">
        <v>-0.123331695014884</v>
      </c>
      <c r="Q37" s="3">
        <v>0.94736842105263097</v>
      </c>
      <c r="R37" s="3">
        <v>1.0061540542368199</v>
      </c>
      <c r="S37" t="s">
        <v>16</v>
      </c>
    </row>
    <row r="38" spans="2:19" x14ac:dyDescent="0.25">
      <c r="B38" s="2">
        <v>36</v>
      </c>
      <c r="C38" s="3">
        <v>3.4300414463341401E-5</v>
      </c>
      <c r="D38" s="3">
        <v>1.96168536972199E-2</v>
      </c>
      <c r="E38" s="3">
        <v>0.20992496199874799</v>
      </c>
      <c r="F38" s="3">
        <v>0.12792742650662001</v>
      </c>
      <c r="G38" s="3">
        <v>0.76376272110646304</v>
      </c>
      <c r="H38" s="3">
        <v>8.4526031323372292E-3</v>
      </c>
      <c r="I38" s="3">
        <v>3.4035775222185901E-3</v>
      </c>
      <c r="J38" s="3"/>
      <c r="K38" s="3">
        <v>6.3641550917847001</v>
      </c>
      <c r="L38" s="3">
        <v>1.12008382474252</v>
      </c>
      <c r="M38" s="3">
        <v>6.6085281338231598E-3</v>
      </c>
      <c r="N38" s="3">
        <v>0.40266619276107701</v>
      </c>
      <c r="O38" s="3">
        <v>-0.34125605121306102</v>
      </c>
      <c r="P38" s="3">
        <v>-0.16126115454947501</v>
      </c>
      <c r="Q38" s="3">
        <v>0.92307692307692302</v>
      </c>
      <c r="R38" s="3">
        <v>0.99215720072394997</v>
      </c>
      <c r="S38" t="s">
        <v>16</v>
      </c>
    </row>
    <row r="39" spans="2:19" x14ac:dyDescent="0.25">
      <c r="B39" s="2">
        <v>37</v>
      </c>
      <c r="C39" s="3">
        <v>2.0008575103615801E-4</v>
      </c>
      <c r="D39" s="3">
        <v>7.2108801778861406E-2</v>
      </c>
      <c r="E39" s="3">
        <v>2.71231906797232E-2</v>
      </c>
      <c r="F39" s="3">
        <v>0.15068707626962899</v>
      </c>
      <c r="G39" s="3">
        <v>135.31820396594901</v>
      </c>
      <c r="H39" s="3">
        <v>3.34863371927046E-2</v>
      </c>
      <c r="I39" s="3">
        <v>4.9412096171831399E-3</v>
      </c>
      <c r="J39" s="3"/>
      <c r="K39" s="3">
        <v>34.297707038778597</v>
      </c>
      <c r="L39" s="3">
        <v>0.48355899662547902</v>
      </c>
      <c r="M39" s="3">
        <v>1.59611118208372E-2</v>
      </c>
      <c r="N39" s="3">
        <v>0.14755897573233601</v>
      </c>
      <c r="O39" s="3">
        <v>-0.35050674735338699</v>
      </c>
      <c r="P39" s="3">
        <v>-0.17303950669166701</v>
      </c>
      <c r="Q39" s="3">
        <v>0.98591549295774605</v>
      </c>
      <c r="R39" s="3">
        <v>1.0042671918595101</v>
      </c>
      <c r="S39" t="s">
        <v>16</v>
      </c>
    </row>
    <row r="40" spans="2:19" x14ac:dyDescent="0.25">
      <c r="B40" s="2">
        <v>38</v>
      </c>
      <c r="C40" s="3">
        <v>1.3720165785336501E-4</v>
      </c>
      <c r="D40" s="3">
        <v>5.6921505669051298E-2</v>
      </c>
      <c r="E40" s="3">
        <v>0.46447658957676102</v>
      </c>
      <c r="F40" s="3">
        <v>0.14641913876322099</v>
      </c>
      <c r="G40" s="3">
        <v>27.438103868031899</v>
      </c>
      <c r="H40" s="3">
        <v>2.5738670862821601E-2</v>
      </c>
      <c r="I40" s="3">
        <v>4.7894724334360201E-3</v>
      </c>
      <c r="J40" s="3"/>
      <c r="K40" s="3">
        <v>25.8914367153886</v>
      </c>
      <c r="L40" s="3">
        <v>0.53212843222388695</v>
      </c>
      <c r="M40" s="3">
        <v>1.3217056267646301E-2</v>
      </c>
      <c r="N40" s="3">
        <v>0.18608079877015701</v>
      </c>
      <c r="O40" s="3">
        <v>-0.29432567500888601</v>
      </c>
      <c r="P40" s="3">
        <v>-0.101507543717021</v>
      </c>
      <c r="Q40" s="3">
        <v>0.87272727272727202</v>
      </c>
      <c r="R40" s="3">
        <v>1</v>
      </c>
      <c r="S40" t="s">
        <v>16</v>
      </c>
    </row>
    <row r="41" spans="2:19" x14ac:dyDescent="0.25">
      <c r="B41" s="2">
        <v>39</v>
      </c>
      <c r="C41" s="3">
        <v>5.7167357438902298E-5</v>
      </c>
      <c r="D41" s="3">
        <v>2.3559498084181701E-2</v>
      </c>
      <c r="E41" s="3">
        <v>0.327060273009325</v>
      </c>
      <c r="F41" s="3">
        <v>0.14446782284128601</v>
      </c>
      <c r="G41" s="3">
        <v>159.94615353508601</v>
      </c>
      <c r="H41" s="3">
        <v>9.6800427499827806E-3</v>
      </c>
      <c r="I41" s="3">
        <v>5.92397290862667E-3</v>
      </c>
      <c r="J41" s="3"/>
      <c r="K41" s="3">
        <v>2.7936211248465002</v>
      </c>
      <c r="L41" s="3">
        <v>1.29427306614213</v>
      </c>
      <c r="M41" s="3">
        <v>8.5315731350800901E-3</v>
      </c>
      <c r="N41" s="3">
        <v>0.61197796968791396</v>
      </c>
      <c r="O41" s="3">
        <v>-0.21217074633986899</v>
      </c>
      <c r="P41" s="3">
        <v>3.09536025926764E-3</v>
      </c>
      <c r="Q41" s="3">
        <v>1</v>
      </c>
      <c r="R41" s="3">
        <v>1</v>
      </c>
      <c r="S41" t="s">
        <v>16</v>
      </c>
    </row>
    <row r="42" spans="2:19" x14ac:dyDescent="0.25">
      <c r="B42" s="2">
        <v>40</v>
      </c>
      <c r="C42" s="3">
        <v>3.7158782335286498E-5</v>
      </c>
      <c r="D42" s="3">
        <v>1.7435888320212801E-2</v>
      </c>
      <c r="E42" s="3">
        <v>0.41291383852102798</v>
      </c>
      <c r="F42" s="3">
        <v>0.14409717577363701</v>
      </c>
      <c r="G42" s="3">
        <v>160.205934576158</v>
      </c>
      <c r="H42" s="3">
        <v>6.9356454964353796E-3</v>
      </c>
      <c r="I42" s="3">
        <v>4.77233695535306E-3</v>
      </c>
      <c r="J42" s="3"/>
      <c r="K42" s="3">
        <v>2.1386027642666101</v>
      </c>
      <c r="L42" s="3">
        <v>1.53597158278444</v>
      </c>
      <c r="M42" s="3">
        <v>6.87837416134752E-3</v>
      </c>
      <c r="N42" s="3">
        <v>0.68808836290808695</v>
      </c>
      <c r="O42" s="3">
        <v>-0.300405487993881</v>
      </c>
      <c r="P42" s="3">
        <v>-0.10924860203411101</v>
      </c>
      <c r="Q42" s="3">
        <v>1</v>
      </c>
      <c r="R42" s="3">
        <v>1</v>
      </c>
      <c r="S42" t="s">
        <v>16</v>
      </c>
    </row>
    <row r="43" spans="2:19" x14ac:dyDescent="0.25">
      <c r="B43" s="2">
        <v>41</v>
      </c>
      <c r="C43" s="3">
        <v>3.1442046591396297E-5</v>
      </c>
      <c r="D43" s="3">
        <v>1.6456989906811902E-2</v>
      </c>
      <c r="E43" s="3">
        <v>0.338595259023729</v>
      </c>
      <c r="F43" s="3">
        <v>0.14555138914910101</v>
      </c>
      <c r="G43" s="3">
        <v>24.337249760414799</v>
      </c>
      <c r="H43" s="3">
        <v>7.5551950814454196E-3</v>
      </c>
      <c r="I43" s="3">
        <v>3.7775975407227302E-3</v>
      </c>
      <c r="J43" s="3"/>
      <c r="K43" s="3">
        <v>4.1038259311770897</v>
      </c>
      <c r="L43" s="3">
        <v>1.45888099043717</v>
      </c>
      <c r="M43" s="3">
        <v>6.3271839776927003E-3</v>
      </c>
      <c r="N43" s="3">
        <v>0.500000000000003</v>
      </c>
      <c r="O43" s="3">
        <v>-0.28708058160450001</v>
      </c>
      <c r="P43" s="3">
        <v>-9.2282804289257406E-2</v>
      </c>
      <c r="Q43" s="3">
        <v>1</v>
      </c>
      <c r="R43" s="3">
        <v>1</v>
      </c>
      <c r="S43" t="s">
        <v>16</v>
      </c>
    </row>
    <row r="44" spans="2:19" x14ac:dyDescent="0.25">
      <c r="B44" s="2">
        <v>42</v>
      </c>
      <c r="C44" s="3">
        <v>9.40403029869944E-4</v>
      </c>
      <c r="D44" s="3">
        <v>0.25257607870744397</v>
      </c>
      <c r="E44" s="3">
        <v>1.3727624846478E-2</v>
      </c>
      <c r="F44" s="3">
        <v>0.171986861648565</v>
      </c>
      <c r="G44" s="3">
        <v>86.510841433429604</v>
      </c>
      <c r="H44" s="3">
        <v>5.1902068976152099E-2</v>
      </c>
      <c r="I44" s="3">
        <v>4.5625151658675998E-2</v>
      </c>
      <c r="J44" s="3"/>
      <c r="K44" s="3">
        <v>1.4971128549450301</v>
      </c>
      <c r="L44" s="3">
        <v>0.18524199552807499</v>
      </c>
      <c r="M44" s="3">
        <v>3.4602865858468598E-2</v>
      </c>
      <c r="N44" s="3">
        <v>0.87906229093949495</v>
      </c>
      <c r="O44" s="3">
        <v>0.97772021772300399</v>
      </c>
      <c r="P44" s="3">
        <v>1.51811158962716</v>
      </c>
      <c r="Q44" s="3">
        <v>0.62310606060606</v>
      </c>
      <c r="R44" s="3">
        <v>0.59422065143178404</v>
      </c>
      <c r="S44" t="s">
        <v>16</v>
      </c>
    </row>
    <row r="45" spans="2:19" x14ac:dyDescent="0.25">
      <c r="B45" s="2">
        <v>43</v>
      </c>
      <c r="C45" s="3">
        <v>6.2884093182792594E-5</v>
      </c>
      <c r="D45" s="3">
        <v>2.8034703784133499E-2</v>
      </c>
      <c r="E45" s="3">
        <v>0.54562558762334901</v>
      </c>
      <c r="F45" s="3">
        <v>0.15408159199786101</v>
      </c>
      <c r="G45" s="3">
        <v>134.23727450932901</v>
      </c>
      <c r="H45" s="3">
        <v>1.19856166875535E-2</v>
      </c>
      <c r="I45" s="3">
        <v>4.8769990007227204E-3</v>
      </c>
      <c r="J45" s="3"/>
      <c r="K45" s="3">
        <v>6.3480309741309702</v>
      </c>
      <c r="L45" s="3">
        <v>1.0054459364313699</v>
      </c>
      <c r="M45" s="3">
        <v>8.9479893928827593E-3</v>
      </c>
      <c r="N45" s="3">
        <v>0.40690430270369399</v>
      </c>
      <c r="O45" s="3">
        <v>-0.26993398912835498</v>
      </c>
      <c r="P45" s="3">
        <v>-7.0451084691171298E-2</v>
      </c>
      <c r="Q45" s="3">
        <v>0.91666666666666596</v>
      </c>
      <c r="R45" s="3">
        <v>0.99451212157761404</v>
      </c>
      <c r="S45" t="s">
        <v>16</v>
      </c>
    </row>
    <row r="46" spans="2:19" x14ac:dyDescent="0.25">
      <c r="B46" s="2">
        <v>44</v>
      </c>
      <c r="C46" s="3">
        <v>1.11476347005859E-4</v>
      </c>
      <c r="D46" s="3">
        <v>5.4250245749926297E-2</v>
      </c>
      <c r="E46" s="3">
        <v>0.65966507934640295</v>
      </c>
      <c r="F46" s="3">
        <v>0.15393774704337701</v>
      </c>
      <c r="G46" s="3">
        <v>168.75677681512701</v>
      </c>
      <c r="H46" s="3">
        <v>2.5862273205198301E-2</v>
      </c>
      <c r="I46" s="3">
        <v>3.9957971655740698E-3</v>
      </c>
      <c r="J46" s="3"/>
      <c r="K46" s="3">
        <v>40.482449438967699</v>
      </c>
      <c r="L46" s="3">
        <v>0.47598051339401998</v>
      </c>
      <c r="M46" s="3">
        <v>1.1913693520922799E-2</v>
      </c>
      <c r="N46" s="3">
        <v>0.154502936917815</v>
      </c>
      <c r="O46" s="3">
        <v>-0.27192304960387698</v>
      </c>
      <c r="P46" s="3">
        <v>-7.2983635145474804E-2</v>
      </c>
      <c r="Q46" s="3">
        <v>0.79591836734693799</v>
      </c>
      <c r="R46" s="3">
        <v>1.0028359511343801</v>
      </c>
      <c r="S46" t="s">
        <v>16</v>
      </c>
    </row>
    <row r="47" spans="2:19" x14ac:dyDescent="0.25">
      <c r="B47" s="2">
        <v>45</v>
      </c>
      <c r="C47" s="3">
        <v>4.8592253823067001E-5</v>
      </c>
      <c r="D47" s="3">
        <v>2.7027063966539502E-2</v>
      </c>
      <c r="E47" s="3">
        <v>0.74488967960708796</v>
      </c>
      <c r="F47" s="3">
        <v>0.15882360725400699</v>
      </c>
      <c r="G47" s="3">
        <v>1.3212726470323599</v>
      </c>
      <c r="H47" s="3">
        <v>1.18705335585547E-2</v>
      </c>
      <c r="I47" s="3">
        <v>3.49739570110274E-3</v>
      </c>
      <c r="J47" s="3"/>
      <c r="K47" s="3">
        <v>7.8744240191064003</v>
      </c>
      <c r="L47" s="3">
        <v>0.83594781726745904</v>
      </c>
      <c r="M47" s="3">
        <v>7.8657217809516497E-3</v>
      </c>
      <c r="N47" s="3">
        <v>0.29462834874699201</v>
      </c>
      <c r="O47" s="3">
        <v>-0.328976314083681</v>
      </c>
      <c r="P47" s="3">
        <v>-0.145626107637396</v>
      </c>
      <c r="Q47" s="3">
        <v>0.89473684210526305</v>
      </c>
      <c r="R47" s="3">
        <v>1</v>
      </c>
      <c r="S47" t="s">
        <v>16</v>
      </c>
    </row>
    <row r="48" spans="2:19" x14ac:dyDescent="0.25">
      <c r="B48" s="2">
        <v>46</v>
      </c>
      <c r="C48" s="3">
        <v>1.00042875518079E-4</v>
      </c>
      <c r="D48" s="3">
        <v>3.4508282410924497E-2</v>
      </c>
      <c r="E48" s="3">
        <v>0.51971221464495598</v>
      </c>
      <c r="F48" s="3">
        <v>0.16394676610326001</v>
      </c>
      <c r="G48" s="3">
        <v>137.22180910656999</v>
      </c>
      <c r="H48" s="3">
        <v>1.55759658584959E-2</v>
      </c>
      <c r="I48" s="3">
        <v>6.2973577040235599E-3</v>
      </c>
      <c r="J48" s="3"/>
      <c r="K48" s="3">
        <v>5.0283582789454302</v>
      </c>
      <c r="L48" s="3">
        <v>1.0557214436187501</v>
      </c>
      <c r="M48" s="3">
        <v>1.1286210403790801E-2</v>
      </c>
      <c r="N48" s="3">
        <v>0.40429966020942798</v>
      </c>
      <c r="O48" s="3">
        <v>-0.229953298791055</v>
      </c>
      <c r="P48" s="3">
        <v>-1.9546088727909899E-2</v>
      </c>
      <c r="Q48" s="3">
        <v>1</v>
      </c>
      <c r="R48" s="3">
        <v>1</v>
      </c>
      <c r="S48" t="s">
        <v>16</v>
      </c>
    </row>
    <row r="49" spans="2:19" x14ac:dyDescent="0.25">
      <c r="B49" s="2">
        <v>47</v>
      </c>
      <c r="C49" s="3">
        <v>1.9151064742032299E-4</v>
      </c>
      <c r="D49" s="3">
        <v>5.2573100281716099E-2</v>
      </c>
      <c r="E49" s="3">
        <v>0.53155195726779203</v>
      </c>
      <c r="F49" s="3">
        <v>0.177545671556429</v>
      </c>
      <c r="G49" s="3">
        <v>70.842048463400502</v>
      </c>
      <c r="H49" s="3">
        <v>2.2980817026624301E-2</v>
      </c>
      <c r="I49" s="3">
        <v>9.0948527136868601E-3</v>
      </c>
      <c r="J49" s="3"/>
      <c r="K49" s="3">
        <v>6.2582272004885997</v>
      </c>
      <c r="L49" s="3">
        <v>0.87071416850090499</v>
      </c>
      <c r="M49" s="3">
        <v>1.56153427606757E-2</v>
      </c>
      <c r="N49" s="3">
        <v>0.39575845815882099</v>
      </c>
      <c r="O49" s="3">
        <v>-0.14284750799515999</v>
      </c>
      <c r="P49" s="3">
        <v>9.1360448688851403E-2</v>
      </c>
      <c r="Q49" s="3">
        <v>0.91780821917808197</v>
      </c>
      <c r="R49" s="3">
        <v>1</v>
      </c>
      <c r="S49" t="s">
        <v>16</v>
      </c>
    </row>
    <row r="50" spans="2:19" x14ac:dyDescent="0.25">
      <c r="B50" s="2">
        <v>48</v>
      </c>
      <c r="C50" s="3">
        <v>8.2892668286408395E-5</v>
      </c>
      <c r="D50" s="3">
        <v>2.9138711839316201E-2</v>
      </c>
      <c r="E50" s="3">
        <v>0.32857313191158</v>
      </c>
      <c r="F50" s="3">
        <v>0.172681621135929</v>
      </c>
      <c r="G50" s="3">
        <v>153.023147686182</v>
      </c>
      <c r="H50" s="3">
        <v>1.13410718135583E-2</v>
      </c>
      <c r="I50" s="3">
        <v>7.58788551798597E-3</v>
      </c>
      <c r="J50" s="3"/>
      <c r="K50" s="3">
        <v>1.96018131824182</v>
      </c>
      <c r="L50" s="3">
        <v>1.22683253978048</v>
      </c>
      <c r="M50" s="3">
        <v>1.0273374481195001E-2</v>
      </c>
      <c r="N50" s="3">
        <v>0.66906246982005302</v>
      </c>
      <c r="O50" s="3">
        <v>-0.184641445497152</v>
      </c>
      <c r="P50" s="3">
        <v>3.8146754731125901E-2</v>
      </c>
      <c r="Q50" s="3">
        <v>0.93548387096774199</v>
      </c>
      <c r="R50" s="3">
        <v>1.0105599071656499</v>
      </c>
      <c r="S50" t="s">
        <v>16</v>
      </c>
    </row>
    <row r="51" spans="2:19" x14ac:dyDescent="0.25">
      <c r="B51" s="2">
        <v>49</v>
      </c>
      <c r="C51" s="3">
        <v>9.1467771902243794E-5</v>
      </c>
      <c r="D51" s="3">
        <v>5.09787976844156E-2</v>
      </c>
      <c r="E51" s="3">
        <v>0.72112394454385598</v>
      </c>
      <c r="F51" s="3">
        <v>0.17524859872898799</v>
      </c>
      <c r="G51" s="3">
        <v>171.87823802890799</v>
      </c>
      <c r="H51" s="3">
        <v>1.8888555417141399E-2</v>
      </c>
      <c r="I51" s="3">
        <v>7.1743009831171899E-3</v>
      </c>
      <c r="J51" s="3"/>
      <c r="K51" s="3">
        <v>12.9274757006095</v>
      </c>
      <c r="L51" s="3">
        <v>0.44228151333239601</v>
      </c>
      <c r="M51" s="3">
        <v>1.07916812524625E-2</v>
      </c>
      <c r="N51" s="3">
        <v>0.37982263993605803</v>
      </c>
      <c r="O51" s="3">
        <v>0.163590370803116</v>
      </c>
      <c r="P51" s="3">
        <v>0.48152927397957901</v>
      </c>
      <c r="Q51" s="3">
        <v>0.66666666666666596</v>
      </c>
      <c r="R51" s="3">
        <v>0.86916724704009496</v>
      </c>
      <c r="S51" t="s">
        <v>16</v>
      </c>
    </row>
    <row r="52" spans="2:19" x14ac:dyDescent="0.25">
      <c r="B52" s="2">
        <v>50</v>
      </c>
      <c r="C52" s="3">
        <v>1.31484922109475E-4</v>
      </c>
      <c r="D52" s="3">
        <v>6.2612303699288496E-2</v>
      </c>
      <c r="E52" s="3">
        <v>0.642491670971717</v>
      </c>
      <c r="F52" s="3">
        <v>0.18387883015110701</v>
      </c>
      <c r="G52" s="3">
        <v>29.4266698393197</v>
      </c>
      <c r="H52" s="3">
        <v>3.0394661308374499E-2</v>
      </c>
      <c r="I52" s="3">
        <v>4.4176478895948399E-3</v>
      </c>
      <c r="J52" s="3"/>
      <c r="K52" s="3">
        <v>49.551147206443602</v>
      </c>
      <c r="L52" s="3">
        <v>0.42146979039358201</v>
      </c>
      <c r="M52" s="3">
        <v>1.2938771285025699E-2</v>
      </c>
      <c r="N52" s="3">
        <v>0.14534288915986901</v>
      </c>
      <c r="O52" s="3">
        <v>-0.197948355575467</v>
      </c>
      <c r="P52" s="3">
        <v>2.1203870601180098E-2</v>
      </c>
      <c r="Q52" s="3">
        <v>0.80701754385964897</v>
      </c>
      <c r="R52" s="3">
        <v>1.00491440298104</v>
      </c>
      <c r="S52" t="s">
        <v>16</v>
      </c>
    </row>
    <row r="53" spans="2:19" x14ac:dyDescent="0.25">
      <c r="B53" s="2">
        <v>51</v>
      </c>
      <c r="C53" s="3">
        <v>2.37244533371444E-4</v>
      </c>
      <c r="D53" s="3">
        <v>8.4744875598823696E-2</v>
      </c>
      <c r="E53" s="3">
        <v>0.26272617383616298</v>
      </c>
      <c r="F53" s="3">
        <v>0.19422345073095101</v>
      </c>
      <c r="G53" s="3">
        <v>102.055873537937</v>
      </c>
      <c r="H53" s="3">
        <v>3.5539500175103197E-2</v>
      </c>
      <c r="I53" s="3">
        <v>1.0273415038500299E-2</v>
      </c>
      <c r="J53" s="3"/>
      <c r="K53" s="3">
        <v>18.8491227665947</v>
      </c>
      <c r="L53" s="3">
        <v>0.41512528344646998</v>
      </c>
      <c r="M53" s="3">
        <v>1.73801358355095E-2</v>
      </c>
      <c r="N53" s="3">
        <v>0.28907032985504</v>
      </c>
      <c r="O53" s="3">
        <v>0.20870360251428599</v>
      </c>
      <c r="P53" s="3">
        <v>0.53896922458504104</v>
      </c>
      <c r="Q53" s="3">
        <v>0.70940170940170899</v>
      </c>
      <c r="R53" s="3">
        <v>0.94010972568578499</v>
      </c>
      <c r="S53" t="s">
        <v>16</v>
      </c>
    </row>
    <row r="54" spans="2:19" x14ac:dyDescent="0.25">
      <c r="B54" s="2">
        <v>52</v>
      </c>
      <c r="C54" s="3">
        <v>3.4300414463341401E-5</v>
      </c>
      <c r="D54" s="3">
        <v>1.7239770503365601E-2</v>
      </c>
      <c r="E54" s="3">
        <v>0.47775540009245399</v>
      </c>
      <c r="F54" s="3">
        <v>0.192877364413615</v>
      </c>
      <c r="G54" s="3">
        <v>173.357566757548</v>
      </c>
      <c r="H54" s="3">
        <v>6.9128526007948103E-3</v>
      </c>
      <c r="I54" s="3">
        <v>3.7497732712265001E-3</v>
      </c>
      <c r="J54" s="3"/>
      <c r="K54" s="3">
        <v>2.8262028544278301</v>
      </c>
      <c r="L54" s="3">
        <v>1.4502613448121899</v>
      </c>
      <c r="M54" s="3">
        <v>6.6085281338231598E-3</v>
      </c>
      <c r="N54" s="3">
        <v>0.54243501022940499</v>
      </c>
      <c r="O54" s="3">
        <v>-0.40645613639315198</v>
      </c>
      <c r="P54" s="3">
        <v>-0.24427648132086699</v>
      </c>
      <c r="Q54" s="3">
        <v>0.92307692307692302</v>
      </c>
      <c r="R54" s="3">
        <v>1.00892419339021</v>
      </c>
      <c r="S54" t="s">
        <v>16</v>
      </c>
    </row>
    <row r="55" spans="2:19" x14ac:dyDescent="0.25">
      <c r="B55" s="2">
        <v>53</v>
      </c>
      <c r="C55" s="3">
        <v>3.7158782335286498E-5</v>
      </c>
      <c r="D55" s="3">
        <v>2.0903454202570702E-2</v>
      </c>
      <c r="E55" s="3">
        <v>0.72269675611381301</v>
      </c>
      <c r="F55" s="3">
        <v>0.19845874569546099</v>
      </c>
      <c r="G55" s="3">
        <v>54.493812043935002</v>
      </c>
      <c r="H55" s="3">
        <v>9.8272552051317102E-3</v>
      </c>
      <c r="I55" s="3">
        <v>3.7345168426805302E-3</v>
      </c>
      <c r="J55" s="3"/>
      <c r="K55" s="3">
        <v>7.0248490412849298</v>
      </c>
      <c r="L55" s="3">
        <v>1.06864934411776</v>
      </c>
      <c r="M55" s="3">
        <v>6.87837416134752E-3</v>
      </c>
      <c r="N55" s="3">
        <v>0.38001626748539102</v>
      </c>
      <c r="O55" s="3">
        <v>-0.224297726711322</v>
      </c>
      <c r="P55" s="3">
        <v>-1.2345190707893401E-2</v>
      </c>
      <c r="Q55" s="3">
        <v>0.86666666666666603</v>
      </c>
      <c r="R55" s="3">
        <v>1.01472015528955</v>
      </c>
      <c r="S55" t="s">
        <v>16</v>
      </c>
    </row>
    <row r="56" spans="2:19" x14ac:dyDescent="0.25">
      <c r="B56" s="2">
        <v>54</v>
      </c>
      <c r="C56" s="3">
        <v>1.88652279548377E-4</v>
      </c>
      <c r="D56" s="3">
        <v>7.1895777253665402E-2</v>
      </c>
      <c r="E56" s="3">
        <v>0.66427994076284902</v>
      </c>
      <c r="F56" s="3">
        <v>0.21901872179247101</v>
      </c>
      <c r="G56" s="3">
        <v>110.941716057447</v>
      </c>
      <c r="H56" s="3">
        <v>3.4835072193188397E-2</v>
      </c>
      <c r="I56" s="3">
        <v>5.5750907411459896E-3</v>
      </c>
      <c r="J56" s="3"/>
      <c r="K56" s="3">
        <v>40.3100873775834</v>
      </c>
      <c r="L56" s="3">
        <v>0.45863284656234199</v>
      </c>
      <c r="M56" s="3">
        <v>1.54983722540603E-2</v>
      </c>
      <c r="N56" s="3">
        <v>0.16004246267174699</v>
      </c>
      <c r="O56" s="3">
        <v>-0.19146936580514701</v>
      </c>
      <c r="P56" s="3">
        <v>2.94531765866856E-2</v>
      </c>
      <c r="Q56" s="3">
        <v>0.85714285714285698</v>
      </c>
      <c r="R56" s="3">
        <v>1.0042798353909399</v>
      </c>
      <c r="S56" t="s">
        <v>16</v>
      </c>
    </row>
    <row r="57" spans="2:19" x14ac:dyDescent="0.25">
      <c r="B57" s="2">
        <v>55</v>
      </c>
      <c r="C57" s="3">
        <v>2.02944118908103E-4</v>
      </c>
      <c r="D57" s="3">
        <v>6.1968158111195701E-2</v>
      </c>
      <c r="E57" s="3">
        <v>0.804664068346163</v>
      </c>
      <c r="F57" s="3">
        <v>0.207714390038576</v>
      </c>
      <c r="G57" s="3">
        <v>173.02838080906201</v>
      </c>
      <c r="H57" s="3">
        <v>2.7671569788737398E-2</v>
      </c>
      <c r="I57" s="3">
        <v>7.7752243037351497E-3</v>
      </c>
      <c r="J57" s="3"/>
      <c r="K57" s="3">
        <v>14.498309848950701</v>
      </c>
      <c r="L57" s="3">
        <v>0.664123975573783</v>
      </c>
      <c r="M57" s="3">
        <v>1.60747154738499E-2</v>
      </c>
      <c r="N57" s="3">
        <v>0.28098240768760802</v>
      </c>
      <c r="O57" s="3">
        <v>-0.16735450896547199</v>
      </c>
      <c r="P57" s="3">
        <v>6.01571659305873E-2</v>
      </c>
      <c r="Q57" s="3">
        <v>0.88749999999999996</v>
      </c>
      <c r="R57" s="3">
        <v>1</v>
      </c>
      <c r="S57" t="s">
        <v>16</v>
      </c>
    </row>
    <row r="58" spans="2:19" x14ac:dyDescent="0.25">
      <c r="B58" s="2">
        <v>56</v>
      </c>
      <c r="C58" s="3">
        <v>4.8592253823067001E-5</v>
      </c>
      <c r="D58" s="3">
        <v>2.7069330737411801E-2</v>
      </c>
      <c r="E58" s="3">
        <v>0.84642938092602404</v>
      </c>
      <c r="F58" s="3">
        <v>0.205963488179743</v>
      </c>
      <c r="G58" s="3">
        <v>174.345033762989</v>
      </c>
      <c r="H58" s="3">
        <v>1.19436949224037E-2</v>
      </c>
      <c r="I58" s="3">
        <v>3.69807513811936E-3</v>
      </c>
      <c r="J58" s="3"/>
      <c r="K58" s="3">
        <v>10.094677569555</v>
      </c>
      <c r="L58" s="3">
        <v>0.83333931317114296</v>
      </c>
      <c r="M58" s="3">
        <v>7.8657217809516497E-3</v>
      </c>
      <c r="N58" s="3">
        <v>0.30962571985848197</v>
      </c>
      <c r="O58" s="3">
        <v>-0.28610018255972702</v>
      </c>
      <c r="P58" s="3">
        <v>-9.1034521455832199E-2</v>
      </c>
      <c r="Q58" s="3">
        <v>0.89473684210526305</v>
      </c>
      <c r="R58" s="3">
        <v>0.96383736181375301</v>
      </c>
      <c r="S58" t="s">
        <v>16</v>
      </c>
    </row>
    <row r="59" spans="2:19" x14ac:dyDescent="0.25">
      <c r="B59" s="2">
        <v>57</v>
      </c>
      <c r="C59" s="3">
        <v>2.2266685722452401E-3</v>
      </c>
      <c r="D59" s="3">
        <v>0.448181622291626</v>
      </c>
      <c r="E59" s="3">
        <v>0.11612686362169</v>
      </c>
      <c r="F59" s="3">
        <v>0.31059104752595601</v>
      </c>
      <c r="G59" s="3">
        <v>72.3568975263982</v>
      </c>
      <c r="H59" s="3">
        <v>0.20695128107337099</v>
      </c>
      <c r="I59" s="3">
        <v>1.9264656875969201E-2</v>
      </c>
      <c r="J59" s="3"/>
      <c r="K59" s="3">
        <v>287.46677799200103</v>
      </c>
      <c r="L59" s="3">
        <v>0.13930200098993401</v>
      </c>
      <c r="M59" s="3">
        <v>5.3245492571687501E-2</v>
      </c>
      <c r="N59" s="3">
        <v>9.30878841438013E-2</v>
      </c>
      <c r="O59" s="3">
        <v>0.40625376833603599</v>
      </c>
      <c r="P59" s="3">
        <v>0.79049790777828199</v>
      </c>
      <c r="Q59" s="3">
        <v>0.64808652246256204</v>
      </c>
      <c r="R59" s="3">
        <v>0.95650927417377396</v>
      </c>
      <c r="S59" t="s">
        <v>16</v>
      </c>
    </row>
    <row r="60" spans="2:19" x14ac:dyDescent="0.25">
      <c r="B60" s="2">
        <v>58</v>
      </c>
      <c r="C60" s="3">
        <v>1.2290981849364001E-4</v>
      </c>
      <c r="D60" s="3">
        <v>3.9079856348465003E-2</v>
      </c>
      <c r="E60" s="3">
        <v>0.11610583663785901</v>
      </c>
      <c r="F60" s="3">
        <v>0.22423013421798599</v>
      </c>
      <c r="G60" s="3">
        <v>17.044392549240602</v>
      </c>
      <c r="H60" s="3">
        <v>1.65299452220934E-2</v>
      </c>
      <c r="I60" s="3">
        <v>7.9523229194997103E-3</v>
      </c>
      <c r="J60" s="3"/>
      <c r="K60" s="3">
        <v>4.7943717188970503</v>
      </c>
      <c r="L60" s="3">
        <v>1.01132448979218</v>
      </c>
      <c r="M60" s="3">
        <v>1.25097418575414E-2</v>
      </c>
      <c r="N60" s="3">
        <v>0.48108586039782197</v>
      </c>
      <c r="O60" s="3">
        <v>-0.160020425621104</v>
      </c>
      <c r="P60" s="3">
        <v>6.9495210869020996E-2</v>
      </c>
      <c r="Q60" s="3">
        <v>0.95555555555555505</v>
      </c>
      <c r="R60" s="3">
        <v>1</v>
      </c>
      <c r="S60" t="s">
        <v>16</v>
      </c>
    </row>
    <row r="61" spans="2:19" x14ac:dyDescent="0.25">
      <c r="B61" s="2">
        <v>59</v>
      </c>
      <c r="C61" s="3">
        <v>9.1467771902243794E-5</v>
      </c>
      <c r="D61" s="3">
        <v>4.5791819562975303E-2</v>
      </c>
      <c r="E61" s="3">
        <v>0.325623202799669</v>
      </c>
      <c r="F61" s="3">
        <v>0.22891683104400401</v>
      </c>
      <c r="G61" s="3">
        <v>74.722843521229507</v>
      </c>
      <c r="H61" s="3">
        <v>1.7645685119825699E-2</v>
      </c>
      <c r="I61" s="3">
        <v>6.3727451117832996E-3</v>
      </c>
      <c r="J61" s="3"/>
      <c r="K61" s="3">
        <v>9.1800507743884197</v>
      </c>
      <c r="L61" s="3">
        <v>0.54815346344786597</v>
      </c>
      <c r="M61" s="3">
        <v>1.07916812524625E-2</v>
      </c>
      <c r="N61" s="3">
        <v>0.361150336102464</v>
      </c>
      <c r="O61" s="3">
        <v>-3.44231275636733E-2</v>
      </c>
      <c r="P61" s="3">
        <v>0.22941065746763001</v>
      </c>
      <c r="Q61" s="3">
        <v>0.74418604651162701</v>
      </c>
      <c r="R61" s="3">
        <v>0.87816134391729705</v>
      </c>
      <c r="S61" t="s">
        <v>16</v>
      </c>
    </row>
    <row r="62" spans="2:19" x14ac:dyDescent="0.25">
      <c r="B62" s="2">
        <v>60</v>
      </c>
      <c r="C62" s="3">
        <v>7.60325853937401E-4</v>
      </c>
      <c r="D62" s="3">
        <v>0.15409619324598001</v>
      </c>
      <c r="E62" s="3">
        <v>0.783597004143194</v>
      </c>
      <c r="F62" s="3">
        <v>0.24470371103001601</v>
      </c>
      <c r="G62" s="3">
        <v>11.3119357512482</v>
      </c>
      <c r="H62" s="3">
        <v>5.0066753881591701E-2</v>
      </c>
      <c r="I62" s="3">
        <v>2.7188793894902301E-2</v>
      </c>
      <c r="J62" s="3"/>
      <c r="K62" s="3">
        <v>6.4329343120216098</v>
      </c>
      <c r="L62" s="3">
        <v>0.40237019371742699</v>
      </c>
      <c r="M62" s="3">
        <v>3.1113934886440001E-2</v>
      </c>
      <c r="N62" s="3">
        <v>0.54305086283812298</v>
      </c>
      <c r="O62" s="3">
        <v>0.40614303495693399</v>
      </c>
      <c r="P62" s="3">
        <v>0.79035691766108696</v>
      </c>
      <c r="Q62" s="3">
        <v>0.68733850129198903</v>
      </c>
      <c r="R62" s="3">
        <v>0.842119699380108</v>
      </c>
      <c r="S62" t="s">
        <v>16</v>
      </c>
    </row>
    <row r="63" spans="2:19" x14ac:dyDescent="0.25">
      <c r="B63" s="2">
        <v>61</v>
      </c>
      <c r="C63" s="3">
        <v>2.8583678719451098E-5</v>
      </c>
      <c r="D63" s="3">
        <v>1.75474725953155E-2</v>
      </c>
      <c r="E63" s="3">
        <v>6.7626833395569995E-4</v>
      </c>
      <c r="F63" s="3">
        <v>0.23415791063216099</v>
      </c>
      <c r="G63" s="3">
        <v>90</v>
      </c>
      <c r="H63" s="3">
        <v>1.69067083488925E-3</v>
      </c>
      <c r="I63" s="3">
        <v>1.69067083488925E-3</v>
      </c>
      <c r="J63" s="3"/>
      <c r="K63" s="3">
        <v>9.375</v>
      </c>
      <c r="L63" s="3">
        <v>1.16653786464191</v>
      </c>
      <c r="M63" s="3">
        <v>6.0327332180041002E-3</v>
      </c>
      <c r="N63" s="3">
        <v>1</v>
      </c>
      <c r="O63" s="3">
        <v>-0.92146018366025495</v>
      </c>
      <c r="P63" s="3">
        <v>-0.9</v>
      </c>
      <c r="Q63" s="3">
        <v>1</v>
      </c>
      <c r="R63" s="3">
        <v>1</v>
      </c>
      <c r="S63" t="s">
        <v>16</v>
      </c>
    </row>
    <row r="64" spans="2:19" x14ac:dyDescent="0.25">
      <c r="B64" s="2">
        <v>62</v>
      </c>
      <c r="C64" s="3">
        <v>2.7726168357867598E-4</v>
      </c>
      <c r="D64" s="3">
        <v>7.6440300457847707E-2</v>
      </c>
      <c r="E64" s="3">
        <v>0.73701047683806098</v>
      </c>
      <c r="F64" s="3">
        <v>0.24689023068253799</v>
      </c>
      <c r="G64" s="3">
        <v>3.2139407136783502</v>
      </c>
      <c r="H64" s="3">
        <v>2.70081866831955E-2</v>
      </c>
      <c r="I64" s="3">
        <v>1.43571718925131E-2</v>
      </c>
      <c r="J64" s="3"/>
      <c r="K64" s="3">
        <v>3.92525305529117</v>
      </c>
      <c r="L64" s="3">
        <v>0.59628646182673295</v>
      </c>
      <c r="M64" s="3">
        <v>1.8788840830988401E-2</v>
      </c>
      <c r="N64" s="3">
        <v>0.53158592470208699</v>
      </c>
      <c r="O64" s="3">
        <v>9.8409681674382896E-2</v>
      </c>
      <c r="P64" s="3">
        <v>0.39853864302778602</v>
      </c>
      <c r="Q64" s="3">
        <v>0.822033898305084</v>
      </c>
      <c r="R64" s="3">
        <v>0.89591489173467798</v>
      </c>
      <c r="S64" t="s">
        <v>16</v>
      </c>
    </row>
    <row r="65" spans="2:19" x14ac:dyDescent="0.25">
      <c r="B65" s="2">
        <v>63</v>
      </c>
      <c r="C65" s="3">
        <v>1.5149349721309101E-4</v>
      </c>
      <c r="D65" s="3">
        <v>7.0374173502265006E-2</v>
      </c>
      <c r="E65" s="3">
        <v>0.55476332999167799</v>
      </c>
      <c r="F65" s="3">
        <v>0.25516369826941698</v>
      </c>
      <c r="G65" s="3">
        <v>128.716714624589</v>
      </c>
      <c r="H65" s="3">
        <v>3.3795852678252997E-2</v>
      </c>
      <c r="I65" s="3">
        <v>4.7424617848102601E-3</v>
      </c>
      <c r="J65" s="3"/>
      <c r="K65" s="3">
        <v>57.272801092665802</v>
      </c>
      <c r="L65" s="3">
        <v>0.38439456685429801</v>
      </c>
      <c r="M65" s="3">
        <v>1.38883948468472E-2</v>
      </c>
      <c r="N65" s="3">
        <v>0.14032673860783901</v>
      </c>
      <c r="O65" s="3">
        <v>-0.16907248877768799</v>
      </c>
      <c r="P65" s="3">
        <v>5.7969766096617303E-2</v>
      </c>
      <c r="Q65" s="3">
        <v>0.84126984126984095</v>
      </c>
      <c r="R65" s="3">
        <v>1</v>
      </c>
      <c r="S65" t="s">
        <v>16</v>
      </c>
    </row>
    <row r="66" spans="2:19" x14ac:dyDescent="0.25">
      <c r="B66" s="2">
        <v>64</v>
      </c>
      <c r="C66" s="3">
        <v>4.0017150207231601E-5</v>
      </c>
      <c r="D66" s="3">
        <v>2.03996342937737E-2</v>
      </c>
      <c r="E66" s="3">
        <v>0.40769319561329298</v>
      </c>
      <c r="F66" s="3">
        <v>0.27497553507448702</v>
      </c>
      <c r="G66" s="3">
        <v>76.8565407451091</v>
      </c>
      <c r="H66" s="3">
        <v>9.0007914839471594E-3</v>
      </c>
      <c r="I66" s="3">
        <v>3.6772049251355202E-3</v>
      </c>
      <c r="J66" s="3"/>
      <c r="K66" s="3">
        <v>6.4718808422647003</v>
      </c>
      <c r="L66" s="3">
        <v>1.20840150568791</v>
      </c>
      <c r="M66" s="3">
        <v>7.13802620557351E-3</v>
      </c>
      <c r="N66" s="3">
        <v>0.40854239670964299</v>
      </c>
      <c r="O66" s="3">
        <v>-0.35040562163572497</v>
      </c>
      <c r="P66" s="3">
        <v>-0.17291074942894999</v>
      </c>
      <c r="Q66" s="3">
        <v>0.93333333333333302</v>
      </c>
      <c r="R66" s="3">
        <v>1</v>
      </c>
      <c r="S66" t="s">
        <v>16</v>
      </c>
    </row>
    <row r="67" spans="2:19" x14ac:dyDescent="0.25">
      <c r="B67" s="2">
        <v>65</v>
      </c>
      <c r="C67" s="3">
        <v>1.11476347005859E-4</v>
      </c>
      <c r="D67" s="3">
        <v>4.7497706435378602E-2</v>
      </c>
      <c r="E67" s="3">
        <v>5.0720125046677502E-3</v>
      </c>
      <c r="F67" s="3">
        <v>0.28494306148018</v>
      </c>
      <c r="G67" s="3">
        <v>125.349314226342</v>
      </c>
      <c r="H67" s="3">
        <v>2.2015844951473899E-2</v>
      </c>
      <c r="I67" s="3">
        <v>6.31756328090541E-3</v>
      </c>
      <c r="J67" s="3"/>
      <c r="K67" s="3">
        <v>13.0896451100717</v>
      </c>
      <c r="L67" s="3">
        <v>0.62093667944250297</v>
      </c>
      <c r="M67" s="3">
        <v>1.1913693520922799E-2</v>
      </c>
      <c r="N67" s="3">
        <v>0.28695529491737398</v>
      </c>
      <c r="O67" s="3">
        <v>-2.0076638580629198E-2</v>
      </c>
      <c r="P67" s="3">
        <v>0.247677174568949</v>
      </c>
      <c r="Q67" s="3">
        <v>0.84782608695652095</v>
      </c>
      <c r="R67" s="3">
        <v>0.99323699010464805</v>
      </c>
      <c r="S67" t="s">
        <v>16</v>
      </c>
    </row>
    <row r="68" spans="2:19" x14ac:dyDescent="0.25">
      <c r="B68" s="2">
        <v>66</v>
      </c>
      <c r="C68" s="3">
        <v>7.4317564670573104E-5</v>
      </c>
      <c r="D68" s="3">
        <v>3.2144724583749298E-2</v>
      </c>
      <c r="E68" s="3">
        <v>0.13733449243408</v>
      </c>
      <c r="F68" s="3">
        <v>0.28325239064529101</v>
      </c>
      <c r="G68" s="3">
        <v>63.268244094547903</v>
      </c>
      <c r="H68" s="3">
        <v>1.4372267504522701E-2</v>
      </c>
      <c r="I68" s="3">
        <v>4.5629252395253802E-3</v>
      </c>
      <c r="J68" s="3"/>
      <c r="K68" s="3">
        <v>8.3131788275446095</v>
      </c>
      <c r="L68" s="3">
        <v>0.90381993401763105</v>
      </c>
      <c r="M68" s="3">
        <v>9.7274900260543307E-3</v>
      </c>
      <c r="N68" s="3">
        <v>0.317481235169711</v>
      </c>
      <c r="O68" s="3">
        <v>-0.30694602814509597</v>
      </c>
      <c r="P68" s="3">
        <v>-0.11757627639856599</v>
      </c>
      <c r="Q68" s="3">
        <v>0.89655172413793105</v>
      </c>
      <c r="R68" s="3">
        <v>1.0047861989165301</v>
      </c>
      <c r="S68" t="s">
        <v>16</v>
      </c>
    </row>
    <row r="69" spans="2:19" x14ac:dyDescent="0.25">
      <c r="B69" s="2">
        <v>67</v>
      </c>
      <c r="C69" s="3">
        <v>2.8583678719451098E-5</v>
      </c>
      <c r="D69" s="3">
        <v>1.4079906712957601E-2</v>
      </c>
      <c r="E69" s="3">
        <v>0.14877903347025401</v>
      </c>
      <c r="F69" s="3">
        <v>0.28268016359348203</v>
      </c>
      <c r="G69" s="3">
        <v>90</v>
      </c>
      <c r="H69" s="3">
        <v>5.0720125046677502E-3</v>
      </c>
      <c r="I69" s="3">
        <v>3.3813416697785E-3</v>
      </c>
      <c r="J69" s="3"/>
      <c r="K69" s="3">
        <v>1.6</v>
      </c>
      <c r="L69" s="3">
        <v>1.81187582738243</v>
      </c>
      <c r="M69" s="3">
        <v>6.0327332180041002E-3</v>
      </c>
      <c r="N69" s="3">
        <v>0.66666666666666596</v>
      </c>
      <c r="O69" s="3">
        <v>-0.52876110196153103</v>
      </c>
      <c r="P69" s="3">
        <v>-0.4</v>
      </c>
      <c r="Q69" s="3">
        <v>1</v>
      </c>
      <c r="R69" s="3">
        <v>1</v>
      </c>
      <c r="S69" t="s">
        <v>16</v>
      </c>
    </row>
    <row r="70" spans="2:19" x14ac:dyDescent="0.25">
      <c r="B70" s="2">
        <v>68</v>
      </c>
      <c r="C70" s="3">
        <v>4.8592253823067001E-5</v>
      </c>
      <c r="D70" s="3">
        <v>2.03996342937737E-2</v>
      </c>
      <c r="E70" s="3">
        <v>0.46423832101547202</v>
      </c>
      <c r="F70" s="3">
        <v>0.28582282232186501</v>
      </c>
      <c r="G70" s="3">
        <v>65.098257120465405</v>
      </c>
      <c r="H70" s="3">
        <v>8.2696036809514605E-3</v>
      </c>
      <c r="I70" s="3">
        <v>5.3123532386113396E-3</v>
      </c>
      <c r="J70" s="3"/>
      <c r="K70" s="3">
        <v>2.36133879324455</v>
      </c>
      <c r="L70" s="3">
        <v>1.46734468547818</v>
      </c>
      <c r="M70" s="3">
        <v>7.8657217809516497E-3</v>
      </c>
      <c r="N70" s="3">
        <v>0.64239514293146005</v>
      </c>
      <c r="O70" s="3">
        <v>-0.28994092879737599</v>
      </c>
      <c r="P70" s="3">
        <v>-9.5924711446899194E-2</v>
      </c>
      <c r="Q70" s="3">
        <v>0.94444444444444398</v>
      </c>
      <c r="R70" s="3">
        <v>1.00754185314105</v>
      </c>
      <c r="S70" t="s">
        <v>16</v>
      </c>
    </row>
    <row r="71" spans="2:19" x14ac:dyDescent="0.25">
      <c r="B71" s="2">
        <v>69</v>
      </c>
      <c r="C71" s="3">
        <v>2.8583678719451098E-5</v>
      </c>
      <c r="D71" s="3">
        <v>1.50165383554863E-2</v>
      </c>
      <c r="E71" s="3">
        <v>0.48386999294530297</v>
      </c>
      <c r="F71" s="3">
        <v>0.28893564568257302</v>
      </c>
      <c r="G71" s="3">
        <v>26.565051177077901</v>
      </c>
      <c r="H71" s="3">
        <v>6.0487278630219302E-3</v>
      </c>
      <c r="I71" s="3">
        <v>4.5365458972663501E-3</v>
      </c>
      <c r="J71" s="3"/>
      <c r="K71" s="3">
        <v>1.75</v>
      </c>
      <c r="L71" s="3">
        <v>1.59289931808771</v>
      </c>
      <c r="M71" s="3">
        <v>6.0327332180041002E-3</v>
      </c>
      <c r="N71" s="3">
        <v>0.74999999999998401</v>
      </c>
      <c r="O71" s="3">
        <v>-0.246017763138458</v>
      </c>
      <c r="P71" s="3">
        <v>-4.0000000000010999E-2</v>
      </c>
      <c r="Q71" s="3">
        <v>1</v>
      </c>
      <c r="R71" s="3">
        <v>1</v>
      </c>
      <c r="S71" t="s">
        <v>16</v>
      </c>
    </row>
    <row r="72" spans="2:19" x14ac:dyDescent="0.25">
      <c r="B72" s="2">
        <v>70</v>
      </c>
      <c r="C72" s="3">
        <v>6.5742461054737705E-5</v>
      </c>
      <c r="D72" s="3">
        <v>3.3935144997897002E-2</v>
      </c>
      <c r="E72" s="3">
        <v>0.81777013209316995</v>
      </c>
      <c r="F72" s="3">
        <v>0.294250232698333</v>
      </c>
      <c r="G72" s="3">
        <v>104.746144607237</v>
      </c>
      <c r="H72" s="3">
        <v>1.35102206784411E-2</v>
      </c>
      <c r="I72" s="3">
        <v>4.9913229407245099E-3</v>
      </c>
      <c r="J72" s="3"/>
      <c r="K72" s="3">
        <v>7.6009622754823001</v>
      </c>
      <c r="L72" s="3">
        <v>0.71739179202544401</v>
      </c>
      <c r="M72" s="3">
        <v>9.1490929158634798E-3</v>
      </c>
      <c r="N72" s="3">
        <v>0.36944792091289702</v>
      </c>
      <c r="O72" s="3">
        <v>-0.194395216425125</v>
      </c>
      <c r="P72" s="3">
        <v>2.5727867875342599E-2</v>
      </c>
      <c r="Q72" s="3">
        <v>0.82142857142857095</v>
      </c>
      <c r="R72" s="3">
        <v>0.92417297728178505</v>
      </c>
      <c r="S72" t="s">
        <v>16</v>
      </c>
    </row>
    <row r="73" spans="2:19" x14ac:dyDescent="0.25">
      <c r="B73" s="2">
        <v>71</v>
      </c>
      <c r="C73" s="3">
        <v>8.2892668286408395E-5</v>
      </c>
      <c r="D73" s="3">
        <v>3.4787243098681198E-2</v>
      </c>
      <c r="E73" s="3">
        <v>0.60257840515225103</v>
      </c>
      <c r="F73" s="3">
        <v>0.31411498132356103</v>
      </c>
      <c r="G73" s="3">
        <v>80.235813273914403</v>
      </c>
      <c r="H73" s="3">
        <v>1.55690731322138E-2</v>
      </c>
      <c r="I73" s="3">
        <v>4.9985398237621503E-3</v>
      </c>
      <c r="J73" s="3"/>
      <c r="K73" s="3">
        <v>9.7258014731750393</v>
      </c>
      <c r="L73" s="3">
        <v>0.86076769514370199</v>
      </c>
      <c r="M73" s="3">
        <v>1.0273374481195001E-2</v>
      </c>
      <c r="N73" s="3">
        <v>0.321055709695377</v>
      </c>
      <c r="O73" s="3">
        <v>-0.26263982614614501</v>
      </c>
      <c r="P73" s="3">
        <v>-6.1163867936477698E-2</v>
      </c>
      <c r="Q73" s="3">
        <v>0.90625</v>
      </c>
      <c r="R73" s="3">
        <v>1</v>
      </c>
      <c r="S73" t="s">
        <v>16</v>
      </c>
    </row>
    <row r="74" spans="2:19" x14ac:dyDescent="0.25">
      <c r="B74" s="2">
        <v>72</v>
      </c>
      <c r="C74" s="3">
        <v>7.3174217521795003E-4</v>
      </c>
      <c r="D74" s="3">
        <v>0.15527459081789799</v>
      </c>
      <c r="E74" s="3">
        <v>0.29429993205221899</v>
      </c>
      <c r="F74" s="3">
        <v>0.33180955219470099</v>
      </c>
      <c r="G74" s="3">
        <v>131.796982979429</v>
      </c>
      <c r="H74" s="3">
        <v>5.33787933484925E-2</v>
      </c>
      <c r="I74" s="3">
        <v>1.85635031495518E-2</v>
      </c>
      <c r="J74" s="3"/>
      <c r="K74" s="3">
        <v>10.8010564292608</v>
      </c>
      <c r="L74" s="3">
        <v>0.38138812285094098</v>
      </c>
      <c r="M74" s="3">
        <v>3.0523483976080099E-2</v>
      </c>
      <c r="N74" s="3">
        <v>0.34776925413725301</v>
      </c>
      <c r="O74" s="3">
        <v>6.3556295113698494E-2</v>
      </c>
      <c r="P74" s="3">
        <v>0.35416193299078103</v>
      </c>
      <c r="Q74" s="3">
        <v>0.78287461773700295</v>
      </c>
      <c r="R74" s="3">
        <v>0.83161298752204804</v>
      </c>
      <c r="S74" t="s">
        <v>16</v>
      </c>
    </row>
    <row r="75" spans="2:19" x14ac:dyDescent="0.25">
      <c r="B75" s="2">
        <v>73</v>
      </c>
      <c r="C75" s="3">
        <v>3.4300414463341401E-5</v>
      </c>
      <c r="D75" s="3">
        <v>1.7239770503365601E-2</v>
      </c>
      <c r="E75" s="3">
        <v>0.13370388519249099</v>
      </c>
      <c r="F75" s="3">
        <v>0.317141670777975</v>
      </c>
      <c r="G75" s="3">
        <v>96.642433242451006</v>
      </c>
      <c r="H75" s="3">
        <v>6.9128526007948103E-3</v>
      </c>
      <c r="I75" s="3">
        <v>3.7497732712265101E-3</v>
      </c>
      <c r="J75" s="3"/>
      <c r="K75" s="3">
        <v>2.8262028544278399</v>
      </c>
      <c r="L75" s="3">
        <v>1.4502613448121899</v>
      </c>
      <c r="M75" s="3">
        <v>6.6085281338231598E-3</v>
      </c>
      <c r="N75" s="3">
        <v>0.54243501022940599</v>
      </c>
      <c r="O75" s="3">
        <v>-0.40645613639314998</v>
      </c>
      <c r="P75" s="3">
        <v>-0.24427648132086399</v>
      </c>
      <c r="Q75" s="3">
        <v>0.92307692307692302</v>
      </c>
      <c r="R75" s="3">
        <v>1.00892419339021</v>
      </c>
      <c r="S75" t="s">
        <v>16</v>
      </c>
    </row>
    <row r="76" spans="2:19" x14ac:dyDescent="0.25">
      <c r="B76" s="2">
        <v>74</v>
      </c>
      <c r="C76" s="3">
        <v>1.0290124339002401E-4</v>
      </c>
      <c r="D76" s="3">
        <v>3.3389058318227798E-2</v>
      </c>
      <c r="E76" s="3">
        <v>0.61930211943568203</v>
      </c>
      <c r="F76" s="3">
        <v>0.31977160318780301</v>
      </c>
      <c r="G76" s="3">
        <v>52.7184278026212</v>
      </c>
      <c r="H76" s="3">
        <v>1.4215845426109E-2</v>
      </c>
      <c r="I76" s="3">
        <v>8.1320170253097197E-3</v>
      </c>
      <c r="J76" s="3"/>
      <c r="K76" s="3">
        <v>2.8774464718059201</v>
      </c>
      <c r="L76" s="3">
        <v>1.1599042645101001</v>
      </c>
      <c r="M76" s="3">
        <v>1.1446306491029999E-2</v>
      </c>
      <c r="N76" s="3">
        <v>0.57203893131633998</v>
      </c>
      <c r="O76" s="3">
        <v>-0.117651339654694</v>
      </c>
      <c r="P76" s="3">
        <v>0.123441206595737</v>
      </c>
      <c r="Q76" s="3">
        <v>0.94736842105263097</v>
      </c>
      <c r="R76" s="3">
        <v>1.0092156564889301</v>
      </c>
      <c r="S76" t="s">
        <v>16</v>
      </c>
    </row>
    <row r="77" spans="2:19" x14ac:dyDescent="0.25">
      <c r="B77" s="2">
        <v>75</v>
      </c>
      <c r="C77" s="3">
        <v>1.9151064742032299E-4</v>
      </c>
      <c r="D77" s="3">
        <v>6.0039102688587101E-2</v>
      </c>
      <c r="E77" s="3">
        <v>0.52150886783068895</v>
      </c>
      <c r="F77" s="3">
        <v>0.32617330166833503</v>
      </c>
      <c r="G77" s="3">
        <v>151.49858517857399</v>
      </c>
      <c r="H77" s="3">
        <v>2.7254828275461301E-2</v>
      </c>
      <c r="I77" s="3">
        <v>7.93981124775219E-3</v>
      </c>
      <c r="J77" s="3"/>
      <c r="K77" s="3">
        <v>12.839051687655401</v>
      </c>
      <c r="L77" s="3">
        <v>0.66762778508293796</v>
      </c>
      <c r="M77" s="3">
        <v>1.56153427606757E-2</v>
      </c>
      <c r="N77" s="3">
        <v>0.291317603160271</v>
      </c>
      <c r="O77" s="3">
        <v>-0.11253632670072899</v>
      </c>
      <c r="P77" s="3">
        <v>0.12995384336055801</v>
      </c>
      <c r="Q77" s="3">
        <v>0.87012987012986998</v>
      </c>
      <c r="R77" s="3">
        <v>0.994649695877449</v>
      </c>
      <c r="S77" t="s">
        <v>16</v>
      </c>
    </row>
    <row r="78" spans="2:19" x14ac:dyDescent="0.25">
      <c r="B78" s="2">
        <v>76</v>
      </c>
      <c r="C78" s="3">
        <v>3.1442046591396297E-5</v>
      </c>
      <c r="D78" s="3">
        <v>2.2818984258500201E-2</v>
      </c>
      <c r="E78" s="3">
        <v>0.71346309232326399</v>
      </c>
      <c r="F78" s="3">
        <v>0.32322552416109901</v>
      </c>
      <c r="G78" s="3">
        <v>8.2086164152173904</v>
      </c>
      <c r="H78" s="3">
        <v>8.6081378483132808E-3</v>
      </c>
      <c r="I78" s="3">
        <v>3.82947950334927E-3</v>
      </c>
      <c r="J78" s="3"/>
      <c r="K78" s="3">
        <v>5.0797111458222002</v>
      </c>
      <c r="L78" s="3">
        <v>0.75880127754304705</v>
      </c>
      <c r="M78" s="3">
        <v>6.3271839776927003E-3</v>
      </c>
      <c r="N78" s="3">
        <v>0.444867353524041</v>
      </c>
      <c r="O78" s="3">
        <v>-0.17656743791763299</v>
      </c>
      <c r="P78" s="3">
        <v>4.8426900465861199E-2</v>
      </c>
      <c r="Q78" s="3">
        <v>0.78571428571428503</v>
      </c>
      <c r="R78" s="3">
        <v>0.85293028080314104</v>
      </c>
      <c r="S78" t="s">
        <v>16</v>
      </c>
    </row>
    <row r="79" spans="2:19" x14ac:dyDescent="0.25">
      <c r="B79" s="2">
        <v>77</v>
      </c>
      <c r="C79" s="3">
        <v>8.0034300414463298E-5</v>
      </c>
      <c r="D79" s="3">
        <v>3.2606277721674098E-2</v>
      </c>
      <c r="E79" s="3">
        <v>0.33499434971305603</v>
      </c>
      <c r="F79" s="3">
        <v>0.33837569138283402</v>
      </c>
      <c r="G79" s="3">
        <v>6.4189772992640899</v>
      </c>
      <c r="H79" s="3">
        <v>1.23275447279966E-2</v>
      </c>
      <c r="I79" s="3">
        <v>7.2873289521429296E-3</v>
      </c>
      <c r="J79" s="3"/>
      <c r="K79" s="3">
        <v>3.1350654800013902</v>
      </c>
      <c r="L79" s="3">
        <v>0.94598351978140804</v>
      </c>
      <c r="M79" s="3">
        <v>1.0094693468496599E-2</v>
      </c>
      <c r="N79" s="3">
        <v>0.59114195997139096</v>
      </c>
      <c r="O79" s="3">
        <v>-0.118426170115063</v>
      </c>
      <c r="P79" s="3">
        <v>0.12245466181313</v>
      </c>
      <c r="Q79" s="3">
        <v>0.84848484848484795</v>
      </c>
      <c r="R79" s="3">
        <v>0.97941511977600304</v>
      </c>
      <c r="S79" t="s">
        <v>16</v>
      </c>
    </row>
    <row r="80" spans="2:19" x14ac:dyDescent="0.25">
      <c r="B80" s="2">
        <v>78</v>
      </c>
      <c r="C80" s="3">
        <v>2.91553522938402E-4</v>
      </c>
      <c r="D80" s="3">
        <v>9.6491656559634195E-2</v>
      </c>
      <c r="E80" s="3">
        <v>0.36317930062018</v>
      </c>
      <c r="F80" s="3">
        <v>0.351444056001537</v>
      </c>
      <c r="G80" s="3">
        <v>130.411851320289</v>
      </c>
      <c r="H80" s="3">
        <v>2.8217171147068499E-2</v>
      </c>
      <c r="I80" s="3">
        <v>1.37776027555399E-2</v>
      </c>
      <c r="J80" s="3"/>
      <c r="K80" s="3">
        <v>4.9482467992483503</v>
      </c>
      <c r="L80" s="3">
        <v>0.39350353010366301</v>
      </c>
      <c r="M80" s="3">
        <v>1.9267004822027301E-2</v>
      </c>
      <c r="N80" s="3">
        <v>0.488270163005738</v>
      </c>
      <c r="O80" s="3">
        <v>4.7270134969420501E-2</v>
      </c>
      <c r="P80" s="3">
        <v>0.33342574986319701</v>
      </c>
      <c r="Q80" s="3">
        <v>0.75</v>
      </c>
      <c r="R80" s="3">
        <v>0.765405708478615</v>
      </c>
      <c r="S80" t="s">
        <v>16</v>
      </c>
    </row>
    <row r="81" spans="2:19" x14ac:dyDescent="0.25">
      <c r="B81" s="2">
        <v>79</v>
      </c>
      <c r="C81" s="3">
        <v>1.11476347005859E-4</v>
      </c>
      <c r="D81" s="3">
        <v>5.0070907446079997E-2</v>
      </c>
      <c r="E81" s="3">
        <v>0.67687524143489097</v>
      </c>
      <c r="F81" s="3">
        <v>0.35356695716299302</v>
      </c>
      <c r="G81" s="3">
        <v>36.511150316843803</v>
      </c>
      <c r="H81" s="3">
        <v>2.4000703800323001E-2</v>
      </c>
      <c r="I81" s="3">
        <v>4.4295324547176202E-3</v>
      </c>
      <c r="J81" s="3"/>
      <c r="K81" s="3">
        <v>27.4413297169252</v>
      </c>
      <c r="L81" s="3">
        <v>0.55875531624714303</v>
      </c>
      <c r="M81" s="3">
        <v>1.1913693520922799E-2</v>
      </c>
      <c r="N81" s="3">
        <v>0.18455844010115999</v>
      </c>
      <c r="O81" s="3">
        <v>-0.250987582227992</v>
      </c>
      <c r="P81" s="3">
        <v>-4.63277701949854E-2</v>
      </c>
      <c r="Q81" s="3">
        <v>0.88636363636363602</v>
      </c>
      <c r="R81" s="3">
        <v>1</v>
      </c>
      <c r="S81" t="s">
        <v>16</v>
      </c>
    </row>
    <row r="82" spans="2:19" x14ac:dyDescent="0.25">
      <c r="B82" s="2">
        <v>80</v>
      </c>
      <c r="C82" s="3">
        <v>1.94369015292268E-4</v>
      </c>
      <c r="D82" s="3">
        <v>7.46380453478558E-2</v>
      </c>
      <c r="E82" s="3">
        <v>0.28089998665556998</v>
      </c>
      <c r="F82" s="3">
        <v>0.36235054040699899</v>
      </c>
      <c r="G82" s="3">
        <v>146.95093866849501</v>
      </c>
      <c r="H82" s="3">
        <v>3.5650494281811503E-2</v>
      </c>
      <c r="I82" s="3">
        <v>5.8908297858313498E-3</v>
      </c>
      <c r="J82" s="3"/>
      <c r="K82" s="3">
        <v>42.259192579329401</v>
      </c>
      <c r="L82" s="3">
        <v>0.438446273962248</v>
      </c>
      <c r="M82" s="3">
        <v>1.5731443561903299E-2</v>
      </c>
      <c r="N82" s="3">
        <v>0.16523837619936599</v>
      </c>
      <c r="O82" s="3">
        <v>-0.151396386843382</v>
      </c>
      <c r="P82" s="3">
        <v>8.0475678076145599E-2</v>
      </c>
      <c r="Q82" s="3">
        <v>0.83950617283950602</v>
      </c>
      <c r="R82" s="3">
        <v>0.99587740956350301</v>
      </c>
      <c r="S82" t="s">
        <v>16</v>
      </c>
    </row>
    <row r="83" spans="2:19" x14ac:dyDescent="0.25">
      <c r="B83" s="2">
        <v>81</v>
      </c>
      <c r="C83" s="3">
        <v>1.2862655423752999E-4</v>
      </c>
      <c r="D83" s="3">
        <v>4.5595701746128203E-2</v>
      </c>
      <c r="E83" s="3">
        <v>0.23990619147078401</v>
      </c>
      <c r="F83" s="3">
        <v>0.36328289564682797</v>
      </c>
      <c r="G83" s="3">
        <v>22.154018424889799</v>
      </c>
      <c r="H83" s="3">
        <v>1.5714576195215098E-2</v>
      </c>
      <c r="I83" s="3">
        <v>1.1598529809584601E-2</v>
      </c>
      <c r="J83" s="3"/>
      <c r="K83" s="3">
        <v>2.0032874322939298</v>
      </c>
      <c r="L83" s="3">
        <v>0.77748620354823095</v>
      </c>
      <c r="M83" s="3">
        <v>1.27973597026201E-2</v>
      </c>
      <c r="N83" s="3">
        <v>0.73807461718988399</v>
      </c>
      <c r="O83" s="3">
        <v>0.11292234437950401</v>
      </c>
      <c r="P83" s="3">
        <v>0.41701673908334902</v>
      </c>
      <c r="Q83" s="3">
        <v>0.86538461538461497</v>
      </c>
      <c r="R83" s="3">
        <v>0.90585487040676305</v>
      </c>
      <c r="S83" t="s">
        <v>16</v>
      </c>
    </row>
    <row r="84" spans="2:19" x14ac:dyDescent="0.25">
      <c r="B84" s="2">
        <v>82</v>
      </c>
      <c r="C84" s="3">
        <v>3.7158782335286498E-5</v>
      </c>
      <c r="D84" s="3">
        <v>1.9309151605270101E-2</v>
      </c>
      <c r="E84" s="3">
        <v>0.18948518511027901</v>
      </c>
      <c r="F84" s="3">
        <v>0.37350820290783998</v>
      </c>
      <c r="G84" s="3">
        <v>174.133457921793</v>
      </c>
      <c r="H84" s="3">
        <v>8.5818874724312693E-3</v>
      </c>
      <c r="I84" s="3">
        <v>3.7092450296275698E-3</v>
      </c>
      <c r="J84" s="3"/>
      <c r="K84" s="3">
        <v>4.04438164426836</v>
      </c>
      <c r="L84" s="3">
        <v>1.2524054627600001</v>
      </c>
      <c r="M84" s="3">
        <v>6.87837416134752E-3</v>
      </c>
      <c r="N84" s="3">
        <v>0.43221785901333099</v>
      </c>
      <c r="O84" s="3">
        <v>-0.32718332505516701</v>
      </c>
      <c r="P84" s="3">
        <v>-0.14334320310301499</v>
      </c>
      <c r="Q84" s="3">
        <v>0.92857142857142805</v>
      </c>
      <c r="R84" s="3">
        <v>1.0079677786533501</v>
      </c>
      <c r="S84" t="s">
        <v>16</v>
      </c>
    </row>
    <row r="85" spans="2:19" x14ac:dyDescent="0.25">
      <c r="B85" s="2">
        <v>83</v>
      </c>
      <c r="C85" s="3">
        <v>4.5733885951121897E-5</v>
      </c>
      <c r="D85" s="3">
        <v>2.3755615901028801E-2</v>
      </c>
      <c r="E85" s="3">
        <v>0.35799954928779898</v>
      </c>
      <c r="F85" s="3">
        <v>0.37554025919977502</v>
      </c>
      <c r="G85" s="3">
        <v>107.241976807727</v>
      </c>
      <c r="H85" s="3">
        <v>9.0757289600879292E-3</v>
      </c>
      <c r="I85" s="3">
        <v>4.8440836685718002E-3</v>
      </c>
      <c r="J85" s="3"/>
      <c r="K85" s="3">
        <v>3.4289004417537399</v>
      </c>
      <c r="L85" s="3">
        <v>1.0183929381329599</v>
      </c>
      <c r="M85" s="3">
        <v>7.63087099402003E-3</v>
      </c>
      <c r="N85" s="3">
        <v>0.53374045102872603</v>
      </c>
      <c r="O85" s="3">
        <v>-0.24500351398845699</v>
      </c>
      <c r="P85" s="3">
        <v>-3.8708617874015902E-2</v>
      </c>
      <c r="Q85" s="3">
        <v>0.88888888888888795</v>
      </c>
      <c r="R85" s="3">
        <v>0.91288876236566696</v>
      </c>
      <c r="S85" t="s">
        <v>16</v>
      </c>
    </row>
    <row r="86" spans="2:19" x14ac:dyDescent="0.25">
      <c r="B86" s="2">
        <v>84</v>
      </c>
      <c r="C86" s="3">
        <v>7.8605116478490703E-4</v>
      </c>
      <c r="D86" s="3">
        <v>0.14834114972401699</v>
      </c>
      <c r="E86" s="3">
        <v>0.81450372931019099</v>
      </c>
      <c r="F86" s="3">
        <v>0.39845730236669802</v>
      </c>
      <c r="G86" s="3">
        <v>139.92018637505799</v>
      </c>
      <c r="H86" s="3">
        <v>6.6227118973351998E-2</v>
      </c>
      <c r="I86" s="3">
        <v>1.23995967953752E-2</v>
      </c>
      <c r="J86" s="3"/>
      <c r="K86" s="3">
        <v>29.123494905822799</v>
      </c>
      <c r="L86" s="3">
        <v>0.44888738243481102</v>
      </c>
      <c r="M86" s="3">
        <v>3.1635919888463503E-2</v>
      </c>
      <c r="N86" s="3">
        <v>0.187228389028435</v>
      </c>
      <c r="O86" s="3">
        <v>-0.17949261995586299</v>
      </c>
      <c r="P86" s="3">
        <v>4.4702443019237002E-2</v>
      </c>
      <c r="Q86" s="3">
        <v>0.91973244147157096</v>
      </c>
      <c r="R86" s="3">
        <v>0.98604985126679601</v>
      </c>
      <c r="S86" t="s">
        <v>16</v>
      </c>
    </row>
    <row r="87" spans="2:19" x14ac:dyDescent="0.25">
      <c r="B87" s="2">
        <v>85</v>
      </c>
      <c r="C87" s="3">
        <v>5.4308989566957202E-5</v>
      </c>
      <c r="D87" s="3">
        <v>2.1643968028252199E-2</v>
      </c>
      <c r="E87" s="3">
        <v>0.201011864000779</v>
      </c>
      <c r="F87" s="3">
        <v>0.37773145758446702</v>
      </c>
      <c r="G87" s="3">
        <v>12.8205029121526</v>
      </c>
      <c r="H87" s="3">
        <v>7.7195562871277398E-3</v>
      </c>
      <c r="I87" s="3">
        <v>6.07103385548932E-3</v>
      </c>
      <c r="J87" s="3"/>
      <c r="K87" s="3">
        <v>1.6660533702384599</v>
      </c>
      <c r="L87" s="3">
        <v>1.45682645465722</v>
      </c>
      <c r="M87" s="3">
        <v>8.3155488785322702E-3</v>
      </c>
      <c r="N87" s="3">
        <v>0.78644855088532595</v>
      </c>
      <c r="O87" s="3">
        <v>-0.32224434230572102</v>
      </c>
      <c r="P87" s="3">
        <v>-0.137054694955655</v>
      </c>
      <c r="Q87" s="3">
        <v>1</v>
      </c>
      <c r="R87" s="3">
        <v>1</v>
      </c>
      <c r="S87" t="s">
        <v>16</v>
      </c>
    </row>
    <row r="88" spans="2:19" x14ac:dyDescent="0.25">
      <c r="B88" s="2">
        <v>86</v>
      </c>
      <c r="C88" s="3">
        <v>2.0580248678004801E-4</v>
      </c>
      <c r="D88" s="3">
        <v>6.8793396271643603E-2</v>
      </c>
      <c r="E88" s="3">
        <v>0.55043076445331796</v>
      </c>
      <c r="F88" s="3">
        <v>0.3911789644225</v>
      </c>
      <c r="G88" s="3">
        <v>133.16549937669399</v>
      </c>
      <c r="H88" s="3">
        <v>3.1143215365489699E-2</v>
      </c>
      <c r="I88" s="3">
        <v>7.0926913393531601E-3</v>
      </c>
      <c r="J88" s="3"/>
      <c r="K88" s="3">
        <v>20.877055969256499</v>
      </c>
      <c r="L88" s="3">
        <v>0.54647082496018395</v>
      </c>
      <c r="M88" s="3">
        <v>1.6187521878693802E-2</v>
      </c>
      <c r="N88" s="3">
        <v>0.22774434996884299</v>
      </c>
      <c r="O88" s="3">
        <v>-0.15702678996935801</v>
      </c>
      <c r="P88" s="3">
        <v>7.3306826163352906E-2</v>
      </c>
      <c r="Q88" s="3">
        <v>0.87804878048780399</v>
      </c>
      <c r="R88" s="3">
        <v>0.99513393954288498</v>
      </c>
      <c r="S88" t="s">
        <v>16</v>
      </c>
    </row>
    <row r="89" spans="2:19" x14ac:dyDescent="0.25">
      <c r="B89" s="2">
        <v>87</v>
      </c>
      <c r="C89" s="3">
        <v>2.1151922252393799E-4</v>
      </c>
      <c r="D89" s="3">
        <v>7.7111496779298697E-2</v>
      </c>
      <c r="E89" s="3">
        <v>0.18885250163776399</v>
      </c>
      <c r="F89" s="3">
        <v>0.40352200386234999</v>
      </c>
      <c r="G89" s="3">
        <v>69.372153740013403</v>
      </c>
      <c r="H89" s="3">
        <v>3.4232628496301903E-2</v>
      </c>
      <c r="I89" s="3">
        <v>9.1026313125442803E-3</v>
      </c>
      <c r="J89" s="3"/>
      <c r="K89" s="3">
        <v>24.436232830229802</v>
      </c>
      <c r="L89" s="3">
        <v>0.44701432349286302</v>
      </c>
      <c r="M89" s="3">
        <v>1.6410808590350299E-2</v>
      </c>
      <c r="N89" s="3">
        <v>0.26590512363161301</v>
      </c>
      <c r="O89" s="3">
        <v>0.157036979844763</v>
      </c>
      <c r="P89" s="3">
        <v>0.47318523745929297</v>
      </c>
      <c r="Q89" s="3">
        <v>0.74</v>
      </c>
      <c r="R89" s="3">
        <v>0.96717825038368699</v>
      </c>
      <c r="S89" t="s">
        <v>16</v>
      </c>
    </row>
    <row r="90" spans="2:19" x14ac:dyDescent="0.25">
      <c r="B90" s="2">
        <v>88</v>
      </c>
      <c r="C90" s="3">
        <v>3.7158782335286498E-5</v>
      </c>
      <c r="D90" s="3">
        <v>2.26651332125253E-2</v>
      </c>
      <c r="E90" s="3">
        <v>0.70175844808172305</v>
      </c>
      <c r="F90" s="3">
        <v>0.39158537568088703</v>
      </c>
      <c r="G90" s="3">
        <v>160.15541221993499</v>
      </c>
      <c r="H90" s="3">
        <v>1.0115573177349801E-2</v>
      </c>
      <c r="I90" s="3">
        <v>3.18054704157658E-3</v>
      </c>
      <c r="J90" s="3"/>
      <c r="K90" s="3">
        <v>9.4182557007733205</v>
      </c>
      <c r="L90" s="3">
        <v>0.90898095970725001</v>
      </c>
      <c r="M90" s="3">
        <v>6.87837416134752E-3</v>
      </c>
      <c r="N90" s="3">
        <v>0.31442084257748798</v>
      </c>
      <c r="O90" s="3">
        <v>-0.31998150168834999</v>
      </c>
      <c r="P90" s="3">
        <v>-0.13417355679818499</v>
      </c>
      <c r="Q90" s="3">
        <v>0.86666666666666603</v>
      </c>
      <c r="R90" s="3">
        <v>1</v>
      </c>
      <c r="S90" t="s">
        <v>16</v>
      </c>
    </row>
    <row r="91" spans="2:19" x14ac:dyDescent="0.25">
      <c r="B91" s="2">
        <v>89</v>
      </c>
      <c r="C91" s="3">
        <v>2.4010290124338999E-4</v>
      </c>
      <c r="D91" s="3">
        <v>8.5375495820237401E-2</v>
      </c>
      <c r="E91" s="3">
        <v>0.39078648726440102</v>
      </c>
      <c r="F91" s="3">
        <v>0.40491566495597497</v>
      </c>
      <c r="G91" s="3">
        <v>50.317973281633499</v>
      </c>
      <c r="H91" s="3">
        <v>2.8153405545415001E-2</v>
      </c>
      <c r="I91" s="3">
        <v>1.7329553011614301E-2</v>
      </c>
      <c r="J91" s="3"/>
      <c r="K91" s="3">
        <v>2.4459396442972401</v>
      </c>
      <c r="L91" s="3">
        <v>0.413943239480353</v>
      </c>
      <c r="M91" s="3">
        <v>1.74845219742698E-2</v>
      </c>
      <c r="N91" s="3">
        <v>0.61554020467113602</v>
      </c>
      <c r="O91" s="3">
        <v>0.59591872657176803</v>
      </c>
      <c r="P91" s="3">
        <v>1.0319868328545501</v>
      </c>
      <c r="Q91" s="3">
        <v>0.64122137404580104</v>
      </c>
      <c r="R91" s="3">
        <v>0.83868668066062002</v>
      </c>
      <c r="S91" t="s">
        <v>16</v>
      </c>
    </row>
    <row r="92" spans="2:19" x14ac:dyDescent="0.25">
      <c r="B92" s="2">
        <v>90</v>
      </c>
      <c r="C92" s="3">
        <v>5.1736458482206597E-4</v>
      </c>
      <c r="D92" s="3">
        <v>0.14396062159081899</v>
      </c>
      <c r="E92" s="3">
        <v>0.42985542104270802</v>
      </c>
      <c r="F92" s="3">
        <v>0.42055200890658501</v>
      </c>
      <c r="G92" s="3">
        <v>65.754248261944596</v>
      </c>
      <c r="H92" s="3">
        <v>4.7564113583682302E-2</v>
      </c>
      <c r="I92" s="3">
        <v>2.1510905766410699E-2</v>
      </c>
      <c r="J92" s="3"/>
      <c r="K92" s="3">
        <v>7.5259816752090503</v>
      </c>
      <c r="L92" s="3">
        <v>0.31370333395958799</v>
      </c>
      <c r="M92" s="3">
        <v>2.5665717376316299E-2</v>
      </c>
      <c r="N92" s="3">
        <v>0.45225074422054301</v>
      </c>
      <c r="O92" s="3">
        <v>0.55321397710180797</v>
      </c>
      <c r="P92" s="3">
        <v>0.97761345708139702</v>
      </c>
      <c r="Q92" s="3">
        <v>0.64184397163120499</v>
      </c>
      <c r="R92" s="3">
        <v>0.77184967704051599</v>
      </c>
      <c r="S92" t="s">
        <v>16</v>
      </c>
    </row>
    <row r="93" spans="2:19" x14ac:dyDescent="0.25">
      <c r="B93" s="2">
        <v>91</v>
      </c>
      <c r="C93" s="3">
        <v>5.7167357438902298E-5</v>
      </c>
      <c r="D93" s="3">
        <v>2.9138711839316201E-2</v>
      </c>
      <c r="E93" s="3">
        <v>0.115895485731658</v>
      </c>
      <c r="F93" s="3">
        <v>0.41074847933634301</v>
      </c>
      <c r="G93" s="3">
        <v>89.5042206394711</v>
      </c>
      <c r="H93" s="3">
        <v>1.01582744114174E-2</v>
      </c>
      <c r="I93" s="3">
        <v>5.1303392730204598E-3</v>
      </c>
      <c r="J93" s="3"/>
      <c r="K93" s="3">
        <v>3.7450383583516</v>
      </c>
      <c r="L93" s="3">
        <v>0.84609140674516203</v>
      </c>
      <c r="M93" s="3">
        <v>8.5315731350800901E-3</v>
      </c>
      <c r="N93" s="3">
        <v>0.50504042962791096</v>
      </c>
      <c r="O93" s="3">
        <v>-0.284008625010019</v>
      </c>
      <c r="P93" s="3">
        <v>-8.8371467673454093E-2</v>
      </c>
      <c r="Q93" s="3">
        <v>0.8</v>
      </c>
      <c r="R93" s="3">
        <v>0.89538729329851996</v>
      </c>
      <c r="S93" t="s">
        <v>16</v>
      </c>
    </row>
    <row r="94" spans="2:19" x14ac:dyDescent="0.25">
      <c r="B94" s="2">
        <v>92</v>
      </c>
      <c r="C94" s="3">
        <v>1.80077175932542E-4</v>
      </c>
      <c r="D94" s="3">
        <v>6.3535409975137999E-2</v>
      </c>
      <c r="E94" s="3">
        <v>0.28027565396164</v>
      </c>
      <c r="F94" s="3">
        <v>0.41432169872785901</v>
      </c>
      <c r="G94" s="3">
        <v>179.16064027341699</v>
      </c>
      <c r="H94" s="3">
        <v>1.8719217373351402E-2</v>
      </c>
      <c r="I94" s="3">
        <v>1.6904894202672299E-2</v>
      </c>
      <c r="J94" s="3"/>
      <c r="K94" s="3">
        <v>1.51942475485654</v>
      </c>
      <c r="L94" s="3">
        <v>0.56057904832622996</v>
      </c>
      <c r="M94" s="3">
        <v>1.51420402027449E-2</v>
      </c>
      <c r="N94" s="3">
        <v>0.90307697514844198</v>
      </c>
      <c r="O94" s="3">
        <v>0.38016609626544001</v>
      </c>
      <c r="P94" s="3">
        <v>0.75728205206791499</v>
      </c>
      <c r="Q94" s="3">
        <v>0.73255813953488302</v>
      </c>
      <c r="R94" s="3">
        <v>0.89941458222458703</v>
      </c>
      <c r="S94" t="s">
        <v>16</v>
      </c>
    </row>
    <row r="95" spans="2:19" x14ac:dyDescent="0.25">
      <c r="B95" s="2">
        <v>93</v>
      </c>
      <c r="C95" s="3">
        <v>8.0034300414463298E-5</v>
      </c>
      <c r="D95" s="3">
        <v>5.4223195016567999E-2</v>
      </c>
      <c r="E95" s="3">
        <v>0.49681570105245498</v>
      </c>
      <c r="F95" s="3">
        <v>0.42755857792324198</v>
      </c>
      <c r="G95" s="3">
        <v>3.7644916219107301</v>
      </c>
      <c r="H95" s="3">
        <v>1.2142166280964199E-2</v>
      </c>
      <c r="I95" s="3">
        <v>1.05661451829484E-2</v>
      </c>
      <c r="J95" s="3"/>
      <c r="K95" s="3">
        <v>1.4187765442228899</v>
      </c>
      <c r="L95" s="3">
        <v>0.34207064684293997</v>
      </c>
      <c r="M95" s="3">
        <v>1.0094693468496599E-2</v>
      </c>
      <c r="N95" s="3">
        <v>0.87020264246532497</v>
      </c>
      <c r="O95" s="3">
        <v>0.25900216829615202</v>
      </c>
      <c r="P95" s="3">
        <v>0.60301134758197505</v>
      </c>
      <c r="Q95" s="3">
        <v>0.62222222222222201</v>
      </c>
      <c r="R95" s="3">
        <v>0.66812172611623799</v>
      </c>
      <c r="S95" t="s">
        <v>16</v>
      </c>
    </row>
    <row r="96" spans="2:19" x14ac:dyDescent="0.25">
      <c r="B96" s="2">
        <v>94</v>
      </c>
      <c r="C96" s="3">
        <v>4.2875518079176698E-5</v>
      </c>
      <c r="D96" s="3">
        <v>2.0595752110620799E-2</v>
      </c>
      <c r="E96" s="3">
        <v>0.36473405478010701</v>
      </c>
      <c r="F96" s="3">
        <v>0.441828644851057</v>
      </c>
      <c r="G96" s="3">
        <v>104.74356283647001</v>
      </c>
      <c r="H96" s="3">
        <v>8.6052879753366392E-3</v>
      </c>
      <c r="I96" s="3">
        <v>4.4747497471750598E-3</v>
      </c>
      <c r="J96" s="3"/>
      <c r="K96" s="3">
        <v>3.77697841726618</v>
      </c>
      <c r="L96" s="3">
        <v>1.2701760885273801</v>
      </c>
      <c r="M96" s="3">
        <v>7.3885590692242004E-3</v>
      </c>
      <c r="N96" s="3">
        <v>0.52000000000000102</v>
      </c>
      <c r="O96" s="3">
        <v>-0.294633773805409</v>
      </c>
      <c r="P96" s="3">
        <v>-0.10189982728843899</v>
      </c>
      <c r="Q96" s="3">
        <v>0.9375</v>
      </c>
      <c r="R96" s="3">
        <v>0.99252996223936896</v>
      </c>
      <c r="S96" t="s">
        <v>16</v>
      </c>
    </row>
    <row r="97" spans="2:19" x14ac:dyDescent="0.25">
      <c r="B97" s="2">
        <v>95</v>
      </c>
      <c r="C97" s="3">
        <v>2.4581963698728002E-4</v>
      </c>
      <c r="D97" s="3">
        <v>9.2812756822915204E-2</v>
      </c>
      <c r="E97" s="3">
        <v>0.85034557613826101</v>
      </c>
      <c r="F97" s="3">
        <v>0.47889282295088598</v>
      </c>
      <c r="G97" s="3">
        <v>84.646120860813298</v>
      </c>
      <c r="H97" s="3">
        <v>4.40811752672471E-2</v>
      </c>
      <c r="I97" s="3">
        <v>6.8909316724078198E-3</v>
      </c>
      <c r="J97" s="3"/>
      <c r="K97" s="3">
        <v>46.886753130862402</v>
      </c>
      <c r="L97" s="3">
        <v>0.35860066577973798</v>
      </c>
      <c r="M97" s="3">
        <v>1.7691446596721401E-2</v>
      </c>
      <c r="N97" s="3">
        <v>0.15632368308310199</v>
      </c>
      <c r="O97" s="3">
        <v>-2.94801622592149E-2</v>
      </c>
      <c r="P97" s="3">
        <v>0.23570423636152099</v>
      </c>
      <c r="Q97" s="3">
        <v>0.80373831775700899</v>
      </c>
      <c r="R97" s="3">
        <v>0.98613767601143898</v>
      </c>
      <c r="S97" t="s">
        <v>16</v>
      </c>
    </row>
    <row r="98" spans="2:19" x14ac:dyDescent="0.25">
      <c r="B98" s="2">
        <v>96</v>
      </c>
      <c r="C98" s="3">
        <v>7.4317564670573104E-5</v>
      </c>
      <c r="D98" s="3">
        <v>3.4521807777603601E-2</v>
      </c>
      <c r="E98" s="3">
        <v>3.8365222791717601E-3</v>
      </c>
      <c r="F98" s="3">
        <v>0.47130700812604898</v>
      </c>
      <c r="G98" s="3">
        <v>60.674377987760501</v>
      </c>
      <c r="H98" s="3">
        <v>1.59323149359775E-2</v>
      </c>
      <c r="I98" s="3">
        <v>4.4220358218614898E-3</v>
      </c>
      <c r="J98" s="3"/>
      <c r="K98" s="3">
        <v>13.171354606004201</v>
      </c>
      <c r="L98" s="3">
        <v>0.783635809787255</v>
      </c>
      <c r="M98" s="3">
        <v>9.7274900260543307E-3</v>
      </c>
      <c r="N98" s="3">
        <v>0.27755136900262201</v>
      </c>
      <c r="O98" s="3">
        <v>-0.25544025770149398</v>
      </c>
      <c r="P98" s="3">
        <v>-5.1997092687721201E-2</v>
      </c>
      <c r="Q98" s="3">
        <v>0.89655172413793105</v>
      </c>
      <c r="R98" s="3">
        <v>0.99108673294480598</v>
      </c>
      <c r="S98" t="s">
        <v>16</v>
      </c>
    </row>
    <row r="99" spans="2:19" x14ac:dyDescent="0.25">
      <c r="B99" s="2">
        <v>97</v>
      </c>
      <c r="C99" s="3">
        <v>1.45776761469201E-4</v>
      </c>
      <c r="D99" s="3">
        <v>6.1635095956722501E-2</v>
      </c>
      <c r="E99" s="3">
        <v>0.180271921571132</v>
      </c>
      <c r="F99" s="3">
        <v>0.48419486694886998</v>
      </c>
      <c r="G99" s="3">
        <v>137.94397443714399</v>
      </c>
      <c r="H99" s="3">
        <v>2.9909075699739201E-2</v>
      </c>
      <c r="I99" s="3">
        <v>4.89842706606984E-3</v>
      </c>
      <c r="J99" s="3"/>
      <c r="K99" s="3">
        <v>36.279572842340798</v>
      </c>
      <c r="L99" s="3">
        <v>0.48221643606977099</v>
      </c>
      <c r="M99" s="3">
        <v>1.3623829762809399E-2</v>
      </c>
      <c r="N99" s="3">
        <v>0.16377728002181399</v>
      </c>
      <c r="O99" s="3">
        <v>-0.21066525220601301</v>
      </c>
      <c r="P99" s="3">
        <v>5.0122149248599699E-3</v>
      </c>
      <c r="Q99" s="3">
        <v>0.92727272727272703</v>
      </c>
      <c r="R99" s="3">
        <v>1.00499231950844</v>
      </c>
      <c r="S99" t="s">
        <v>16</v>
      </c>
    </row>
    <row r="100" spans="2:19" x14ac:dyDescent="0.25">
      <c r="B100" s="2">
        <v>98</v>
      </c>
      <c r="C100" s="3">
        <v>5.1450621695012098E-5</v>
      </c>
      <c r="D100" s="3">
        <v>2.8005962379940401E-2</v>
      </c>
      <c r="E100" s="3">
        <v>0.33287430215819402</v>
      </c>
      <c r="F100" s="3">
        <v>0.48155940947095499</v>
      </c>
      <c r="G100" s="3">
        <v>97.581350357406606</v>
      </c>
      <c r="H100" s="3">
        <v>1.21773563563793E-2</v>
      </c>
      <c r="I100" s="3">
        <v>3.7978968656189401E-3</v>
      </c>
      <c r="J100" s="3"/>
      <c r="K100" s="3">
        <v>10.7584236847407</v>
      </c>
      <c r="L100" s="3">
        <v>0.82432693116558498</v>
      </c>
      <c r="M100" s="3">
        <v>8.0937609393469407E-3</v>
      </c>
      <c r="N100" s="3">
        <v>0.31188188589302102</v>
      </c>
      <c r="O100" s="3">
        <v>-0.29401505991940902</v>
      </c>
      <c r="P100" s="3">
        <v>-0.10111205630190701</v>
      </c>
      <c r="Q100" s="3">
        <v>0.9</v>
      </c>
      <c r="R100" s="3">
        <v>0.96504678539088395</v>
      </c>
      <c r="S100" t="s">
        <v>16</v>
      </c>
    </row>
    <row r="101" spans="2:19" x14ac:dyDescent="0.25">
      <c r="B101" s="2">
        <v>99</v>
      </c>
      <c r="C101" s="3">
        <v>2.8583678719451098E-5</v>
      </c>
      <c r="D101" s="3">
        <v>1.39260556669827E-2</v>
      </c>
      <c r="E101" s="3">
        <v>0.253600625233387</v>
      </c>
      <c r="F101" s="3">
        <v>0.48437719419577002</v>
      </c>
      <c r="G101" s="3">
        <v>116.565051177077</v>
      </c>
      <c r="H101" s="3">
        <v>6.0487278630218296E-3</v>
      </c>
      <c r="I101" s="3">
        <v>3.7804549143886802E-3</v>
      </c>
      <c r="J101" s="3"/>
      <c r="K101" s="3">
        <v>2.6666666666666599</v>
      </c>
      <c r="L101" s="3">
        <v>1.85213113331903</v>
      </c>
      <c r="M101" s="3">
        <v>6.0327332180041002E-3</v>
      </c>
      <c r="N101" s="3">
        <v>0.625000000000006</v>
      </c>
      <c r="O101" s="3">
        <v>-0.37168146928204898</v>
      </c>
      <c r="P101" s="3">
        <v>-0.20000000000001</v>
      </c>
      <c r="Q101" s="3">
        <v>1</v>
      </c>
      <c r="R101" s="3">
        <v>1</v>
      </c>
      <c r="S101" t="s">
        <v>16</v>
      </c>
    </row>
    <row r="102" spans="2:19" x14ac:dyDescent="0.25">
      <c r="B102" s="2">
        <v>100</v>
      </c>
      <c r="C102" s="3">
        <v>3.1442046591396297E-5</v>
      </c>
      <c r="D102" s="3">
        <v>2.0595752110620799E-2</v>
      </c>
      <c r="E102" s="3">
        <v>0.31692393286742099</v>
      </c>
      <c r="F102" s="3">
        <v>0.48737429249398301</v>
      </c>
      <c r="G102" s="3">
        <v>44.368163724170799</v>
      </c>
      <c r="H102" s="3">
        <v>9.5632969783816506E-3</v>
      </c>
      <c r="I102" s="3">
        <v>3.5994194559180702E-3</v>
      </c>
      <c r="J102" s="3"/>
      <c r="K102" s="3">
        <v>7.0503631091778303</v>
      </c>
      <c r="L102" s="3">
        <v>0.931462464920082</v>
      </c>
      <c r="M102" s="3">
        <v>6.3271839776927003E-3</v>
      </c>
      <c r="N102" s="3">
        <v>0.37637850879824802</v>
      </c>
      <c r="O102" s="3">
        <v>-0.14015696670865399</v>
      </c>
      <c r="P102" s="3">
        <v>9.4786152251573996E-2</v>
      </c>
      <c r="Q102" s="3">
        <v>0.78571428571428503</v>
      </c>
      <c r="R102" s="3">
        <v>1</v>
      </c>
      <c r="S102" t="s">
        <v>16</v>
      </c>
    </row>
    <row r="103" spans="2:19" x14ac:dyDescent="0.25">
      <c r="B103" s="2">
        <v>101</v>
      </c>
      <c r="C103" s="3">
        <v>5.7167357438902298E-5</v>
      </c>
      <c r="D103" s="3">
        <v>2.6607777599487001E-2</v>
      </c>
      <c r="E103" s="3">
        <v>0.39587057598931802</v>
      </c>
      <c r="F103" s="3">
        <v>0.48716680107333699</v>
      </c>
      <c r="G103" s="3">
        <v>27.7439212079091</v>
      </c>
      <c r="H103" s="3">
        <v>1.21260063599135E-2</v>
      </c>
      <c r="I103" s="3">
        <v>3.9352107186138097E-3</v>
      </c>
      <c r="J103" s="3"/>
      <c r="K103" s="3">
        <v>8.4106825853489706</v>
      </c>
      <c r="L103" s="3">
        <v>1.01470728353746</v>
      </c>
      <c r="M103" s="3">
        <v>8.5315731350800901E-3</v>
      </c>
      <c r="N103" s="3">
        <v>0.32452652603110199</v>
      </c>
      <c r="O103" s="3">
        <v>-0.34441720409056298</v>
      </c>
      <c r="P103" s="3">
        <v>-0.16528605940006399</v>
      </c>
      <c r="Q103" s="3">
        <v>0.90909090909090895</v>
      </c>
      <c r="R103" s="3">
        <v>1.01156436650146</v>
      </c>
      <c r="S103" t="s">
        <v>16</v>
      </c>
    </row>
    <row r="104" spans="2:19" x14ac:dyDescent="0.25">
      <c r="B104" s="2">
        <v>102</v>
      </c>
      <c r="C104" s="3">
        <v>1.11476347005859E-4</v>
      </c>
      <c r="D104" s="3">
        <v>4.0170339036968601E-2</v>
      </c>
      <c r="E104" s="3">
        <v>0.48843046914608201</v>
      </c>
      <c r="F104" s="3">
        <v>0.49189851188431599</v>
      </c>
      <c r="G104" s="3">
        <v>80.313396132031798</v>
      </c>
      <c r="H104" s="3">
        <v>1.75190779370526E-2</v>
      </c>
      <c r="I104" s="3">
        <v>6.1375817249485999E-3</v>
      </c>
      <c r="J104" s="3"/>
      <c r="K104" s="3">
        <v>8.7192509403169804</v>
      </c>
      <c r="L104" s="3">
        <v>0.86812367140825997</v>
      </c>
      <c r="M104" s="3">
        <v>1.1913693520922799E-2</v>
      </c>
      <c r="N104" s="3">
        <v>0.35033702955152002</v>
      </c>
      <c r="O104" s="3">
        <v>-0.24244235503087699</v>
      </c>
      <c r="P104" s="3">
        <v>-3.5447649008872303E-2</v>
      </c>
      <c r="Q104" s="3">
        <v>0.88636363636363602</v>
      </c>
      <c r="R104" s="3">
        <v>1</v>
      </c>
      <c r="S104" t="s">
        <v>16</v>
      </c>
    </row>
    <row r="105" spans="2:19" x14ac:dyDescent="0.25">
      <c r="B105" s="2">
        <v>103</v>
      </c>
      <c r="C105" s="3">
        <v>2.8583678719451098E-5</v>
      </c>
      <c r="D105" s="3">
        <v>2.3322804167297199E-2</v>
      </c>
      <c r="E105" s="3">
        <v>0.73459647775937897</v>
      </c>
      <c r="F105" s="3">
        <v>0.50111483546117397</v>
      </c>
      <c r="G105" s="3">
        <v>73.081226657890298</v>
      </c>
      <c r="H105" s="3">
        <v>8.5794902145233699E-3</v>
      </c>
      <c r="I105" s="3">
        <v>3.8684636308500501E-3</v>
      </c>
      <c r="J105" s="3"/>
      <c r="K105" s="3">
        <v>5.6097486827424596</v>
      </c>
      <c r="L105" s="3">
        <v>0.66033824991400702</v>
      </c>
      <c r="M105" s="3">
        <v>6.0327332180041002E-3</v>
      </c>
      <c r="N105" s="3">
        <v>0.450896677322565</v>
      </c>
      <c r="O105" s="3">
        <v>-8.8048459987439404E-2</v>
      </c>
      <c r="P105" s="3">
        <v>0.161132763626122</v>
      </c>
      <c r="Q105" s="3">
        <v>0.66666666666666596</v>
      </c>
      <c r="R105" s="3">
        <v>0.84951069227981102</v>
      </c>
      <c r="S105" t="s">
        <v>16</v>
      </c>
    </row>
    <row r="106" spans="2:19" x14ac:dyDescent="0.25">
      <c r="B106" s="2">
        <v>104</v>
      </c>
      <c r="C106" s="3">
        <v>1.11476347005859E-4</v>
      </c>
      <c r="D106" s="3">
        <v>3.4675658823578502E-2</v>
      </c>
      <c r="E106" s="3">
        <v>0.49488969874604299</v>
      </c>
      <c r="F106" s="3">
        <v>0.50798156008287798</v>
      </c>
      <c r="G106" s="3">
        <v>21.002950489954699</v>
      </c>
      <c r="H106" s="3">
        <v>1.4444658531300201E-2</v>
      </c>
      <c r="I106" s="3">
        <v>8.1312745447382397E-3</v>
      </c>
      <c r="J106" s="3"/>
      <c r="K106" s="3">
        <v>3.0126286070316399</v>
      </c>
      <c r="L106" s="3">
        <v>1.1650462070446099</v>
      </c>
      <c r="M106" s="3">
        <v>1.1913693520922799E-2</v>
      </c>
      <c r="N106" s="3">
        <v>0.562926048207959</v>
      </c>
      <c r="O106" s="3">
        <v>-0.17249036884457</v>
      </c>
      <c r="P106" s="3">
        <v>5.3617986036301898E-2</v>
      </c>
      <c r="Q106" s="3">
        <v>0.97499999999999998</v>
      </c>
      <c r="R106" s="3">
        <v>1</v>
      </c>
      <c r="S106" t="s">
        <v>16</v>
      </c>
    </row>
    <row r="107" spans="2:19" x14ac:dyDescent="0.25">
      <c r="B107" s="2">
        <v>105</v>
      </c>
      <c r="C107" s="3">
        <v>1.0575961126196899E-4</v>
      </c>
      <c r="D107" s="3">
        <v>4.5176415379075602E-2</v>
      </c>
      <c r="E107" s="3">
        <v>0.56925343948784501</v>
      </c>
      <c r="F107" s="3">
        <v>0.51524336038408602</v>
      </c>
      <c r="G107" s="3">
        <v>28.420567008166401</v>
      </c>
      <c r="H107" s="3">
        <v>2.1183928497153399E-2</v>
      </c>
      <c r="I107" s="3">
        <v>4.7055385363529E-3</v>
      </c>
      <c r="J107" s="3"/>
      <c r="K107" s="3">
        <v>20.2709902988043</v>
      </c>
      <c r="L107" s="3">
        <v>0.65118767789635201</v>
      </c>
      <c r="M107" s="3">
        <v>1.16041940389911E-2</v>
      </c>
      <c r="N107" s="3">
        <v>0.22212775770014501</v>
      </c>
      <c r="O107" s="3">
        <v>-0.25973729154187303</v>
      </c>
      <c r="P107" s="3">
        <v>-5.7468246098356997E-2</v>
      </c>
      <c r="Q107" s="3">
        <v>0.90243902439024304</v>
      </c>
      <c r="R107" s="3">
        <v>1.0034055611691099</v>
      </c>
      <c r="S107" t="s">
        <v>16</v>
      </c>
    </row>
    <row r="108" spans="2:19" x14ac:dyDescent="0.25">
      <c r="B108" s="2">
        <v>106</v>
      </c>
      <c r="C108" s="3">
        <v>2.3438616549949901E-4</v>
      </c>
      <c r="D108" s="3">
        <v>7.7938234817559598E-2</v>
      </c>
      <c r="E108" s="3">
        <v>0.72993682399492898</v>
      </c>
      <c r="F108" s="3">
        <v>0.52998407086375798</v>
      </c>
      <c r="G108" s="3">
        <v>128.51722813821499</v>
      </c>
      <c r="H108" s="3">
        <v>3.7227988453205497E-2</v>
      </c>
      <c r="I108" s="3">
        <v>6.3441301910946704E-3</v>
      </c>
      <c r="J108" s="3"/>
      <c r="K108" s="3">
        <v>34.148518079056501</v>
      </c>
      <c r="L108" s="3">
        <v>0.48488718596802699</v>
      </c>
      <c r="M108" s="3">
        <v>1.7275118947573199E-2</v>
      </c>
      <c r="N108" s="3">
        <v>0.17041291927628699</v>
      </c>
      <c r="O108" s="3">
        <v>-0.20859358812057099</v>
      </c>
      <c r="P108" s="3">
        <v>7.6499395618522597E-3</v>
      </c>
      <c r="Q108" s="3">
        <v>0.90109890109890101</v>
      </c>
      <c r="R108" s="3">
        <v>1</v>
      </c>
      <c r="S108" t="s">
        <v>16</v>
      </c>
    </row>
    <row r="109" spans="2:19" x14ac:dyDescent="0.25">
      <c r="B109" s="2">
        <v>107</v>
      </c>
      <c r="C109" s="3">
        <v>6.0025725310847497E-5</v>
      </c>
      <c r="D109" s="3">
        <v>2.5349918498329401E-2</v>
      </c>
      <c r="E109" s="3">
        <v>0.68713693217998795</v>
      </c>
      <c r="F109" s="3">
        <v>0.526845235405488</v>
      </c>
      <c r="G109" s="3">
        <v>131.34372740760199</v>
      </c>
      <c r="H109" s="3">
        <v>1.0813700357898999E-2</v>
      </c>
      <c r="I109" s="3">
        <v>4.9246797735473299E-3</v>
      </c>
      <c r="J109" s="3"/>
      <c r="K109" s="3">
        <v>4.7481941112609203</v>
      </c>
      <c r="L109" s="3">
        <v>1.17380010961986</v>
      </c>
      <c r="M109" s="3">
        <v>8.7422609871349293E-3</v>
      </c>
      <c r="N109" s="3">
        <v>0.45541115534517501</v>
      </c>
      <c r="O109" s="3">
        <v>-0.30320537479767001</v>
      </c>
      <c r="P109" s="3">
        <v>-0.112813528633477</v>
      </c>
      <c r="Q109" s="3">
        <v>0.95454545454545403</v>
      </c>
      <c r="R109" s="3">
        <v>1</v>
      </c>
      <c r="S109" t="s">
        <v>16</v>
      </c>
    </row>
    <row r="110" spans="2:19" x14ac:dyDescent="0.25">
      <c r="B110" s="2">
        <v>108</v>
      </c>
      <c r="C110" s="3">
        <v>6.5456624267543203E-4</v>
      </c>
      <c r="D110" s="3">
        <v>0.13945667448667401</v>
      </c>
      <c r="E110" s="3">
        <v>0.16053251805166699</v>
      </c>
      <c r="F110" s="3">
        <v>0.53581714634463895</v>
      </c>
      <c r="G110" s="3">
        <v>8.1581325747234601</v>
      </c>
      <c r="H110" s="3">
        <v>6.2167542208752202E-2</v>
      </c>
      <c r="I110" s="3">
        <v>1.6741464203605099E-2</v>
      </c>
      <c r="J110" s="3"/>
      <c r="K110" s="3">
        <v>15.780885870238601</v>
      </c>
      <c r="L110" s="3">
        <v>0.42294593835201999</v>
      </c>
      <c r="M110" s="3">
        <v>2.8869008033236498E-2</v>
      </c>
      <c r="N110" s="3">
        <v>0.26929589957712902</v>
      </c>
      <c r="O110" s="3">
        <v>0.24880150588592101</v>
      </c>
      <c r="P110" s="3">
        <v>0.59002346081877599</v>
      </c>
      <c r="Q110" s="3">
        <v>0.81785714285714195</v>
      </c>
      <c r="R110" s="3">
        <v>0.95247678393909196</v>
      </c>
      <c r="S110" t="s">
        <v>16</v>
      </c>
    </row>
    <row r="111" spans="2:19" x14ac:dyDescent="0.25">
      <c r="B111" s="2">
        <v>109</v>
      </c>
      <c r="C111" s="3">
        <v>2.0580248678004801E-4</v>
      </c>
      <c r="D111" s="3">
        <v>5.99004676801261E-2</v>
      </c>
      <c r="E111" s="3">
        <v>0.64428647732904498</v>
      </c>
      <c r="F111" s="3">
        <v>0.53824384551849203</v>
      </c>
      <c r="G111" s="3">
        <v>143.25112476482499</v>
      </c>
      <c r="H111" s="3">
        <v>2.6714682260869201E-2</v>
      </c>
      <c r="I111" s="3">
        <v>8.1102023654499398E-3</v>
      </c>
      <c r="J111" s="3"/>
      <c r="K111" s="3">
        <v>11.1335266175484</v>
      </c>
      <c r="L111" s="3">
        <v>0.72077556595627001</v>
      </c>
      <c r="M111" s="3">
        <v>1.6187521878693802E-2</v>
      </c>
      <c r="N111" s="3">
        <v>0.30358595645097702</v>
      </c>
      <c r="O111" s="3">
        <v>-0.17316097314676501</v>
      </c>
      <c r="P111" s="3">
        <v>5.2764146119876898E-2</v>
      </c>
      <c r="Q111" s="3">
        <v>0.92307692307692302</v>
      </c>
      <c r="R111" s="3">
        <v>1.00513688964154</v>
      </c>
      <c r="S111" t="s">
        <v>16</v>
      </c>
    </row>
    <row r="112" spans="2:19" x14ac:dyDescent="0.25">
      <c r="B112" s="2">
        <v>110</v>
      </c>
      <c r="C112" s="3">
        <v>2.6582821209089602E-4</v>
      </c>
      <c r="D112" s="3">
        <v>9.12641023381566E-2</v>
      </c>
      <c r="E112" s="3">
        <v>0.32888092552668202</v>
      </c>
      <c r="F112" s="3">
        <v>0.54674113289563697</v>
      </c>
      <c r="G112" s="3">
        <v>40.114666671958503</v>
      </c>
      <c r="H112" s="3">
        <v>4.4377674658895298E-2</v>
      </c>
      <c r="I112" s="3">
        <v>6.4647574839716204E-3</v>
      </c>
      <c r="J112" s="3"/>
      <c r="K112" s="3">
        <v>50.252030334200597</v>
      </c>
      <c r="L112" s="3">
        <v>0.40106148852079898</v>
      </c>
      <c r="M112" s="3">
        <v>1.8397363717130001E-2</v>
      </c>
      <c r="N112" s="3">
        <v>0.145675895225749</v>
      </c>
      <c r="O112" s="3">
        <v>-0.152371422065496</v>
      </c>
      <c r="P112" s="3">
        <v>7.9234224673841003E-2</v>
      </c>
      <c r="Q112" s="3">
        <v>0.90291262135922301</v>
      </c>
      <c r="R112" s="3">
        <v>1</v>
      </c>
      <c r="S112" t="s">
        <v>16</v>
      </c>
    </row>
    <row r="113" spans="2:19" x14ac:dyDescent="0.25">
      <c r="B113" s="2">
        <v>111</v>
      </c>
      <c r="C113" s="3">
        <v>2.5439474060311499E-4</v>
      </c>
      <c r="D113" s="3">
        <v>8.3500541864345204E-2</v>
      </c>
      <c r="E113" s="3">
        <v>0.52262624729745</v>
      </c>
      <c r="F113" s="3">
        <v>0.53727239576598496</v>
      </c>
      <c r="G113" s="3">
        <v>9.3148143816319493</v>
      </c>
      <c r="H113" s="3">
        <v>3.9467283018627598E-2</v>
      </c>
      <c r="I113" s="3">
        <v>6.9471601667485099E-3</v>
      </c>
      <c r="J113" s="3"/>
      <c r="K113" s="3">
        <v>36.366298890593903</v>
      </c>
      <c r="L113" s="3">
        <v>0.45850006846279301</v>
      </c>
      <c r="M113" s="3">
        <v>1.7997373244685699E-2</v>
      </c>
      <c r="N113" s="3">
        <v>0.17602326877858801</v>
      </c>
      <c r="O113" s="3">
        <v>-0.15350130168380599</v>
      </c>
      <c r="P113" s="3">
        <v>7.7795617263017799E-2</v>
      </c>
      <c r="Q113" s="3">
        <v>0.84761904761904705</v>
      </c>
      <c r="R113" s="3">
        <v>1.00368503107979</v>
      </c>
      <c r="S113" t="s">
        <v>16</v>
      </c>
    </row>
    <row r="114" spans="2:19" x14ac:dyDescent="0.25">
      <c r="B114" s="2">
        <v>112</v>
      </c>
      <c r="C114" s="3">
        <v>4.6877233099899899E-4</v>
      </c>
      <c r="D114" s="3">
        <v>0.141833757680529</v>
      </c>
      <c r="E114" s="3">
        <v>5.9688927646394897E-3</v>
      </c>
      <c r="F114" s="3">
        <v>0.584106155517225</v>
      </c>
      <c r="G114" s="3">
        <v>100.92576037821701</v>
      </c>
      <c r="H114" s="3">
        <v>6.8644113808373694E-2</v>
      </c>
      <c r="I114" s="3">
        <v>9.4926683549429996E-3</v>
      </c>
      <c r="J114" s="3"/>
      <c r="K114" s="3">
        <v>60.647356070432302</v>
      </c>
      <c r="L114" s="3">
        <v>0.29282800972469403</v>
      </c>
      <c r="M114" s="3">
        <v>2.4430707507266398E-2</v>
      </c>
      <c r="N114" s="3">
        <v>0.13828816235347699</v>
      </c>
      <c r="O114" s="3">
        <v>9.1740753748871695E-2</v>
      </c>
      <c r="P114" s="3">
        <v>0.390047500272037</v>
      </c>
      <c r="Q114" s="3">
        <v>0.80788177339901401</v>
      </c>
      <c r="R114" s="3">
        <v>0.99566108806560805</v>
      </c>
      <c r="S114" t="s">
        <v>16</v>
      </c>
    </row>
    <row r="115" spans="2:19" x14ac:dyDescent="0.25">
      <c r="B115" s="2">
        <v>113</v>
      </c>
      <c r="C115" s="3">
        <v>7.4317564670573104E-5</v>
      </c>
      <c r="D115" s="3">
        <v>3.6745039925482899E-2</v>
      </c>
      <c r="E115" s="3">
        <v>0.228045485306023</v>
      </c>
      <c r="F115" s="3">
        <v>0.54927294393498105</v>
      </c>
      <c r="G115" s="3">
        <v>17.4404730643164</v>
      </c>
      <c r="H115" s="3">
        <v>1.7142925630300201E-2</v>
      </c>
      <c r="I115" s="3">
        <v>3.9181998186443396E-3</v>
      </c>
      <c r="J115" s="3"/>
      <c r="K115" s="3">
        <v>17.032897416020099</v>
      </c>
      <c r="L115" s="3">
        <v>0.69167787915485401</v>
      </c>
      <c r="M115" s="3">
        <v>9.7274900260543307E-3</v>
      </c>
      <c r="N115" s="3">
        <v>0.22856074296436901</v>
      </c>
      <c r="O115" s="3">
        <v>-0.29014453058730999</v>
      </c>
      <c r="P115" s="3">
        <v>-9.6183945297222406E-2</v>
      </c>
      <c r="Q115" s="3">
        <v>0.86666666666666603</v>
      </c>
      <c r="R115" s="3">
        <v>1</v>
      </c>
      <c r="S115" t="s">
        <v>16</v>
      </c>
    </row>
    <row r="116" spans="2:19" x14ac:dyDescent="0.25">
      <c r="B116" s="2">
        <v>114</v>
      </c>
      <c r="C116" s="3">
        <v>1.7150207231670701E-4</v>
      </c>
      <c r="D116" s="3">
        <v>6.1633405285887601E-2</v>
      </c>
      <c r="E116" s="3">
        <v>0.287723998250902</v>
      </c>
      <c r="F116" s="3">
        <v>0.55749870780472999</v>
      </c>
      <c r="G116" s="3">
        <v>91.521920810875898</v>
      </c>
      <c r="H116" s="3">
        <v>1.7035453921115301E-2</v>
      </c>
      <c r="I116" s="3">
        <v>1.35654986394691E-2</v>
      </c>
      <c r="J116" s="3"/>
      <c r="K116" s="3">
        <v>1.7996594081858399</v>
      </c>
      <c r="L116" s="3">
        <v>0.56734457866744203</v>
      </c>
      <c r="M116" s="3">
        <v>1.4777118138448401E-2</v>
      </c>
      <c r="N116" s="3">
        <v>0.79630978442287303</v>
      </c>
      <c r="O116" s="3">
        <v>5.8302888573077499E-2</v>
      </c>
      <c r="P116" s="3">
        <v>0.34747308803869198</v>
      </c>
      <c r="Q116" s="3">
        <v>0.78947368421052599</v>
      </c>
      <c r="R116" s="3">
        <v>0.77835687834316203</v>
      </c>
      <c r="S116" t="s">
        <v>16</v>
      </c>
    </row>
    <row r="117" spans="2:19" x14ac:dyDescent="0.25">
      <c r="B117" s="2">
        <v>115</v>
      </c>
      <c r="C117" s="3">
        <v>6.8600828926682802E-5</v>
      </c>
      <c r="D117" s="3">
        <v>3.3935144997897002E-2</v>
      </c>
      <c r="E117" s="3">
        <v>0.37091847968918101</v>
      </c>
      <c r="F117" s="3">
        <v>0.554760556126486</v>
      </c>
      <c r="G117" s="3">
        <v>55.278022609791698</v>
      </c>
      <c r="H117" s="3">
        <v>1.21896235399326E-2</v>
      </c>
      <c r="I117" s="3">
        <v>6.5214200601073297E-3</v>
      </c>
      <c r="J117" s="3"/>
      <c r="K117" s="3">
        <v>3.1528258797855102</v>
      </c>
      <c r="L117" s="3">
        <v>0.74858273950481102</v>
      </c>
      <c r="M117" s="3">
        <v>9.3458701141768703E-3</v>
      </c>
      <c r="N117" s="3">
        <v>0.53499765917654896</v>
      </c>
      <c r="O117" s="3">
        <v>-8.9891886273427493E-2</v>
      </c>
      <c r="P117" s="3">
        <v>0.15878564038099799</v>
      </c>
      <c r="Q117" s="3">
        <v>0.85714285714285698</v>
      </c>
      <c r="R117" s="3">
        <v>0.84465922678357896</v>
      </c>
      <c r="S117" t="s">
        <v>16</v>
      </c>
    </row>
    <row r="118" spans="2:19" x14ac:dyDescent="0.25">
      <c r="B118" s="2">
        <v>116</v>
      </c>
      <c r="C118" s="3">
        <v>1.9722738316421299E-4</v>
      </c>
      <c r="D118" s="3">
        <v>9.9374250333120404E-2</v>
      </c>
      <c r="E118" s="3">
        <v>0.78576989860961399</v>
      </c>
      <c r="F118" s="3">
        <v>0.56480657123234901</v>
      </c>
      <c r="G118" s="3">
        <v>136.59942591061301</v>
      </c>
      <c r="H118" s="3">
        <v>4.7867497640665398E-2</v>
      </c>
      <c r="I118" s="3">
        <v>4.3796611250274701E-3</v>
      </c>
      <c r="J118" s="3"/>
      <c r="K118" s="3">
        <v>116.299937730106</v>
      </c>
      <c r="L118" s="3">
        <v>0.25097435436878601</v>
      </c>
      <c r="M118" s="3">
        <v>1.5846693773443998E-2</v>
      </c>
      <c r="N118" s="3">
        <v>9.1495510333649901E-2</v>
      </c>
      <c r="O118" s="3">
        <v>-0.165158745854808</v>
      </c>
      <c r="P118" s="3">
        <v>6.2952898353956399E-2</v>
      </c>
      <c r="Q118" s="3">
        <v>0.79310344827586199</v>
      </c>
      <c r="R118" s="3">
        <v>0.99353499608697105</v>
      </c>
      <c r="S118" t="s">
        <v>16</v>
      </c>
    </row>
    <row r="119" spans="2:19" x14ac:dyDescent="0.25">
      <c r="B119" s="2">
        <v>117</v>
      </c>
      <c r="C119" s="3">
        <v>1.4863512934114599E-4</v>
      </c>
      <c r="D119" s="3">
        <v>6.6512681315378006E-2</v>
      </c>
      <c r="E119" s="3">
        <v>0.82069063873604697</v>
      </c>
      <c r="F119" s="3">
        <v>0.55616567887722101</v>
      </c>
      <c r="G119" s="3">
        <v>19.844121777537801</v>
      </c>
      <c r="H119" s="3">
        <v>3.1052163036889499E-2</v>
      </c>
      <c r="I119" s="3">
        <v>4.5913529477107197E-3</v>
      </c>
      <c r="J119" s="3"/>
      <c r="K119" s="3">
        <v>46.4729722447128</v>
      </c>
      <c r="L119" s="3">
        <v>0.422204072139512</v>
      </c>
      <c r="M119" s="3">
        <v>1.3756748322695E-2</v>
      </c>
      <c r="N119" s="3">
        <v>0.147859359821608</v>
      </c>
      <c r="O119" s="3">
        <v>-0.24664278320482899</v>
      </c>
      <c r="P119" s="3">
        <v>-4.0795800264767298E-2</v>
      </c>
      <c r="Q119" s="3">
        <v>0.8125</v>
      </c>
      <c r="R119" s="3">
        <v>1</v>
      </c>
      <c r="S119" t="s">
        <v>16</v>
      </c>
    </row>
    <row r="120" spans="2:19" x14ac:dyDescent="0.25">
      <c r="B120" s="2">
        <v>118</v>
      </c>
      <c r="C120" s="3">
        <v>1.4291839359725501E-4</v>
      </c>
      <c r="D120" s="3">
        <v>7.5055641044073404E-2</v>
      </c>
      <c r="E120" s="3">
        <v>0.74595778576983496</v>
      </c>
      <c r="F120" s="3">
        <v>0.56248618676765405</v>
      </c>
      <c r="G120" s="3">
        <v>42.119793466806499</v>
      </c>
      <c r="H120" s="3">
        <v>2.0718063350758799E-2</v>
      </c>
      <c r="I120" s="3">
        <v>2.0117357118954401E-2</v>
      </c>
      <c r="J120" s="3"/>
      <c r="K120" s="3">
        <v>1.3865716381100801</v>
      </c>
      <c r="L120" s="3">
        <v>0.318809543140471</v>
      </c>
      <c r="M120" s="3">
        <v>1.3489601565578199E-2</v>
      </c>
      <c r="N120" s="3">
        <v>0.97100567646529101</v>
      </c>
      <c r="O120" s="3">
        <v>1.29045538893566</v>
      </c>
      <c r="P120" s="3">
        <v>1.91629837664464</v>
      </c>
      <c r="Q120" s="3">
        <v>0.51546391752577303</v>
      </c>
      <c r="R120" s="3">
        <v>0.82675586791007805</v>
      </c>
      <c r="S120" t="s">
        <v>16</v>
      </c>
    </row>
    <row r="121" spans="2:19" x14ac:dyDescent="0.25">
      <c r="B121" s="2">
        <v>119</v>
      </c>
      <c r="C121" s="3">
        <v>8.5751036158353505E-5</v>
      </c>
      <c r="D121" s="3">
        <v>4.3260885323146099E-2</v>
      </c>
      <c r="E121" s="3">
        <v>0.84240492133081701</v>
      </c>
      <c r="F121" s="3">
        <v>0.56992513844116599</v>
      </c>
      <c r="G121" s="3">
        <v>62.504090973928903</v>
      </c>
      <c r="H121" s="3">
        <v>2.03994790825727E-2</v>
      </c>
      <c r="I121" s="3">
        <v>3.9642057660389104E-3</v>
      </c>
      <c r="J121" s="3"/>
      <c r="K121" s="3">
        <v>21.956582598501701</v>
      </c>
      <c r="L121" s="3">
        <v>0.57578246500335395</v>
      </c>
      <c r="M121" s="3">
        <v>1.0449000442091599E-2</v>
      </c>
      <c r="N121" s="3">
        <v>0.19432877427862999</v>
      </c>
      <c r="O121" s="3">
        <v>-0.25932826575436901</v>
      </c>
      <c r="P121" s="3">
        <v>-5.6947458290890401E-2</v>
      </c>
      <c r="Q121" s="3">
        <v>0.85714285714285698</v>
      </c>
      <c r="R121" s="3">
        <v>1</v>
      </c>
      <c r="S121" t="s">
        <v>16</v>
      </c>
    </row>
    <row r="122" spans="2:19" x14ac:dyDescent="0.25">
      <c r="B122" s="2">
        <v>120</v>
      </c>
      <c r="C122" s="3">
        <v>3.5443761612119398E-4</v>
      </c>
      <c r="D122" s="3">
        <v>7.3993899759762893E-2</v>
      </c>
      <c r="E122" s="3">
        <v>0.70496883482216699</v>
      </c>
      <c r="F122" s="3">
        <v>0.57679144354157097</v>
      </c>
      <c r="G122" s="3">
        <v>143.717847053832</v>
      </c>
      <c r="H122" s="3">
        <v>2.9447341675201098E-2</v>
      </c>
      <c r="I122" s="3">
        <v>1.3541997793104801E-2</v>
      </c>
      <c r="J122" s="3"/>
      <c r="K122" s="3">
        <v>4.4395968771030603</v>
      </c>
      <c r="L122" s="3">
        <v>0.81350052424644304</v>
      </c>
      <c r="M122" s="3">
        <v>2.1243445788929002E-2</v>
      </c>
      <c r="N122" s="3">
        <v>0.45987165641199901</v>
      </c>
      <c r="O122" s="3">
        <v>-0.116352794005904</v>
      </c>
      <c r="P122" s="3">
        <v>0.12509456626642099</v>
      </c>
      <c r="Q122" s="3">
        <v>0.93233082706766901</v>
      </c>
      <c r="R122" s="3">
        <v>0.98092126308092997</v>
      </c>
      <c r="S122" t="s">
        <v>16</v>
      </c>
    </row>
    <row r="123" spans="2:19" x14ac:dyDescent="0.25">
      <c r="B123" s="2">
        <v>121</v>
      </c>
      <c r="C123" s="3">
        <v>6.2884093182792594E-5</v>
      </c>
      <c r="D123" s="3">
        <v>3.3739027181049902E-2</v>
      </c>
      <c r="E123" s="3">
        <v>0.77279026889301405</v>
      </c>
      <c r="F123" s="3">
        <v>0.57037086075218302</v>
      </c>
      <c r="G123" s="3">
        <v>118.648421128926</v>
      </c>
      <c r="H123" s="3">
        <v>1.4438692755972199E-2</v>
      </c>
      <c r="I123" s="3">
        <v>4.5885205221301E-3</v>
      </c>
      <c r="J123" s="3"/>
      <c r="K123" s="3">
        <v>10.0784174326516</v>
      </c>
      <c r="L123" s="3">
        <v>0.69420151050064605</v>
      </c>
      <c r="M123" s="3">
        <v>8.9479893928827593E-3</v>
      </c>
      <c r="N123" s="3">
        <v>0.31779334872488102</v>
      </c>
      <c r="O123" s="3">
        <v>-0.17253500160397101</v>
      </c>
      <c r="P123" s="3">
        <v>5.3561157842041601E-2</v>
      </c>
      <c r="Q123" s="3">
        <v>0.81481481481481399</v>
      </c>
      <c r="R123" s="3">
        <v>0.93410503106834997</v>
      </c>
      <c r="S123" t="s">
        <v>16</v>
      </c>
    </row>
    <row r="124" spans="2:19" x14ac:dyDescent="0.25">
      <c r="B124" s="2">
        <v>122</v>
      </c>
      <c r="C124" s="3">
        <v>6.0025725310847497E-5</v>
      </c>
      <c r="D124" s="3">
        <v>2.6761628645461898E-2</v>
      </c>
      <c r="E124" s="3">
        <v>9.9025006043513303E-2</v>
      </c>
      <c r="F124" s="3">
        <v>0.57056115270762497</v>
      </c>
      <c r="G124" s="3">
        <v>48.820922851349401</v>
      </c>
      <c r="H124" s="3">
        <v>1.08151124345615E-2</v>
      </c>
      <c r="I124" s="3">
        <v>7.1569649332822102E-3</v>
      </c>
      <c r="J124" s="3"/>
      <c r="K124" s="3">
        <v>2.9695072278941899</v>
      </c>
      <c r="L124" s="3">
        <v>1.0532275253683101</v>
      </c>
      <c r="M124" s="3">
        <v>8.7422609871349293E-3</v>
      </c>
      <c r="N124" s="3">
        <v>0.66175594350835398</v>
      </c>
      <c r="O124" s="3">
        <v>1.27736487378941E-2</v>
      </c>
      <c r="P124" s="3">
        <v>0.28950345943880501</v>
      </c>
      <c r="Q124" s="3">
        <v>0.875</v>
      </c>
      <c r="R124" s="3">
        <v>0.994251058184345</v>
      </c>
      <c r="S124" t="s">
        <v>16</v>
      </c>
    </row>
    <row r="125" spans="2:19" x14ac:dyDescent="0.25">
      <c r="B125" s="2">
        <v>123</v>
      </c>
      <c r="C125" s="3">
        <v>1.0575961126196899E-4</v>
      </c>
      <c r="D125" s="3">
        <v>3.7010475246560599E-2</v>
      </c>
      <c r="E125" s="3">
        <v>0.64647597221657105</v>
      </c>
      <c r="F125" s="3">
        <v>0.58218478668443097</v>
      </c>
      <c r="G125" s="3">
        <v>174.87885040312699</v>
      </c>
      <c r="H125" s="3">
        <v>1.5457123075197201E-2</v>
      </c>
      <c r="I125" s="3">
        <v>6.58477536028396E-3</v>
      </c>
      <c r="J125" s="3"/>
      <c r="K125" s="3">
        <v>6.0606220927015597</v>
      </c>
      <c r="L125" s="3">
        <v>0.97024270514793098</v>
      </c>
      <c r="M125" s="3">
        <v>1.16041940389911E-2</v>
      </c>
      <c r="N125" s="3">
        <v>0.42600264798628701</v>
      </c>
      <c r="O125" s="3">
        <v>-0.24414295710289699</v>
      </c>
      <c r="P125" s="3">
        <v>-3.7612922816826898E-2</v>
      </c>
      <c r="Q125" s="3">
        <v>0.92500000000000004</v>
      </c>
      <c r="R125" s="3">
        <v>0.99584304051893402</v>
      </c>
      <c r="S125" t="s">
        <v>16</v>
      </c>
    </row>
    <row r="126" spans="2:19" x14ac:dyDescent="0.25">
      <c r="B126" s="2">
        <v>124</v>
      </c>
      <c r="C126" s="3">
        <v>3.2299556952979802E-4</v>
      </c>
      <c r="D126" s="3">
        <v>0.120277704535691</v>
      </c>
      <c r="E126" s="3">
        <v>0.45579288773509802</v>
      </c>
      <c r="F126" s="3">
        <v>0.60379391338752697</v>
      </c>
      <c r="G126" s="3">
        <v>128.87795425366599</v>
      </c>
      <c r="H126" s="3">
        <v>5.8882152451263901E-2</v>
      </c>
      <c r="I126" s="3">
        <v>5.9883955129147E-3</v>
      </c>
      <c r="J126" s="3"/>
      <c r="K126" s="3">
        <v>103.219046910795</v>
      </c>
      <c r="L126" s="3">
        <v>0.28056672774782399</v>
      </c>
      <c r="M126" s="3">
        <v>2.0279317836150001E-2</v>
      </c>
      <c r="N126" s="3">
        <v>0.101701368982243</v>
      </c>
      <c r="O126" s="3">
        <v>-0.14259212159652301</v>
      </c>
      <c r="P126" s="3">
        <v>9.1685616750784002E-2</v>
      </c>
      <c r="Q126" s="3">
        <v>0.84962406015037595</v>
      </c>
      <c r="R126" s="3">
        <v>0.99872086812290894</v>
      </c>
      <c r="S126" t="s">
        <v>16</v>
      </c>
    </row>
    <row r="127" spans="2:19" x14ac:dyDescent="0.25">
      <c r="B127" s="2">
        <v>125</v>
      </c>
      <c r="C127" s="3">
        <v>1.88652279548377E-4</v>
      </c>
      <c r="D127" s="3">
        <v>6.0206479101241099E-2</v>
      </c>
      <c r="E127" s="3">
        <v>0.55548783416020298</v>
      </c>
      <c r="F127" s="3">
        <v>0.59716543186269999</v>
      </c>
      <c r="G127" s="3">
        <v>91.078408007969998</v>
      </c>
      <c r="H127" s="3">
        <v>2.7109581095248299E-2</v>
      </c>
      <c r="I127" s="3">
        <v>6.79330504356398E-3</v>
      </c>
      <c r="J127" s="3"/>
      <c r="K127" s="3">
        <v>17.5910858351188</v>
      </c>
      <c r="L127" s="3">
        <v>0.65401161431319399</v>
      </c>
      <c r="M127" s="3">
        <v>1.54983722540603E-2</v>
      </c>
      <c r="N127" s="3">
        <v>0.250586868889489</v>
      </c>
      <c r="O127" s="3">
        <v>-0.23328890618614601</v>
      </c>
      <c r="P127" s="3">
        <v>-2.3793115969050701E-2</v>
      </c>
      <c r="Q127" s="3">
        <v>0.91666666666666596</v>
      </c>
      <c r="R127" s="3">
        <v>0.99744460981157501</v>
      </c>
      <c r="S127" t="s">
        <v>16</v>
      </c>
    </row>
    <row r="128" spans="2:19" x14ac:dyDescent="0.25">
      <c r="B128" s="2">
        <v>126</v>
      </c>
      <c r="C128" s="3">
        <v>2.17235958267829E-4</v>
      </c>
      <c r="D128" s="3">
        <v>5.3859700787066797E-2</v>
      </c>
      <c r="E128" s="3">
        <v>0.54034729709815599</v>
      </c>
      <c r="F128" s="3">
        <v>0.60074428810768699</v>
      </c>
      <c r="G128" s="3">
        <v>120.91443248584901</v>
      </c>
      <c r="H128" s="3">
        <v>2.14536225393833E-2</v>
      </c>
      <c r="I128" s="3">
        <v>1.1603892499613E-2</v>
      </c>
      <c r="J128" s="3"/>
      <c r="K128" s="3">
        <v>3.6341861781138101</v>
      </c>
      <c r="L128" s="3">
        <v>0.94105218034155003</v>
      </c>
      <c r="M128" s="3">
        <v>1.6631097757064499E-2</v>
      </c>
      <c r="N128" s="3">
        <v>0.54088266344349401</v>
      </c>
      <c r="O128" s="3">
        <v>-9.9958573381633095E-2</v>
      </c>
      <c r="P128" s="3">
        <v>0.14596833627035499</v>
      </c>
      <c r="Q128" s="3">
        <v>0.95</v>
      </c>
      <c r="R128" s="3">
        <v>1.00571303010327</v>
      </c>
      <c r="S128" t="s">
        <v>16</v>
      </c>
    </row>
    <row r="129" spans="2:19" x14ac:dyDescent="0.25">
      <c r="B129" s="2">
        <v>127</v>
      </c>
      <c r="C129" s="3">
        <v>1.00042875518079E-4</v>
      </c>
      <c r="D129" s="3">
        <v>3.15157950331705E-2</v>
      </c>
      <c r="E129" s="3">
        <v>0.66380567465851703</v>
      </c>
      <c r="F129" s="3">
        <v>0.60811014686916498</v>
      </c>
      <c r="G129" s="3">
        <v>65.318336662493294</v>
      </c>
      <c r="H129" s="3">
        <v>1.2871452286084301E-2</v>
      </c>
      <c r="I129" s="3">
        <v>7.68107148688244E-3</v>
      </c>
      <c r="J129" s="3"/>
      <c r="K129" s="3">
        <v>2.7109089293306199</v>
      </c>
      <c r="L129" s="3">
        <v>1.2657254001556699</v>
      </c>
      <c r="M129" s="3">
        <v>1.1286210403790801E-2</v>
      </c>
      <c r="N129" s="3">
        <v>0.59675251216108804</v>
      </c>
      <c r="O129" s="3">
        <v>-0.22383675419479801</v>
      </c>
      <c r="P129" s="3">
        <v>-1.17582622708194E-2</v>
      </c>
      <c r="Q129" s="3">
        <v>0.97222222222222199</v>
      </c>
      <c r="R129" s="3">
        <v>1.00976342470897</v>
      </c>
      <c r="S129" t="s">
        <v>16</v>
      </c>
    </row>
    <row r="130" spans="2:19" x14ac:dyDescent="0.25">
      <c r="B130" s="2">
        <v>128</v>
      </c>
      <c r="C130" s="3">
        <v>1.88652279548377E-4</v>
      </c>
      <c r="D130" s="3">
        <v>7.2232220749808396E-2</v>
      </c>
      <c r="E130" s="3">
        <v>0.27983163939894201</v>
      </c>
      <c r="F130" s="3">
        <v>0.616172670642819</v>
      </c>
      <c r="G130" s="3">
        <v>144.071575781278</v>
      </c>
      <c r="H130" s="3">
        <v>3.3431872048253798E-2</v>
      </c>
      <c r="I130" s="3">
        <v>6.8451089839889501E-3</v>
      </c>
      <c r="J130" s="3"/>
      <c r="K130" s="3">
        <v>28.472885330732801</v>
      </c>
      <c r="L130" s="3">
        <v>0.45437035323749098</v>
      </c>
      <c r="M130" s="3">
        <v>1.54983722540603E-2</v>
      </c>
      <c r="N130" s="3">
        <v>0.20474800137153701</v>
      </c>
      <c r="O130" s="3">
        <v>-4.7272091765758903E-2</v>
      </c>
      <c r="P130" s="3">
        <v>0.21305084813664901</v>
      </c>
      <c r="Q130" s="3">
        <v>0.77647058823529402</v>
      </c>
      <c r="R130" s="3">
        <v>0.98684580095496599</v>
      </c>
      <c r="S130" t="s">
        <v>16</v>
      </c>
    </row>
    <row r="131" spans="2:19" x14ac:dyDescent="0.25">
      <c r="B131" s="2">
        <v>129</v>
      </c>
      <c r="C131" s="3">
        <v>3.7158782335286498E-5</v>
      </c>
      <c r="D131" s="3">
        <v>1.8526371008716399E-2</v>
      </c>
      <c r="E131" s="3">
        <v>0.19013544312369801</v>
      </c>
      <c r="F131" s="3">
        <v>0.61059227460038701</v>
      </c>
      <c r="G131" s="3">
        <v>48.5351724100788</v>
      </c>
      <c r="H131" s="3">
        <v>8.4261848514326394E-3</v>
      </c>
      <c r="I131" s="3">
        <v>3.8007751848933599E-3</v>
      </c>
      <c r="J131" s="3"/>
      <c r="K131" s="3">
        <v>4.09453826496694</v>
      </c>
      <c r="L131" s="3">
        <v>1.3604751832876301</v>
      </c>
      <c r="M131" s="3">
        <v>6.87837416134752E-3</v>
      </c>
      <c r="N131" s="3">
        <v>0.45106714983200702</v>
      </c>
      <c r="O131" s="3">
        <v>-0.32308899999254198</v>
      </c>
      <c r="P131" s="3">
        <v>-0.13813014652427999</v>
      </c>
      <c r="Q131" s="3">
        <v>0.92857142857142805</v>
      </c>
      <c r="R131" s="3">
        <v>1.0083044351158901</v>
      </c>
      <c r="S131" t="s">
        <v>16</v>
      </c>
    </row>
    <row r="132" spans="2:19" x14ac:dyDescent="0.25">
      <c r="B132" s="2">
        <v>130</v>
      </c>
      <c r="C132" s="3">
        <v>1.5149349721309101E-4</v>
      </c>
      <c r="D132" s="3">
        <v>6.8135725316871704E-2</v>
      </c>
      <c r="E132" s="3">
        <v>0.832200205573563</v>
      </c>
      <c r="F132" s="3">
        <v>0.62814924096269897</v>
      </c>
      <c r="G132" s="3">
        <v>79.355243510424103</v>
      </c>
      <c r="H132" s="3">
        <v>2.0875817837397299E-2</v>
      </c>
      <c r="I132" s="3">
        <v>1.14188181624378E-2</v>
      </c>
      <c r="J132" s="3"/>
      <c r="K132" s="3">
        <v>4.5343252358440198</v>
      </c>
      <c r="L132" s="3">
        <v>0.41006630839824898</v>
      </c>
      <c r="M132" s="3">
        <v>1.38883948468472E-2</v>
      </c>
      <c r="N132" s="3">
        <v>0.54698782348933805</v>
      </c>
      <c r="O132" s="3">
        <v>0.23583515656426901</v>
      </c>
      <c r="P132" s="3">
        <v>0.57351419211159804</v>
      </c>
      <c r="Q132" s="3">
        <v>0.670886075949367</v>
      </c>
      <c r="R132" s="3">
        <v>0.80831741147862302</v>
      </c>
      <c r="S132" t="s">
        <v>16</v>
      </c>
    </row>
    <row r="133" spans="2:19" x14ac:dyDescent="0.25">
      <c r="B133" s="2">
        <v>131</v>
      </c>
      <c r="C133" s="3">
        <v>2.08660854651993E-4</v>
      </c>
      <c r="D133" s="3">
        <v>8.9250513373803603E-2</v>
      </c>
      <c r="E133" s="3">
        <v>0.334220148195709</v>
      </c>
      <c r="F133" s="3">
        <v>0.63376996433896404</v>
      </c>
      <c r="G133" s="3">
        <v>40.956382491662801</v>
      </c>
      <c r="H133" s="3">
        <v>3.9774295008626399E-2</v>
      </c>
      <c r="I133" s="3">
        <v>8.4318625382288903E-3</v>
      </c>
      <c r="J133" s="3"/>
      <c r="K133" s="3">
        <v>45.649762364315897</v>
      </c>
      <c r="L133" s="3">
        <v>0.32917693726192099</v>
      </c>
      <c r="M133" s="3">
        <v>1.62995475882355E-2</v>
      </c>
      <c r="N133" s="3">
        <v>0.21199275905204901</v>
      </c>
      <c r="O133" s="3">
        <v>0.26233582568099301</v>
      </c>
      <c r="P133" s="3">
        <v>0.60725589199295305</v>
      </c>
      <c r="Q133" s="3">
        <v>0.71568627450980304</v>
      </c>
      <c r="R133" s="3">
        <v>0.948456146997537</v>
      </c>
      <c r="S133" t="s">
        <v>16</v>
      </c>
    </row>
    <row r="134" spans="2:19" x14ac:dyDescent="0.25">
      <c r="B134" s="2">
        <v>132</v>
      </c>
      <c r="C134" s="3">
        <v>4.0017150207231601E-5</v>
      </c>
      <c r="D134" s="3">
        <v>1.9155300559295201E-2</v>
      </c>
      <c r="E134" s="3">
        <v>0.43643459980641103</v>
      </c>
      <c r="F134" s="3">
        <v>0.62446134908659401</v>
      </c>
      <c r="G134" s="3">
        <v>150.64224645720799</v>
      </c>
      <c r="H134" s="3">
        <v>8.3808005020478398E-3</v>
      </c>
      <c r="I134" s="3">
        <v>3.9601584789896701E-3</v>
      </c>
      <c r="J134" s="3"/>
      <c r="K134" s="3">
        <v>4.2403846153846096</v>
      </c>
      <c r="L134" s="3">
        <v>1.3704969708475201</v>
      </c>
      <c r="M134" s="3">
        <v>7.13802620557351E-3</v>
      </c>
      <c r="N134" s="3">
        <v>0.47252747252747601</v>
      </c>
      <c r="O134" s="3">
        <v>-0.34860894163327399</v>
      </c>
      <c r="P134" s="3">
        <v>-0.17062314540059501</v>
      </c>
      <c r="Q134" s="3">
        <v>0.93333333333333302</v>
      </c>
      <c r="R134" s="3">
        <v>1.0080317740511899</v>
      </c>
      <c r="S134" t="s">
        <v>16</v>
      </c>
    </row>
    <row r="135" spans="2:19" x14ac:dyDescent="0.25">
      <c r="B135" s="2">
        <v>133</v>
      </c>
      <c r="C135" s="3">
        <v>5.7167357438902298E-5</v>
      </c>
      <c r="D135" s="3">
        <v>2.7069330737411801E-2</v>
      </c>
      <c r="E135" s="3">
        <v>0.54769281696237304</v>
      </c>
      <c r="F135" s="3">
        <v>0.62647807786821197</v>
      </c>
      <c r="G135" s="3">
        <v>13.2326598603862</v>
      </c>
      <c r="H135" s="3">
        <v>1.0261691088104E-2</v>
      </c>
      <c r="I135" s="3">
        <v>6.1961201409902796E-3</v>
      </c>
      <c r="J135" s="3"/>
      <c r="K135" s="3">
        <v>3.8144492587835099</v>
      </c>
      <c r="L135" s="3">
        <v>0.98039919196605096</v>
      </c>
      <c r="M135" s="3">
        <v>8.5315731350800901E-3</v>
      </c>
      <c r="N135" s="3">
        <v>0.60381082297177802</v>
      </c>
      <c r="O135" s="3">
        <v>-0.126464557183152</v>
      </c>
      <c r="P135" s="3">
        <v>0.112219869522151</v>
      </c>
      <c r="Q135" s="3">
        <v>0.86956521739130399</v>
      </c>
      <c r="R135" s="3">
        <v>0.959715195802885</v>
      </c>
      <c r="S135" t="s">
        <v>16</v>
      </c>
    </row>
    <row r="136" spans="2:19" x14ac:dyDescent="0.25">
      <c r="B136" s="2">
        <v>134</v>
      </c>
      <c r="C136" s="3">
        <v>1.6864370444476199E-4</v>
      </c>
      <c r="D136" s="3">
        <v>5.7773603769835501E-2</v>
      </c>
      <c r="E136" s="3">
        <v>0.72862181896150802</v>
      </c>
      <c r="F136" s="3">
        <v>0.64377306740037099</v>
      </c>
      <c r="G136" s="3">
        <v>111.23993478702801</v>
      </c>
      <c r="H136" s="3">
        <v>2.5736485620632198E-2</v>
      </c>
      <c r="I136" s="3">
        <v>7.9683499854274007E-3</v>
      </c>
      <c r="J136" s="3"/>
      <c r="K136" s="3">
        <v>13.876327548781701</v>
      </c>
      <c r="L136" s="3">
        <v>0.63492303021014496</v>
      </c>
      <c r="M136" s="3">
        <v>1.4653458072062701E-2</v>
      </c>
      <c r="N136" s="3">
        <v>0.30961297913338198</v>
      </c>
      <c r="O136" s="3">
        <v>-4.49251882928225E-2</v>
      </c>
      <c r="P136" s="3">
        <v>0.21603901844606799</v>
      </c>
      <c r="Q136" s="3">
        <v>0.80821917808219101</v>
      </c>
      <c r="R136" s="3">
        <v>0.98378789652346899</v>
      </c>
      <c r="S136" t="s">
        <v>16</v>
      </c>
    </row>
    <row r="137" spans="2:19" x14ac:dyDescent="0.25">
      <c r="B137" s="2">
        <v>135</v>
      </c>
      <c r="C137" s="3">
        <v>3.1442046591396297E-5</v>
      </c>
      <c r="D137" s="3">
        <v>1.61492878148621E-2</v>
      </c>
      <c r="E137" s="3">
        <v>0.52275542214775605</v>
      </c>
      <c r="F137" s="3">
        <v>0.64194771600744804</v>
      </c>
      <c r="G137" s="3">
        <v>128.708518752961</v>
      </c>
      <c r="H137" s="3">
        <v>7.1297083059934704E-3</v>
      </c>
      <c r="I137" s="3">
        <v>3.6958631822082899E-3</v>
      </c>
      <c r="J137" s="3"/>
      <c r="K137" s="3">
        <v>3.2447587952652701</v>
      </c>
      <c r="L137" s="3">
        <v>1.51500449577801</v>
      </c>
      <c r="M137" s="3">
        <v>6.3271839776927003E-3</v>
      </c>
      <c r="N137" s="3">
        <v>0.51837508963745804</v>
      </c>
      <c r="O137" s="3">
        <v>-0.34178659582043402</v>
      </c>
      <c r="P137" s="3">
        <v>-0.161936664923827</v>
      </c>
      <c r="Q137" s="3">
        <v>1</v>
      </c>
      <c r="R137" s="3">
        <v>1</v>
      </c>
      <c r="S137" t="s">
        <v>16</v>
      </c>
    </row>
    <row r="138" spans="2:19" x14ac:dyDescent="0.25">
      <c r="B138" s="2">
        <v>136</v>
      </c>
      <c r="C138" s="3">
        <v>9.1467771902243794E-5</v>
      </c>
      <c r="D138" s="3">
        <v>3.9904903715890998E-2</v>
      </c>
      <c r="E138" s="3">
        <v>0.52146628563615305</v>
      </c>
      <c r="F138" s="3">
        <v>0.65492361466522298</v>
      </c>
      <c r="G138" s="3">
        <v>67.241106669131298</v>
      </c>
      <c r="H138" s="3">
        <v>1.6647502847530901E-2</v>
      </c>
      <c r="I138" s="3">
        <v>6.6392391869656599E-3</v>
      </c>
      <c r="J138" s="3"/>
      <c r="K138" s="3">
        <v>7.9843641238320702</v>
      </c>
      <c r="L138" s="3">
        <v>0.721814213355635</v>
      </c>
      <c r="M138" s="3">
        <v>1.07916812524625E-2</v>
      </c>
      <c r="N138" s="3">
        <v>0.398812917935637</v>
      </c>
      <c r="O138" s="3">
        <v>-5.09497802387716E-2</v>
      </c>
      <c r="P138" s="3">
        <v>0.20836826973959199</v>
      </c>
      <c r="Q138" s="3">
        <v>0.82051282051282004</v>
      </c>
      <c r="R138" s="3">
        <v>0.94043130110579098</v>
      </c>
      <c r="S138" t="s">
        <v>16</v>
      </c>
    </row>
    <row r="139" spans="2:19" x14ac:dyDescent="0.25">
      <c r="B139" s="2">
        <v>137</v>
      </c>
      <c r="C139" s="3">
        <v>4.2875518079176698E-5</v>
      </c>
      <c r="D139" s="3">
        <v>1.9463002651244999E-2</v>
      </c>
      <c r="E139" s="3">
        <v>0.40384490676054502</v>
      </c>
      <c r="F139" s="3">
        <v>0.65845993449486695</v>
      </c>
      <c r="G139" s="3">
        <v>31.793463330742899</v>
      </c>
      <c r="H139" s="3">
        <v>8.4201962585425897E-3</v>
      </c>
      <c r="I139" s="3">
        <v>4.6554705589985203E-3</v>
      </c>
      <c r="J139" s="3"/>
      <c r="K139" s="3">
        <v>3.36798116676299</v>
      </c>
      <c r="L139" s="3">
        <v>1.4223273501067599</v>
      </c>
      <c r="M139" s="3">
        <v>7.3885590692242004E-3</v>
      </c>
      <c r="N139" s="3">
        <v>0.55289335498271497</v>
      </c>
      <c r="O139" s="3">
        <v>-0.28193079957538297</v>
      </c>
      <c r="P139" s="3">
        <v>-8.5725898163018704E-2</v>
      </c>
      <c r="Q139" s="3">
        <v>0.9375</v>
      </c>
      <c r="R139" s="3">
        <v>1.0079047949965201</v>
      </c>
      <c r="S139" t="s">
        <v>16</v>
      </c>
    </row>
    <row r="140" spans="2:19" x14ac:dyDescent="0.25">
      <c r="B140" s="2">
        <v>138</v>
      </c>
      <c r="C140" s="3">
        <v>8.8609404030298697E-5</v>
      </c>
      <c r="D140" s="3">
        <v>4.9609354308155301E-2</v>
      </c>
      <c r="E140" s="3">
        <v>0.30541150565741298</v>
      </c>
      <c r="F140" s="3">
        <v>0.67255976567271702</v>
      </c>
      <c r="G140" s="3">
        <v>53.5966257490362</v>
      </c>
      <c r="H140" s="3">
        <v>2.3998470483726098E-2</v>
      </c>
      <c r="I140" s="3">
        <v>3.9445950023299804E-3</v>
      </c>
      <c r="J140" s="3"/>
      <c r="K140" s="3">
        <v>43.337811268617401</v>
      </c>
      <c r="L140" s="3">
        <v>0.45244160110676301</v>
      </c>
      <c r="M140" s="3">
        <v>1.0621722894464501E-2</v>
      </c>
      <c r="N140" s="3">
        <v>0.164368600282459</v>
      </c>
      <c r="O140" s="3">
        <v>-0.160934143078035</v>
      </c>
      <c r="P140" s="3">
        <v>6.8331829670141495E-2</v>
      </c>
      <c r="Q140" s="3">
        <v>0.75609756097560898</v>
      </c>
      <c r="R140" s="3">
        <v>1.00620250144838</v>
      </c>
      <c r="S140" t="s">
        <v>16</v>
      </c>
    </row>
    <row r="141" spans="2:19" x14ac:dyDescent="0.25">
      <c r="B141" s="2">
        <v>139</v>
      </c>
      <c r="C141" s="3">
        <v>4.0017150207231601E-5</v>
      </c>
      <c r="D141" s="3">
        <v>1.8372519962741401E-2</v>
      </c>
      <c r="E141" s="3">
        <v>0.22341007461036499</v>
      </c>
      <c r="F141" s="3">
        <v>0.68798226759743297</v>
      </c>
      <c r="G141" s="3">
        <v>66.875378660651293</v>
      </c>
      <c r="H141" s="3">
        <v>7.5472830340588297E-3</v>
      </c>
      <c r="I141" s="3">
        <v>4.6644905824219599E-3</v>
      </c>
      <c r="J141" s="3"/>
      <c r="K141" s="3">
        <v>2.7602035189938201</v>
      </c>
      <c r="L141" s="3">
        <v>1.4897677397181399</v>
      </c>
      <c r="M141" s="3">
        <v>7.13802620557351E-3</v>
      </c>
      <c r="N141" s="3">
        <v>0.61803573039097404</v>
      </c>
      <c r="O141" s="3">
        <v>-0.30906279078959897</v>
      </c>
      <c r="P141" s="3">
        <v>-0.12027142230436499</v>
      </c>
      <c r="Q141" s="3">
        <v>1</v>
      </c>
      <c r="R141" s="3">
        <v>1</v>
      </c>
      <c r="S141" t="s">
        <v>16</v>
      </c>
    </row>
    <row r="142" spans="2:19" x14ac:dyDescent="0.25">
      <c r="B142" s="2">
        <v>140</v>
      </c>
      <c r="C142" s="3">
        <v>5.7167357438902298E-5</v>
      </c>
      <c r="D142" s="3">
        <v>3.2298575629724199E-2</v>
      </c>
      <c r="E142" s="3">
        <v>0.48429266065402599</v>
      </c>
      <c r="F142" s="3">
        <v>0.69266784105412604</v>
      </c>
      <c r="G142" s="3">
        <v>20.880450270255899</v>
      </c>
      <c r="H142" s="3">
        <v>1.50474539914541E-2</v>
      </c>
      <c r="I142" s="3">
        <v>3.76186349786362E-3</v>
      </c>
      <c r="J142" s="3"/>
      <c r="K142" s="3">
        <v>16.7523167703377</v>
      </c>
      <c r="L142" s="3">
        <v>0.68863840717182401</v>
      </c>
      <c r="M142" s="3">
        <v>8.5315731350800901E-3</v>
      </c>
      <c r="N142" s="3">
        <v>0.250000000000005</v>
      </c>
      <c r="O142" s="3">
        <v>-0.22230766084495299</v>
      </c>
      <c r="P142" s="3">
        <v>-9.8113601502051399E-3</v>
      </c>
      <c r="Q142" s="3">
        <v>0.83333333333333304</v>
      </c>
      <c r="R142" s="3">
        <v>1</v>
      </c>
      <c r="S142" t="s">
        <v>16</v>
      </c>
    </row>
    <row r="143" spans="2:19" x14ac:dyDescent="0.25">
      <c r="B143" s="2">
        <v>141</v>
      </c>
      <c r="C143" s="3">
        <v>4.6305559525510902E-4</v>
      </c>
      <c r="D143" s="3">
        <v>0.13730275984302501</v>
      </c>
      <c r="E143" s="3">
        <v>0.66527897352891996</v>
      </c>
      <c r="F143" s="3">
        <v>0.706596046586491</v>
      </c>
      <c r="G143" s="3">
        <v>1.57565498332861</v>
      </c>
      <c r="H143" s="3">
        <v>6.4360664407866003E-2</v>
      </c>
      <c r="I143" s="3">
        <v>1.0744536154535101E-2</v>
      </c>
      <c r="J143" s="3"/>
      <c r="K143" s="3">
        <v>54.241462044160002</v>
      </c>
      <c r="L143" s="3">
        <v>0.30866292447819299</v>
      </c>
      <c r="M143" s="3">
        <v>2.42812828180408E-2</v>
      </c>
      <c r="N143" s="3">
        <v>0.166942592239957</v>
      </c>
      <c r="O143" s="3">
        <v>0.17291066546953801</v>
      </c>
      <c r="P143" s="3">
        <v>0.493396241717452</v>
      </c>
      <c r="Q143" s="3">
        <v>0.80198019801980103</v>
      </c>
      <c r="R143" s="3">
        <v>0.98604885977441703</v>
      </c>
      <c r="S143" t="s">
        <v>16</v>
      </c>
    </row>
    <row r="144" spans="2:19" x14ac:dyDescent="0.25">
      <c r="B144" s="2">
        <v>142</v>
      </c>
      <c r="C144" s="3">
        <v>3.7158782335286498E-5</v>
      </c>
      <c r="D144" s="3">
        <v>1.61492878148621E-2</v>
      </c>
      <c r="E144" s="3">
        <v>0.44737751323223202</v>
      </c>
      <c r="F144" s="3">
        <v>0.71580402117157205</v>
      </c>
      <c r="G144" s="3">
        <v>45</v>
      </c>
      <c r="H144" s="3">
        <v>5.9774240605226002E-3</v>
      </c>
      <c r="I144" s="3">
        <v>4.7819392484180802E-3</v>
      </c>
      <c r="J144" s="3"/>
      <c r="K144" s="3">
        <v>1.3776223776223699</v>
      </c>
      <c r="L144" s="3">
        <v>1.79045985864674</v>
      </c>
      <c r="M144" s="3">
        <v>6.87837416134752E-3</v>
      </c>
      <c r="N144" s="3">
        <v>0.8</v>
      </c>
      <c r="O144" s="3">
        <v>-0.395847566617337</v>
      </c>
      <c r="P144" s="3">
        <v>-0.23076923076921799</v>
      </c>
      <c r="Q144" s="3">
        <v>1</v>
      </c>
      <c r="R144" s="3">
        <v>1</v>
      </c>
      <c r="S144" t="s">
        <v>16</v>
      </c>
    </row>
    <row r="145" spans="2:19" x14ac:dyDescent="0.25">
      <c r="B145" s="2">
        <v>143</v>
      </c>
      <c r="C145" s="3">
        <v>2.02944118908103E-4</v>
      </c>
      <c r="D145" s="3">
        <v>5.4823383162953702E-2</v>
      </c>
      <c r="E145" s="3">
        <v>0.61371351306479804</v>
      </c>
      <c r="F145" s="3">
        <v>0.72529778816748902</v>
      </c>
      <c r="G145" s="3">
        <v>90</v>
      </c>
      <c r="H145" s="3">
        <v>2.36693916884495E-2</v>
      </c>
      <c r="I145" s="3">
        <v>6.7626833395569999E-3</v>
      </c>
      <c r="J145" s="3"/>
      <c r="K145" s="3">
        <v>8.9850746268656696</v>
      </c>
      <c r="L145" s="3">
        <v>0.84850551536474805</v>
      </c>
      <c r="M145" s="3">
        <v>1.60747154738499E-2</v>
      </c>
      <c r="N145" s="3">
        <v>0.28571428571428498</v>
      </c>
      <c r="O145" s="3">
        <v>-0.38053102605271599</v>
      </c>
      <c r="P145" s="3">
        <v>-0.21126760563380201</v>
      </c>
      <c r="Q145" s="3">
        <v>1</v>
      </c>
      <c r="R145" s="3">
        <v>1</v>
      </c>
      <c r="S145" t="s">
        <v>16</v>
      </c>
    </row>
    <row r="146" spans="2:19" x14ac:dyDescent="0.25">
      <c r="B146" s="2">
        <v>144</v>
      </c>
      <c r="C146" s="3">
        <v>1.14334714877804E-4</v>
      </c>
      <c r="D146" s="3">
        <v>5.7802345174028602E-2</v>
      </c>
      <c r="E146" s="3">
        <v>2.1444824800437301E-2</v>
      </c>
      <c r="F146" s="3">
        <v>0.72801175977086297</v>
      </c>
      <c r="G146" s="3">
        <v>81.030622010329097</v>
      </c>
      <c r="H146" s="3">
        <v>2.55771281510387E-2</v>
      </c>
      <c r="I146" s="3">
        <v>5.6256411915228902E-3</v>
      </c>
      <c r="J146" s="3"/>
      <c r="K146" s="3">
        <v>23.5764709417234</v>
      </c>
      <c r="L146" s="3">
        <v>0.430028321406557</v>
      </c>
      <c r="M146" s="3">
        <v>1.20654664360082E-2</v>
      </c>
      <c r="N146" s="3">
        <v>0.219948117642536</v>
      </c>
      <c r="O146" s="3">
        <v>-1.1593536407405999E-2</v>
      </c>
      <c r="P146" s="3">
        <v>0.25847819571792602</v>
      </c>
      <c r="Q146" s="3">
        <v>0.78431372549019596</v>
      </c>
      <c r="R146" s="3">
        <v>0.92234344379771205</v>
      </c>
      <c r="S146" t="s">
        <v>16</v>
      </c>
    </row>
    <row r="147" spans="2:19" x14ac:dyDescent="0.25">
      <c r="B147" s="2">
        <v>145</v>
      </c>
      <c r="C147" s="3">
        <v>5.2308132056595605E-4</v>
      </c>
      <c r="D147" s="3">
        <v>0.13584032957084599</v>
      </c>
      <c r="E147" s="3">
        <v>0.454929034161839</v>
      </c>
      <c r="F147" s="3">
        <v>0.73344626727334805</v>
      </c>
      <c r="G147" s="3">
        <v>38.889790310825298</v>
      </c>
      <c r="H147" s="3">
        <v>6.1514098285046899E-2</v>
      </c>
      <c r="I147" s="3">
        <v>1.0397177835651901E-2</v>
      </c>
      <c r="J147" s="3"/>
      <c r="K147" s="3">
        <v>40.328960002129101</v>
      </c>
      <c r="L147" s="3">
        <v>0.35622272566819602</v>
      </c>
      <c r="M147" s="3">
        <v>2.58071273577061E-2</v>
      </c>
      <c r="N147" s="3">
        <v>0.16902105575006501</v>
      </c>
      <c r="O147" s="3">
        <v>-3.9691430484920298E-2</v>
      </c>
      <c r="P147" s="3">
        <v>0.222702845854655</v>
      </c>
      <c r="Q147" s="3">
        <v>0.871428571428571</v>
      </c>
      <c r="R147" s="3">
        <v>0.96109375583406897</v>
      </c>
      <c r="S147" t="s">
        <v>16</v>
      </c>
    </row>
    <row r="148" spans="2:19" x14ac:dyDescent="0.25">
      <c r="B148" s="2">
        <v>146</v>
      </c>
      <c r="C148" s="3">
        <v>3.7158782335286498E-5</v>
      </c>
      <c r="D148" s="3">
        <v>1.61492878148621E-2</v>
      </c>
      <c r="E148" s="3">
        <v>0.62658862173049301</v>
      </c>
      <c r="F148" s="3">
        <v>0.71957551764940197</v>
      </c>
      <c r="G148" s="3">
        <v>134.99999999999901</v>
      </c>
      <c r="H148" s="3">
        <v>5.9774240605224103E-3</v>
      </c>
      <c r="I148" s="3">
        <v>4.7819392484180802E-3</v>
      </c>
      <c r="J148" s="3"/>
      <c r="K148" s="3">
        <v>1.3776223776223699</v>
      </c>
      <c r="L148" s="3">
        <v>1.79045985864674</v>
      </c>
      <c r="M148" s="3">
        <v>6.87837416134752E-3</v>
      </c>
      <c r="N148" s="3">
        <v>0.80000000000002502</v>
      </c>
      <c r="O148" s="3">
        <v>-0.39584756661735698</v>
      </c>
      <c r="P148" s="3">
        <v>-0.23076923076924299</v>
      </c>
      <c r="Q148" s="3">
        <v>1</v>
      </c>
      <c r="R148" s="3">
        <v>1</v>
      </c>
      <c r="S148" t="s">
        <v>16</v>
      </c>
    </row>
    <row r="149" spans="2:19" x14ac:dyDescent="0.25">
      <c r="B149" s="2">
        <v>147</v>
      </c>
      <c r="C149" s="3">
        <v>1.6292696870087099E-4</v>
      </c>
      <c r="D149" s="3">
        <v>6.8778180234129599E-2</v>
      </c>
      <c r="E149" s="3">
        <v>8.5897942769110003E-2</v>
      </c>
      <c r="F149" s="3">
        <v>0.73689519687699201</v>
      </c>
      <c r="G149" s="3">
        <v>62.642149730027398</v>
      </c>
      <c r="H149" s="3">
        <v>3.2519261589426897E-2</v>
      </c>
      <c r="I149" s="3">
        <v>5.1770519312672398E-3</v>
      </c>
      <c r="J149" s="3"/>
      <c r="K149" s="3">
        <v>44.768646070260303</v>
      </c>
      <c r="L149" s="3">
        <v>0.43281417888524398</v>
      </c>
      <c r="M149" s="3">
        <v>1.44029531504402E-2</v>
      </c>
      <c r="N149" s="3">
        <v>0.15919955368698899</v>
      </c>
      <c r="O149" s="3">
        <v>-0.188440995132789</v>
      </c>
      <c r="P149" s="3">
        <v>3.3309017882848402E-2</v>
      </c>
      <c r="Q149" s="3">
        <v>0.81428571428571395</v>
      </c>
      <c r="R149" s="3">
        <v>0.99776308350335496</v>
      </c>
      <c r="S149" t="s">
        <v>16</v>
      </c>
    </row>
    <row r="150" spans="2:19" x14ac:dyDescent="0.25">
      <c r="B150" s="2">
        <v>148</v>
      </c>
      <c r="C150" s="3">
        <v>2.22952694011719E-4</v>
      </c>
      <c r="D150" s="3">
        <v>5.1132648730390501E-2</v>
      </c>
      <c r="E150" s="3">
        <v>0.69200457788043901</v>
      </c>
      <c r="F150" s="3">
        <v>0.73292748219160397</v>
      </c>
      <c r="G150" s="3">
        <v>124.00294273064701</v>
      </c>
      <c r="H150" s="3">
        <v>1.7831030531002E-2</v>
      </c>
      <c r="I150" s="3">
        <v>1.59400642911991E-2</v>
      </c>
      <c r="J150" s="3"/>
      <c r="K150" s="3">
        <v>1.19032772691649</v>
      </c>
      <c r="L150" s="3">
        <v>1.0715834756037399</v>
      </c>
      <c r="M150" s="3">
        <v>1.6848506955245601E-2</v>
      </c>
      <c r="N150" s="3">
        <v>0.89395081588160696</v>
      </c>
      <c r="O150" s="3">
        <v>1.2526286064861599E-3</v>
      </c>
      <c r="P150" s="3">
        <v>0.27483444101180698</v>
      </c>
      <c r="Q150" s="3">
        <v>0.92857142857142805</v>
      </c>
      <c r="R150" s="3">
        <v>1.0030088612617301</v>
      </c>
      <c r="S150" t="s">
        <v>16</v>
      </c>
    </row>
    <row r="151" spans="2:19" x14ac:dyDescent="0.25">
      <c r="B151" s="2">
        <v>149</v>
      </c>
      <c r="C151" s="3">
        <v>7.8319279691296199E-4</v>
      </c>
      <c r="D151" s="3">
        <v>0.13782179578933601</v>
      </c>
      <c r="E151" s="3">
        <v>0.26424745197800598</v>
      </c>
      <c r="F151" s="3">
        <v>0.75298959373820196</v>
      </c>
      <c r="G151" s="3">
        <v>87.123611834668594</v>
      </c>
      <c r="H151" s="3">
        <v>5.6230887225185502E-2</v>
      </c>
      <c r="I151" s="3">
        <v>2.0092809228416601E-2</v>
      </c>
      <c r="J151" s="3"/>
      <c r="K151" s="3">
        <v>9.42816712179002</v>
      </c>
      <c r="L151" s="3">
        <v>0.518134773291411</v>
      </c>
      <c r="M151" s="3">
        <v>3.1578347648053298E-2</v>
      </c>
      <c r="N151" s="3">
        <v>0.35732691088354701</v>
      </c>
      <c r="O151" s="3">
        <v>0.13301795866202901</v>
      </c>
      <c r="P151" s="3">
        <v>0.44260326986360599</v>
      </c>
      <c r="Q151" s="3">
        <v>0.86984126984126897</v>
      </c>
      <c r="R151" s="3">
        <v>0.94987671585765199</v>
      </c>
      <c r="S151" t="s">
        <v>16</v>
      </c>
    </row>
    <row r="152" spans="2:19" x14ac:dyDescent="0.25">
      <c r="B152" s="2">
        <v>150</v>
      </c>
      <c r="C152" s="3">
        <v>4.8592253823067001E-5</v>
      </c>
      <c r="D152" s="3">
        <v>2.3909466947003698E-2</v>
      </c>
      <c r="E152" s="3">
        <v>6.2256467214157098E-2</v>
      </c>
      <c r="F152" s="3">
        <v>0.73882315484660299</v>
      </c>
      <c r="G152" s="3">
        <v>48.354918403878401</v>
      </c>
      <c r="H152" s="3">
        <v>9.54748775445745E-3</v>
      </c>
      <c r="I152" s="3">
        <v>5.0535873516619799E-3</v>
      </c>
      <c r="J152" s="3"/>
      <c r="K152" s="3">
        <v>3.3002784366510398</v>
      </c>
      <c r="L152" s="3">
        <v>1.0681619895674801</v>
      </c>
      <c r="M152" s="3">
        <v>7.8657217809516497E-3</v>
      </c>
      <c r="N152" s="3">
        <v>0.52931069215591298</v>
      </c>
      <c r="O152" s="3">
        <v>-0.22014883517259901</v>
      </c>
      <c r="P152" s="3">
        <v>-7.0626579339739398E-3</v>
      </c>
      <c r="Q152" s="3">
        <v>0.89473684210526305</v>
      </c>
      <c r="R152" s="3">
        <v>0.91988403337575997</v>
      </c>
      <c r="S152" t="s">
        <v>16</v>
      </c>
    </row>
    <row r="153" spans="2:19" x14ac:dyDescent="0.25">
      <c r="B153" s="2">
        <v>151</v>
      </c>
      <c r="C153" s="3">
        <v>7.4317564670573104E-5</v>
      </c>
      <c r="D153" s="3">
        <v>2.8159813425915298E-2</v>
      </c>
      <c r="E153" s="3">
        <v>0.71196749889239996</v>
      </c>
      <c r="F153" s="3">
        <v>0.74526070917944998</v>
      </c>
      <c r="G153" s="3">
        <v>154.241797716364</v>
      </c>
      <c r="H153" s="3">
        <v>1.2074962138403301E-2</v>
      </c>
      <c r="I153" s="3">
        <v>6.0907163175311302E-3</v>
      </c>
      <c r="J153" s="3"/>
      <c r="K153" s="3">
        <v>3.8632837662566399</v>
      </c>
      <c r="L153" s="3">
        <v>1.17771928779858</v>
      </c>
      <c r="M153" s="3">
        <v>9.7274900260543307E-3</v>
      </c>
      <c r="N153" s="3">
        <v>0.504408730041493</v>
      </c>
      <c r="O153" s="3">
        <v>-0.22276462017592799</v>
      </c>
      <c r="P153" s="3">
        <v>-1.0393178840737601E-2</v>
      </c>
      <c r="Q153" s="3">
        <v>1</v>
      </c>
      <c r="R153" s="3">
        <v>1</v>
      </c>
      <c r="S153" t="s">
        <v>16</v>
      </c>
    </row>
    <row r="154" spans="2:19" x14ac:dyDescent="0.25">
      <c r="B154" s="2">
        <v>152</v>
      </c>
      <c r="C154" s="3">
        <v>4.0017150207231601E-5</v>
      </c>
      <c r="D154" s="3">
        <v>2.07496031565957E-2</v>
      </c>
      <c r="E154" s="3">
        <v>2.1978720853560198E-2</v>
      </c>
      <c r="F154" s="3">
        <v>0.74945022866590605</v>
      </c>
      <c r="G154" s="3">
        <v>83.214782807419198</v>
      </c>
      <c r="H154" s="3">
        <v>8.5938960773441798E-3</v>
      </c>
      <c r="I154" s="3">
        <v>3.9569058051255601E-3</v>
      </c>
      <c r="J154" s="3"/>
      <c r="K154" s="3">
        <v>4.3456548400628998</v>
      </c>
      <c r="L154" s="3">
        <v>1.16798275688227</v>
      </c>
      <c r="M154" s="3">
        <v>7.13802620557351E-3</v>
      </c>
      <c r="N154" s="3">
        <v>0.46043212176570603</v>
      </c>
      <c r="O154" s="3">
        <v>-0.33259488081953098</v>
      </c>
      <c r="P154" s="3">
        <v>-0.15023340990074299</v>
      </c>
      <c r="Q154" s="3">
        <v>0.93333333333333302</v>
      </c>
      <c r="R154" s="3">
        <v>0.94540862054917296</v>
      </c>
      <c r="S154" t="s">
        <v>16</v>
      </c>
    </row>
    <row r="155" spans="2:19" x14ac:dyDescent="0.25">
      <c r="B155" s="2">
        <v>153</v>
      </c>
      <c r="C155" s="3">
        <v>9.1467771902243794E-5</v>
      </c>
      <c r="D155" s="3">
        <v>5.05172445464908E-2</v>
      </c>
      <c r="E155" s="3">
        <v>0.79314277263852795</v>
      </c>
      <c r="F155" s="3">
        <v>0.75093053953516398</v>
      </c>
      <c r="G155" s="3">
        <v>23.710853576018099</v>
      </c>
      <c r="H155" s="3">
        <v>1.35551054874333E-2</v>
      </c>
      <c r="I155" s="3">
        <v>9.9675863273178192E-3</v>
      </c>
      <c r="J155" s="3"/>
      <c r="K155" s="3">
        <v>1.78410194029831</v>
      </c>
      <c r="L155" s="3">
        <v>0.45040028438104601</v>
      </c>
      <c r="M155" s="3">
        <v>1.07916812524625E-2</v>
      </c>
      <c r="N155" s="3">
        <v>0.73533815996921403</v>
      </c>
      <c r="O155" s="3">
        <v>0.160151453959996</v>
      </c>
      <c r="P155" s="3">
        <v>0.47715070906386298</v>
      </c>
      <c r="Q155" s="3">
        <v>0.71111111111111103</v>
      </c>
      <c r="R155" s="3">
        <v>0.72653949129852702</v>
      </c>
      <c r="S155" t="s">
        <v>16</v>
      </c>
    </row>
    <row r="156" spans="2:19" x14ac:dyDescent="0.25">
      <c r="B156" s="2">
        <v>154</v>
      </c>
      <c r="C156" s="3">
        <v>9.1467771902243794E-5</v>
      </c>
      <c r="D156" s="3">
        <v>3.6745039925482899E-2</v>
      </c>
      <c r="E156" s="3">
        <v>0.457273627373952</v>
      </c>
      <c r="F156" s="3">
        <v>0.75277118923443898</v>
      </c>
      <c r="G156" s="3">
        <v>158.973551442814</v>
      </c>
      <c r="H156" s="3">
        <v>1.60227084553657E-2</v>
      </c>
      <c r="I156" s="3">
        <v>5.7057786103740099E-3</v>
      </c>
      <c r="J156" s="3"/>
      <c r="K156" s="3">
        <v>7.9497336895885704</v>
      </c>
      <c r="L156" s="3">
        <v>0.85129585126751195</v>
      </c>
      <c r="M156" s="3">
        <v>1.07916812524625E-2</v>
      </c>
      <c r="N156" s="3">
        <v>0.35610574992789201</v>
      </c>
      <c r="O156" s="3">
        <v>-0.214994628689333</v>
      </c>
      <c r="P156" s="3">
        <v>-5.0011841775010602E-4</v>
      </c>
      <c r="Q156" s="3">
        <v>0.86486486486486402</v>
      </c>
      <c r="R156" s="3">
        <v>0.99581301187080096</v>
      </c>
      <c r="S156" t="s">
        <v>16</v>
      </c>
    </row>
    <row r="157" spans="2:19" x14ac:dyDescent="0.25">
      <c r="B157" s="2">
        <v>155</v>
      </c>
      <c r="C157" s="3">
        <v>3.6301271973703003E-4</v>
      </c>
      <c r="D157" s="3">
        <v>7.7015128541709998E-2</v>
      </c>
      <c r="E157" s="3">
        <v>7.5454506237419505E-2</v>
      </c>
      <c r="F157" s="3">
        <v>0.77199757784301204</v>
      </c>
      <c r="G157" s="3">
        <v>41.4581469661589</v>
      </c>
      <c r="H157" s="3">
        <v>3.1614069190585299E-2</v>
      </c>
      <c r="I157" s="3">
        <v>1.3642194541104E-2</v>
      </c>
      <c r="J157" s="3"/>
      <c r="K157" s="3">
        <v>5.7262463325860402</v>
      </c>
      <c r="L157" s="3">
        <v>0.76909434397613996</v>
      </c>
      <c r="M157" s="3">
        <v>2.1498887180759998E-2</v>
      </c>
      <c r="N157" s="3">
        <v>0.43152289124383397</v>
      </c>
      <c r="O157" s="3">
        <v>-6.6890359286348205E-2</v>
      </c>
      <c r="P157" s="3">
        <v>0.18807209413024101</v>
      </c>
      <c r="Q157" s="3">
        <v>0.93382352941176405</v>
      </c>
      <c r="R157" s="3">
        <v>0.99582903431168002</v>
      </c>
      <c r="S157" t="s">
        <v>16</v>
      </c>
    </row>
    <row r="158" spans="2:19" x14ac:dyDescent="0.25">
      <c r="B158" s="2">
        <v>156</v>
      </c>
      <c r="C158" s="3">
        <v>4.0017150207231601E-5</v>
      </c>
      <c r="D158" s="3">
        <v>2.0441901064645902E-2</v>
      </c>
      <c r="E158" s="3">
        <v>0.74401592955376195</v>
      </c>
      <c r="F158" s="3">
        <v>0.77529333999921402</v>
      </c>
      <c r="G158" s="3">
        <v>162.49513155537599</v>
      </c>
      <c r="H158" s="3">
        <v>8.5704226766867408E-3</v>
      </c>
      <c r="I158" s="3">
        <v>4.8371346872060003E-3</v>
      </c>
      <c r="J158" s="3"/>
      <c r="K158" s="3">
        <v>2.94765302933481</v>
      </c>
      <c r="L158" s="3">
        <v>1.20340956032438</v>
      </c>
      <c r="M158" s="3">
        <v>7.13802620557351E-3</v>
      </c>
      <c r="N158" s="3">
        <v>0.56439861482724396</v>
      </c>
      <c r="O158" s="3">
        <v>-0.18635652647126799</v>
      </c>
      <c r="P158" s="3">
        <v>3.5963045812458898E-2</v>
      </c>
      <c r="Q158" s="3">
        <v>0.93333333333333302</v>
      </c>
      <c r="R158" s="3">
        <v>0.99247374079894102</v>
      </c>
      <c r="S158" t="s">
        <v>16</v>
      </c>
    </row>
    <row r="159" spans="2:19" x14ac:dyDescent="0.25">
      <c r="B159" s="2">
        <v>157</v>
      </c>
      <c r="C159" s="3">
        <v>1.03758753751607E-3</v>
      </c>
      <c r="D159" s="3">
        <v>0.12715366282118501</v>
      </c>
      <c r="E159" s="3">
        <v>0.81257459471016003</v>
      </c>
      <c r="F159" s="3">
        <v>0.80231413231550097</v>
      </c>
      <c r="G159" s="3">
        <v>103.549391249707</v>
      </c>
      <c r="H159" s="3">
        <v>5.53684059508327E-2</v>
      </c>
      <c r="I159" s="3">
        <v>2.4317384609298501E-2</v>
      </c>
      <c r="J159" s="3"/>
      <c r="K159" s="3">
        <v>5.1584933053985802</v>
      </c>
      <c r="L159" s="3">
        <v>0.80644891255269402</v>
      </c>
      <c r="M159" s="3">
        <v>3.6346904736027301E-2</v>
      </c>
      <c r="N159" s="3">
        <v>0.43919242737261399</v>
      </c>
      <c r="O159" s="3">
        <v>1.9163868775056402E-2</v>
      </c>
      <c r="P159" s="3">
        <v>0.29763974028967999</v>
      </c>
      <c r="Q159" s="3">
        <v>0.95778364116094905</v>
      </c>
      <c r="R159" s="3">
        <v>1</v>
      </c>
      <c r="S159" t="s">
        <v>16</v>
      </c>
    </row>
    <row r="160" spans="2:19" x14ac:dyDescent="0.25">
      <c r="B160" s="2">
        <v>158</v>
      </c>
      <c r="C160" s="3">
        <v>8.5751036158353505E-5</v>
      </c>
      <c r="D160" s="3">
        <v>3.6185427879134598E-2</v>
      </c>
      <c r="E160" s="3">
        <v>4.0857878509823503E-2</v>
      </c>
      <c r="F160" s="3">
        <v>0.77934289918944799</v>
      </c>
      <c r="G160" s="3">
        <v>1.1767594804252799</v>
      </c>
      <c r="H160" s="3">
        <v>1.6937863765964099E-2</v>
      </c>
      <c r="I160" s="3">
        <v>3.6583974115773099E-3</v>
      </c>
      <c r="J160" s="3"/>
      <c r="K160" s="3">
        <v>13.4764812939348</v>
      </c>
      <c r="L160" s="3">
        <v>0.82296585336821904</v>
      </c>
      <c r="M160" s="3">
        <v>1.0449000442091599E-2</v>
      </c>
      <c r="N160" s="3">
        <v>0.215989304325891</v>
      </c>
      <c r="O160" s="3">
        <v>-0.43245536658137501</v>
      </c>
      <c r="P160" s="3">
        <v>-0.27737972932918498</v>
      </c>
      <c r="Q160" s="3">
        <v>1</v>
      </c>
      <c r="R160" s="3">
        <v>1</v>
      </c>
      <c r="S160" t="s">
        <v>16</v>
      </c>
    </row>
    <row r="161" spans="2:19" x14ac:dyDescent="0.25">
      <c r="B161" s="2">
        <v>159</v>
      </c>
      <c r="C161" s="3">
        <v>3.7730455909675502E-4</v>
      </c>
      <c r="D161" s="3">
        <v>9.77782570649849E-2</v>
      </c>
      <c r="E161" s="3">
        <v>0.124277114476745</v>
      </c>
      <c r="F161" s="3">
        <v>0.80296618167331002</v>
      </c>
      <c r="G161" s="3">
        <v>124.587673870182</v>
      </c>
      <c r="H161" s="3">
        <v>4.40572256464715E-2</v>
      </c>
      <c r="I161" s="3">
        <v>1.14213553382355E-2</v>
      </c>
      <c r="J161" s="3"/>
      <c r="K161" s="3">
        <v>17.5563831419718</v>
      </c>
      <c r="L161" s="3">
        <v>0.49592652093678902</v>
      </c>
      <c r="M161" s="3">
        <v>2.1918008236399E-2</v>
      </c>
      <c r="N161" s="3">
        <v>0.259239095758864</v>
      </c>
      <c r="O161" s="3">
        <v>4.7448350722624398E-2</v>
      </c>
      <c r="P161" s="3">
        <v>0.33365266120767101</v>
      </c>
      <c r="Q161" s="3">
        <v>0.89795918367346905</v>
      </c>
      <c r="R161" s="3">
        <v>0.96382750631116598</v>
      </c>
      <c r="S161" t="s">
        <v>16</v>
      </c>
    </row>
    <row r="162" spans="2:19" x14ac:dyDescent="0.25">
      <c r="B162" s="2">
        <v>160</v>
      </c>
      <c r="C162" s="3">
        <v>6.8600828926682802E-5</v>
      </c>
      <c r="D162" s="3">
        <v>3.0425312344666899E-2</v>
      </c>
      <c r="E162" s="3">
        <v>0.12926587425090699</v>
      </c>
      <c r="F162" s="3">
        <v>0.79193839690937295</v>
      </c>
      <c r="G162" s="3">
        <v>114.178648135695</v>
      </c>
      <c r="H162" s="3">
        <v>1.28738818676392E-2</v>
      </c>
      <c r="I162" s="3">
        <v>5.1621166596753703E-3</v>
      </c>
      <c r="J162" s="3"/>
      <c r="K162" s="3">
        <v>7.0725309862124002</v>
      </c>
      <c r="L162" s="3">
        <v>0.93125611334828495</v>
      </c>
      <c r="M162" s="3">
        <v>9.3458701141768703E-3</v>
      </c>
      <c r="N162" s="3">
        <v>0.40097592262759801</v>
      </c>
      <c r="O162" s="3">
        <v>-0.239152088911053</v>
      </c>
      <c r="P162" s="3">
        <v>-3.1258352072409498E-2</v>
      </c>
      <c r="Q162" s="3">
        <v>0.85714285714285698</v>
      </c>
      <c r="R162" s="3">
        <v>0.98482996221382502</v>
      </c>
      <c r="S162" t="s">
        <v>16</v>
      </c>
    </row>
    <row r="163" spans="2:19" x14ac:dyDescent="0.25">
      <c r="B163" s="2">
        <v>161</v>
      </c>
      <c r="C163" s="3">
        <v>4.8592253823067001E-5</v>
      </c>
      <c r="D163" s="3">
        <v>2.5936581278036001E-2</v>
      </c>
      <c r="E163" s="3">
        <v>8.7914883414241002E-2</v>
      </c>
      <c r="F163" s="3">
        <v>0.79680321936074605</v>
      </c>
      <c r="G163" s="3">
        <v>77.003723583304605</v>
      </c>
      <c r="H163" s="3">
        <v>1.22919686019954E-2</v>
      </c>
      <c r="I163" s="3">
        <v>3.6749386552062699E-3</v>
      </c>
      <c r="J163" s="3"/>
      <c r="K163" s="3">
        <v>11.470076939306599</v>
      </c>
      <c r="L163" s="3">
        <v>0.90771904079549004</v>
      </c>
      <c r="M163" s="3">
        <v>7.8657217809516497E-3</v>
      </c>
      <c r="N163" s="3">
        <v>0.29897071609910197</v>
      </c>
      <c r="O163" s="3">
        <v>-0.269879782675708</v>
      </c>
      <c r="P163" s="3">
        <v>-7.0382066892080999E-2</v>
      </c>
      <c r="Q163" s="3">
        <v>0.94444444444444398</v>
      </c>
      <c r="R163" s="3">
        <v>1</v>
      </c>
      <c r="S163" t="s">
        <v>16</v>
      </c>
    </row>
    <row r="164" spans="2:19" x14ac:dyDescent="0.25">
      <c r="B164" s="2">
        <v>162</v>
      </c>
      <c r="C164" s="3">
        <v>4.8592253823067001E-5</v>
      </c>
      <c r="D164" s="3">
        <v>2.3909466947003698E-2</v>
      </c>
      <c r="E164" s="3">
        <v>0.22157733059607301</v>
      </c>
      <c r="F164" s="3">
        <v>0.82425175762130098</v>
      </c>
      <c r="G164" s="3">
        <v>49.967745120266301</v>
      </c>
      <c r="H164" s="3">
        <v>1.0822469797737599E-2</v>
      </c>
      <c r="I164" s="3">
        <v>4.0905968387600902E-3</v>
      </c>
      <c r="J164" s="3"/>
      <c r="K164" s="3">
        <v>7.2238403110021201</v>
      </c>
      <c r="L164" s="3">
        <v>1.0681619895674801</v>
      </c>
      <c r="M164" s="3">
        <v>7.8657217809516497E-3</v>
      </c>
      <c r="N164" s="3">
        <v>0.37797258067795197</v>
      </c>
      <c r="O164" s="3">
        <v>-0.284456733649948</v>
      </c>
      <c r="P164" s="3">
        <v>-8.8942017314149302E-2</v>
      </c>
      <c r="Q164" s="3">
        <v>0.94444444444444398</v>
      </c>
      <c r="R164" s="3">
        <v>0.98013010889548802</v>
      </c>
      <c r="S164" t="s">
        <v>16</v>
      </c>
    </row>
    <row r="165" spans="2:19" x14ac:dyDescent="0.25">
      <c r="B165" s="2">
        <v>163</v>
      </c>
      <c r="C165" s="3">
        <v>3.1442046591396297E-5</v>
      </c>
      <c r="D165" s="3">
        <v>3.3781293951922101E-2</v>
      </c>
      <c r="E165" s="3">
        <v>0.250834072958114</v>
      </c>
      <c r="F165" s="3">
        <v>0.82919719583886398</v>
      </c>
      <c r="G165" s="3">
        <v>77.043004601575703</v>
      </c>
      <c r="H165" s="3">
        <v>1.0643907525004199E-2</v>
      </c>
      <c r="I165" s="3">
        <v>4.1847088621263301E-3</v>
      </c>
      <c r="J165" s="3"/>
      <c r="K165" s="3">
        <v>6.3032718085469801</v>
      </c>
      <c r="L165" s="3">
        <v>0.34623272159086799</v>
      </c>
      <c r="M165" s="3">
        <v>6.3271839776927003E-3</v>
      </c>
      <c r="N165" s="3">
        <v>0.39315531935013398</v>
      </c>
      <c r="O165" s="3">
        <v>0.11261629425018201</v>
      </c>
      <c r="P165" s="3">
        <v>0.416627063956025</v>
      </c>
      <c r="Q165" s="3">
        <v>0.61111111111111105</v>
      </c>
      <c r="R165" s="3">
        <v>0.69866373054401598</v>
      </c>
      <c r="S165" t="s">
        <v>16</v>
      </c>
    </row>
    <row r="166" spans="2:19" x14ac:dyDescent="0.25">
      <c r="B166" s="2">
        <v>164</v>
      </c>
      <c r="C166" s="3">
        <v>9.7756181220522999E-4</v>
      </c>
      <c r="D166" s="3">
        <v>0.17518054922788401</v>
      </c>
      <c r="E166" s="3">
        <v>1.4862232509169799</v>
      </c>
      <c r="F166" s="3">
        <v>3.65521057110266E-2</v>
      </c>
      <c r="G166" s="3">
        <v>99.798329258919793</v>
      </c>
      <c r="H166" s="3">
        <v>7.9513600666156994E-2</v>
      </c>
      <c r="I166" s="3">
        <v>1.3843200443350001E-2</v>
      </c>
      <c r="J166" s="3"/>
      <c r="K166" s="3">
        <v>37.461573973239702</v>
      </c>
      <c r="L166" s="3">
        <v>0.40029699011765302</v>
      </c>
      <c r="M166" s="3">
        <v>3.5279886007790098E-2</v>
      </c>
      <c r="N166" s="3">
        <v>0.174098523112688</v>
      </c>
      <c r="O166" s="3">
        <v>-0.115651219578807</v>
      </c>
      <c r="P166" s="3">
        <v>0.12598783857057499</v>
      </c>
      <c r="Q166" s="3">
        <v>0.8860103626943</v>
      </c>
      <c r="R166" s="3">
        <v>0.99082188079061095</v>
      </c>
      <c r="S166" t="s">
        <v>16</v>
      </c>
    </row>
    <row r="167" spans="2:19" x14ac:dyDescent="0.25">
      <c r="B167" s="2">
        <v>165</v>
      </c>
      <c r="C167" s="3">
        <v>3.3728740888952399E-4</v>
      </c>
      <c r="D167" s="3">
        <v>9.0493156437447098E-2</v>
      </c>
      <c r="E167" s="3">
        <v>0.98182126806458303</v>
      </c>
      <c r="F167" s="3">
        <v>2.26807790816075E-2</v>
      </c>
      <c r="G167" s="3">
        <v>121.913146055409</v>
      </c>
      <c r="H167" s="3">
        <v>4.1756339161470701E-2</v>
      </c>
      <c r="I167" s="3">
        <v>8.2583973657220297E-3</v>
      </c>
      <c r="J167" s="3"/>
      <c r="K167" s="3">
        <v>26.193543216935002</v>
      </c>
      <c r="L167" s="3">
        <v>0.51758123127345801</v>
      </c>
      <c r="M167" s="3">
        <v>2.07231191411766E-2</v>
      </c>
      <c r="N167" s="3">
        <v>0.19777589538649401</v>
      </c>
      <c r="O167" s="3">
        <v>-0.19701405344473299</v>
      </c>
      <c r="P167" s="3">
        <v>2.23934610207615E-2</v>
      </c>
      <c r="Q167" s="3">
        <v>0.89393939393939303</v>
      </c>
      <c r="R167" s="3">
        <v>0.99659971975712303</v>
      </c>
      <c r="S167" t="s">
        <v>16</v>
      </c>
    </row>
    <row r="168" spans="2:19" x14ac:dyDescent="0.25">
      <c r="B168" s="2">
        <v>166</v>
      </c>
      <c r="C168" s="3">
        <v>1.25768186365585E-4</v>
      </c>
      <c r="D168" s="3">
        <v>6.6106920315004605E-2</v>
      </c>
      <c r="E168" s="3">
        <v>1.46066275267</v>
      </c>
      <c r="F168" s="3">
        <v>2.4630000117363798E-2</v>
      </c>
      <c r="G168" s="3">
        <v>169.37884804057501</v>
      </c>
      <c r="H168" s="3">
        <v>3.1157152260351401E-2</v>
      </c>
      <c r="I168" s="3">
        <v>4.9851156042798996E-3</v>
      </c>
      <c r="J168" s="3"/>
      <c r="K168" s="3">
        <v>39.205423536508498</v>
      </c>
      <c r="L168" s="3">
        <v>0.361648619349769</v>
      </c>
      <c r="M168" s="3">
        <v>1.2654367955385401E-2</v>
      </c>
      <c r="N168" s="3">
        <v>0.15999907702167099</v>
      </c>
      <c r="O168" s="3">
        <v>-3.00439108773859E-2</v>
      </c>
      <c r="P168" s="3">
        <v>0.23498644932757501</v>
      </c>
      <c r="Q168" s="3">
        <v>0.77192982456140302</v>
      </c>
      <c r="R168" s="3">
        <v>0.98751950078003103</v>
      </c>
      <c r="S168" t="s">
        <v>16</v>
      </c>
    </row>
    <row r="169" spans="2:19" x14ac:dyDescent="0.25">
      <c r="B169" s="2">
        <v>167</v>
      </c>
      <c r="C169" s="3">
        <v>4.8592253823067001E-5</v>
      </c>
      <c r="D169" s="3">
        <v>2.3126686350449999E-2</v>
      </c>
      <c r="E169" s="3">
        <v>1.5309521666050001</v>
      </c>
      <c r="F169" s="3">
        <v>3.0233172576843E-2</v>
      </c>
      <c r="G169" s="3">
        <v>37.981878266036702</v>
      </c>
      <c r="H169" s="3">
        <v>1.0824817625262001E-2</v>
      </c>
      <c r="I169" s="3">
        <v>3.9977878378648799E-3</v>
      </c>
      <c r="J169" s="3"/>
      <c r="K169" s="3">
        <v>7.2014431261230998</v>
      </c>
      <c r="L169" s="3">
        <v>1.14169496638223</v>
      </c>
      <c r="M169" s="3">
        <v>7.8657217809516497E-3</v>
      </c>
      <c r="N169" s="3">
        <v>0.36931687685297998</v>
      </c>
      <c r="O169" s="3">
        <v>-0.30053954052741899</v>
      </c>
      <c r="P169" s="3">
        <v>-0.109419283020883</v>
      </c>
      <c r="Q169" s="3">
        <v>1</v>
      </c>
      <c r="R169" s="3">
        <v>1</v>
      </c>
      <c r="S169" t="s">
        <v>16</v>
      </c>
    </row>
    <row r="170" spans="2:19" x14ac:dyDescent="0.25">
      <c r="B170" s="2">
        <v>168</v>
      </c>
      <c r="C170" s="3">
        <v>7.8033442904101695E-4</v>
      </c>
      <c r="D170" s="3">
        <v>0.116456788448841</v>
      </c>
      <c r="E170" s="3">
        <v>1.5362995825035899</v>
      </c>
      <c r="F170" s="3">
        <v>6.37686358492843E-2</v>
      </c>
      <c r="G170" s="3">
        <v>73.466386278348494</v>
      </c>
      <c r="H170" s="3">
        <v>4.8571971573338799E-2</v>
      </c>
      <c r="I170" s="3">
        <v>1.8562277012868202E-2</v>
      </c>
      <c r="J170" s="3"/>
      <c r="K170" s="3">
        <v>7.8511534950862298</v>
      </c>
      <c r="L170" s="3">
        <v>0.72303781936399503</v>
      </c>
      <c r="M170" s="3">
        <v>3.1520670252603397E-2</v>
      </c>
      <c r="N170" s="3">
        <v>0.38216025439364798</v>
      </c>
      <c r="O170" s="3">
        <v>-9.2542918056944506E-2</v>
      </c>
      <c r="P170" s="3">
        <v>0.15541024187987501</v>
      </c>
      <c r="Q170" s="3">
        <v>0.92229729729729704</v>
      </c>
      <c r="R170" s="3">
        <v>0.99027322087047398</v>
      </c>
      <c r="S170" t="s">
        <v>16</v>
      </c>
    </row>
    <row r="171" spans="2:19" x14ac:dyDescent="0.25">
      <c r="B171" s="2">
        <v>169</v>
      </c>
      <c r="C171" s="3">
        <v>6.0025725310847497E-5</v>
      </c>
      <c r="D171" s="3">
        <v>2.9138711839316201E-2</v>
      </c>
      <c r="E171" s="3">
        <v>1.6075743633544399</v>
      </c>
      <c r="F171" s="3">
        <v>6.7035098603358795E-2</v>
      </c>
      <c r="G171" s="3">
        <v>13.9815218624205</v>
      </c>
      <c r="H171" s="3">
        <v>1.2301039994367199E-2</v>
      </c>
      <c r="I171" s="3">
        <v>4.92174752374253E-3</v>
      </c>
      <c r="J171" s="3"/>
      <c r="K171" s="3">
        <v>6.4773338637569804</v>
      </c>
      <c r="L171" s="3">
        <v>0.88839597708242102</v>
      </c>
      <c r="M171" s="3">
        <v>8.7422609871349293E-3</v>
      </c>
      <c r="N171" s="3">
        <v>0.40010824499361303</v>
      </c>
      <c r="O171" s="3">
        <v>-0.20783869058298801</v>
      </c>
      <c r="P171" s="3">
        <v>8.6111049589265194E-3</v>
      </c>
      <c r="Q171" s="3">
        <v>0.84</v>
      </c>
      <c r="R171" s="3">
        <v>0.96640557006092198</v>
      </c>
      <c r="S171" t="s">
        <v>16</v>
      </c>
    </row>
    <row r="172" spans="2:19" x14ac:dyDescent="0.25">
      <c r="B172" s="2">
        <v>170</v>
      </c>
      <c r="C172" s="3">
        <v>4.8592253823067001E-5</v>
      </c>
      <c r="D172" s="3">
        <v>2.5978848048908199E-2</v>
      </c>
      <c r="E172" s="3">
        <v>1.5433835698027201</v>
      </c>
      <c r="F172" s="3">
        <v>9.3285249595653999E-2</v>
      </c>
      <c r="G172" s="3">
        <v>57.960200065188801</v>
      </c>
      <c r="H172" s="3">
        <v>1.21865441051689E-2</v>
      </c>
      <c r="I172" s="3">
        <v>3.7632097741777501E-3</v>
      </c>
      <c r="J172" s="3"/>
      <c r="K172" s="3">
        <v>12.155354488715201</v>
      </c>
      <c r="L172" s="3">
        <v>0.90476778274006697</v>
      </c>
      <c r="M172" s="3">
        <v>7.8657217809516497E-3</v>
      </c>
      <c r="N172" s="3">
        <v>0.308800406555094</v>
      </c>
      <c r="O172" s="3">
        <v>-0.25875490780853799</v>
      </c>
      <c r="P172" s="3">
        <v>-5.621743628097E-2</v>
      </c>
      <c r="Q172" s="3">
        <v>0.89473684210526305</v>
      </c>
      <c r="R172" s="3">
        <v>0.99407783417935702</v>
      </c>
      <c r="S172" t="s">
        <v>16</v>
      </c>
    </row>
    <row r="173" spans="2:19" x14ac:dyDescent="0.25">
      <c r="B173" s="2">
        <v>171</v>
      </c>
      <c r="C173" s="3">
        <v>3.2871230527368799E-4</v>
      </c>
      <c r="D173" s="3">
        <v>7.3909366218018496E-2</v>
      </c>
      <c r="E173" s="3">
        <v>1.6457430951377601</v>
      </c>
      <c r="F173" s="3">
        <v>0.106438755170418</v>
      </c>
      <c r="G173" s="3">
        <v>159.35755549567699</v>
      </c>
      <c r="H173" s="3">
        <v>3.2260352338286502E-2</v>
      </c>
      <c r="I173" s="3">
        <v>1.09125228669397E-2</v>
      </c>
      <c r="J173" s="3"/>
      <c r="K173" s="3">
        <v>9.0198820145974494</v>
      </c>
      <c r="L173" s="3">
        <v>0.75618293066321496</v>
      </c>
      <c r="M173" s="3">
        <v>2.0457993692332501E-2</v>
      </c>
      <c r="N173" s="3">
        <v>0.33826421833554299</v>
      </c>
      <c r="O173" s="3">
        <v>-0.15886018163281901</v>
      </c>
      <c r="P173" s="3">
        <v>7.0972479396446506E-2</v>
      </c>
      <c r="Q173" s="3">
        <v>0.93495934959349603</v>
      </c>
      <c r="R173" s="3">
        <v>1</v>
      </c>
      <c r="S173" t="s">
        <v>16</v>
      </c>
    </row>
    <row r="174" spans="2:19" x14ac:dyDescent="0.25">
      <c r="B174" s="2">
        <v>172</v>
      </c>
      <c r="C174" s="3">
        <v>1.25768186365585E-4</v>
      </c>
      <c r="D174" s="3">
        <v>5.65732274770641E-2</v>
      </c>
      <c r="E174" s="3">
        <v>1.4105574170178199</v>
      </c>
      <c r="F174" s="3">
        <v>0.118077988082151</v>
      </c>
      <c r="G174" s="3">
        <v>49.691806847039601</v>
      </c>
      <c r="H174" s="3">
        <v>2.7501799517039901E-2</v>
      </c>
      <c r="I174" s="3">
        <v>4.5703436875238904E-3</v>
      </c>
      <c r="J174" s="3"/>
      <c r="K174" s="3">
        <v>35.603881625663703</v>
      </c>
      <c r="L174" s="3">
        <v>0.49380871549268202</v>
      </c>
      <c r="M174" s="3">
        <v>1.2654367955385401E-2</v>
      </c>
      <c r="N174" s="3">
        <v>0.16618344136688701</v>
      </c>
      <c r="O174" s="3">
        <v>-0.215073385464844</v>
      </c>
      <c r="P174" s="3">
        <v>-6.0039465874662699E-4</v>
      </c>
      <c r="Q174" s="3">
        <v>0.89795918367346905</v>
      </c>
      <c r="R174" s="3">
        <v>1.0054390054390001</v>
      </c>
      <c r="S174" t="s">
        <v>16</v>
      </c>
    </row>
    <row r="175" spans="2:19" x14ac:dyDescent="0.25">
      <c r="B175" s="2">
        <v>173</v>
      </c>
      <c r="C175" s="3">
        <v>9.4326139774188905E-5</v>
      </c>
      <c r="D175" s="3">
        <v>4.0562574670662897E-2</v>
      </c>
      <c r="E175" s="3">
        <v>1.1281897713665501</v>
      </c>
      <c r="F175" s="3">
        <v>0.119115445185379</v>
      </c>
      <c r="G175" s="3">
        <v>52.4643411915443</v>
      </c>
      <c r="H175" s="3">
        <v>1.69055670068173E-2</v>
      </c>
      <c r="I175" s="3">
        <v>6.3926839634785701E-3</v>
      </c>
      <c r="J175" s="3"/>
      <c r="K175" s="3">
        <v>8.6945230589617495</v>
      </c>
      <c r="L175" s="3">
        <v>0.72042852208143504</v>
      </c>
      <c r="M175" s="3">
        <v>1.09590041181995E-2</v>
      </c>
      <c r="N175" s="3">
        <v>0.37814076043120198</v>
      </c>
      <c r="O175" s="3">
        <v>-0.100148601768851</v>
      </c>
      <c r="P175" s="3">
        <v>0.14572638461312701</v>
      </c>
      <c r="Q175" s="3">
        <v>0.891891891891892</v>
      </c>
      <c r="R175" s="3">
        <v>0.94139713237745903</v>
      </c>
      <c r="S175" t="s">
        <v>16</v>
      </c>
    </row>
    <row r="176" spans="2:19" x14ac:dyDescent="0.25">
      <c r="B176" s="2">
        <v>174</v>
      </c>
      <c r="C176" s="3">
        <v>1.2605402315277901E-3</v>
      </c>
      <c r="D176" s="3">
        <v>0.22530724881151601</v>
      </c>
      <c r="E176" s="3">
        <v>1.6331535230165899</v>
      </c>
      <c r="F176" s="3">
        <v>0.17808399460833399</v>
      </c>
      <c r="G176" s="3">
        <v>70.0301896975528</v>
      </c>
      <c r="H176" s="3">
        <v>0.10544323617628</v>
      </c>
      <c r="I176" s="3">
        <v>1.57377656930923E-2</v>
      </c>
      <c r="J176" s="3"/>
      <c r="K176" s="3">
        <v>69.662094010004694</v>
      </c>
      <c r="L176" s="3">
        <v>0.31204429449391902</v>
      </c>
      <c r="M176" s="3">
        <v>4.0062072718605103E-2</v>
      </c>
      <c r="N176" s="3">
        <v>0.149253439706478</v>
      </c>
      <c r="O176" s="3">
        <v>3.3939130036989999E-2</v>
      </c>
      <c r="P176" s="3">
        <v>0.316452187212167</v>
      </c>
      <c r="Q176" s="3">
        <v>0.80621572212065795</v>
      </c>
      <c r="R176" s="3">
        <v>0.994972423366975</v>
      </c>
      <c r="S176" t="s">
        <v>16</v>
      </c>
    </row>
    <row r="177" spans="2:19" x14ac:dyDescent="0.25">
      <c r="B177" s="2">
        <v>175</v>
      </c>
      <c r="C177" s="3">
        <v>3.8873803058453601E-4</v>
      </c>
      <c r="D177" s="3">
        <v>6.93935844180293E-2</v>
      </c>
      <c r="E177" s="3">
        <v>1.54236419474051</v>
      </c>
      <c r="F177" s="3">
        <v>0.14257576327459401</v>
      </c>
      <c r="G177" s="3">
        <v>161.19343088118401</v>
      </c>
      <c r="H177" s="3">
        <v>2.7786671890731501E-2</v>
      </c>
      <c r="I177" s="3">
        <v>1.7094155578215101E-2</v>
      </c>
      <c r="J177" s="3"/>
      <c r="K177" s="3">
        <v>2.7864198963801798</v>
      </c>
      <c r="L177" s="3">
        <v>1.01444440775627</v>
      </c>
      <c r="M177" s="3">
        <v>2.2247620840950499E-2</v>
      </c>
      <c r="N177" s="3">
        <v>0.615192623479211</v>
      </c>
      <c r="O177" s="3">
        <v>-4.0340788358279103E-2</v>
      </c>
      <c r="P177" s="3">
        <v>0.22187605773160901</v>
      </c>
      <c r="Q177" s="3">
        <v>0.94444444444444398</v>
      </c>
      <c r="R177" s="3">
        <v>1.0088683152637301</v>
      </c>
      <c r="S177" t="s">
        <v>16</v>
      </c>
    </row>
    <row r="178" spans="2:19" x14ac:dyDescent="0.25">
      <c r="B178" s="2">
        <v>176</v>
      </c>
      <c r="C178" s="3">
        <v>1.08617979133914E-4</v>
      </c>
      <c r="D178" s="3">
        <v>3.9583676257262002E-2</v>
      </c>
      <c r="E178" s="3">
        <v>1.31609826228576</v>
      </c>
      <c r="F178" s="3">
        <v>0.14370702096558599</v>
      </c>
      <c r="G178" s="3">
        <v>57.422689100273097</v>
      </c>
      <c r="H178" s="3">
        <v>1.5038642185042399E-2</v>
      </c>
      <c r="I178" s="3">
        <v>8.4296410480831693E-3</v>
      </c>
      <c r="J178" s="3"/>
      <c r="K178" s="3">
        <v>4.5838493956784303</v>
      </c>
      <c r="L178" s="3">
        <v>0.87112269902079797</v>
      </c>
      <c r="M178" s="3">
        <v>1.1759962002596699E-2</v>
      </c>
      <c r="N178" s="3">
        <v>0.56053205763930802</v>
      </c>
      <c r="O178" s="3">
        <v>-8.3345085651106501E-2</v>
      </c>
      <c r="P178" s="3">
        <v>0.16712128582483399</v>
      </c>
      <c r="Q178" s="3">
        <v>0.86363636363636298</v>
      </c>
      <c r="R178" s="3">
        <v>0.964677743134156</v>
      </c>
      <c r="S178" t="s">
        <v>16</v>
      </c>
    </row>
    <row r="179" spans="2:19" x14ac:dyDescent="0.25">
      <c r="B179" s="2">
        <v>177</v>
      </c>
      <c r="C179" s="3">
        <v>2.71544947834786E-4</v>
      </c>
      <c r="D179" s="3">
        <v>8.1738862854390595E-2</v>
      </c>
      <c r="E179" s="3">
        <v>1.56938744815482</v>
      </c>
      <c r="F179" s="3">
        <v>0.15723238764469999</v>
      </c>
      <c r="G179" s="3">
        <v>83.913574454443406</v>
      </c>
      <c r="H179" s="3">
        <v>3.7702132052648503E-2</v>
      </c>
      <c r="I179" s="3">
        <v>7.6208591030559802E-3</v>
      </c>
      <c r="J179" s="3"/>
      <c r="K179" s="3">
        <v>26.830925399394701</v>
      </c>
      <c r="L179" s="3">
        <v>0.51073357405652398</v>
      </c>
      <c r="M179" s="3">
        <v>1.85941325626203E-2</v>
      </c>
      <c r="N179" s="3">
        <v>0.202133372521584</v>
      </c>
      <c r="O179" s="3">
        <v>-0.16896752225020201</v>
      </c>
      <c r="P179" s="3">
        <v>5.8103413630285899E-2</v>
      </c>
      <c r="Q179" s="3">
        <v>0.88785046728971895</v>
      </c>
      <c r="R179" s="3">
        <v>0.98990630235588495</v>
      </c>
      <c r="S179" t="s">
        <v>16</v>
      </c>
    </row>
    <row r="180" spans="2:19" x14ac:dyDescent="0.25">
      <c r="B180" s="2">
        <v>178</v>
      </c>
      <c r="C180" s="3">
        <v>3.4300414463341401E-5</v>
      </c>
      <c r="D180" s="3">
        <v>1.61492878148621E-2</v>
      </c>
      <c r="E180" s="3">
        <v>1.6183946566977301</v>
      </c>
      <c r="F180" s="3">
        <v>0.14807458728905001</v>
      </c>
      <c r="G180" s="3">
        <v>57.9331783970472</v>
      </c>
      <c r="H180" s="3">
        <v>6.0933541676222404E-3</v>
      </c>
      <c r="I180" s="3">
        <v>4.6606298315476097E-3</v>
      </c>
      <c r="J180" s="3"/>
      <c r="K180" s="3">
        <v>1.7168134833342199</v>
      </c>
      <c r="L180" s="3">
        <v>1.65273217721237</v>
      </c>
      <c r="M180" s="3">
        <v>6.6085281338231598E-3</v>
      </c>
      <c r="N180" s="3">
        <v>0.76487098949744603</v>
      </c>
      <c r="O180" s="3">
        <v>-0.34973325302484998</v>
      </c>
      <c r="P180" s="3">
        <v>-0.172054663124945</v>
      </c>
      <c r="Q180" s="3">
        <v>1</v>
      </c>
      <c r="R180" s="3">
        <v>1</v>
      </c>
      <c r="S180" t="s">
        <v>16</v>
      </c>
    </row>
    <row r="181" spans="2:19" x14ac:dyDescent="0.25">
      <c r="B181" s="2">
        <v>179</v>
      </c>
      <c r="C181" s="3">
        <v>1.5721023295698101E-4</v>
      </c>
      <c r="D181" s="3">
        <v>7.2120636474705693E-2</v>
      </c>
      <c r="E181" s="3">
        <v>1.0583292031709399</v>
      </c>
      <c r="F181" s="3">
        <v>0.160337074086951</v>
      </c>
      <c r="G181" s="3">
        <v>30.078987765478001</v>
      </c>
      <c r="H181" s="3">
        <v>3.33444821728478E-2</v>
      </c>
      <c r="I181" s="3">
        <v>5.0841186290565199E-3</v>
      </c>
      <c r="J181" s="3"/>
      <c r="K181" s="3">
        <v>50.918275416276401</v>
      </c>
      <c r="L181" s="3">
        <v>0.37981452898303703</v>
      </c>
      <c r="M181" s="3">
        <v>1.41480134802683E-2</v>
      </c>
      <c r="N181" s="3">
        <v>0.152472562107936</v>
      </c>
      <c r="O181" s="3">
        <v>-0.15306764762914901</v>
      </c>
      <c r="P181" s="3">
        <v>7.8347762754142403E-2</v>
      </c>
      <c r="Q181" s="3">
        <v>0.76388888888888895</v>
      </c>
      <c r="R181" s="3">
        <v>0.99786675418444304</v>
      </c>
      <c r="S181" t="s">
        <v>16</v>
      </c>
    </row>
    <row r="182" spans="2:19" x14ac:dyDescent="0.25">
      <c r="B182" s="2">
        <v>180</v>
      </c>
      <c r="C182" s="3">
        <v>5.7167357438902298E-5</v>
      </c>
      <c r="D182" s="3">
        <v>2.4846098589532399E-2</v>
      </c>
      <c r="E182" s="3">
        <v>1.5085855859716699</v>
      </c>
      <c r="F182" s="3">
        <v>0.16154359827366799</v>
      </c>
      <c r="G182" s="3">
        <v>163.493630215536</v>
      </c>
      <c r="H182" s="3">
        <v>1.06866843617847E-2</v>
      </c>
      <c r="I182" s="3">
        <v>4.8629855059230198E-3</v>
      </c>
      <c r="J182" s="3"/>
      <c r="K182" s="3">
        <v>4.6975922560434897</v>
      </c>
      <c r="L182" s="3">
        <v>1.1637014436472399</v>
      </c>
      <c r="M182" s="3">
        <v>8.5315731350800901E-3</v>
      </c>
      <c r="N182" s="3">
        <v>0.45505091582127399</v>
      </c>
      <c r="O182" s="3">
        <v>-0.286017246255309</v>
      </c>
      <c r="P182" s="3">
        <v>-9.0928923673352105E-2</v>
      </c>
      <c r="Q182" s="3">
        <v>0.952380952380952</v>
      </c>
      <c r="R182" s="3">
        <v>1</v>
      </c>
      <c r="S182" t="s">
        <v>16</v>
      </c>
    </row>
    <row r="183" spans="2:19" x14ac:dyDescent="0.25">
      <c r="B183" s="2">
        <v>181</v>
      </c>
      <c r="C183" s="3">
        <v>5.4308989566957202E-5</v>
      </c>
      <c r="D183" s="3">
        <v>2.1840085845099302E-2</v>
      </c>
      <c r="E183" s="3">
        <v>1.5516798957262501</v>
      </c>
      <c r="F183" s="3">
        <v>0.16675353392539199</v>
      </c>
      <c r="G183" s="3">
        <v>173.73559614542401</v>
      </c>
      <c r="H183" s="3">
        <v>7.0912640274553903E-3</v>
      </c>
      <c r="I183" s="3">
        <v>6.9067834836211497E-3</v>
      </c>
      <c r="J183" s="3"/>
      <c r="K183" s="3">
        <v>1.1840587449387701</v>
      </c>
      <c r="L183" s="3">
        <v>1.4307801442285699</v>
      </c>
      <c r="M183" s="3">
        <v>8.3155488785322702E-3</v>
      </c>
      <c r="N183" s="3">
        <v>0.97398481524309599</v>
      </c>
      <c r="O183" s="3">
        <v>-0.291699324267511</v>
      </c>
      <c r="P183" s="3">
        <v>-9.8163570094757902E-2</v>
      </c>
      <c r="Q183" s="3">
        <v>1</v>
      </c>
      <c r="R183" s="3">
        <v>1</v>
      </c>
      <c r="S183" t="s">
        <v>16</v>
      </c>
    </row>
    <row r="184" spans="2:19" x14ac:dyDescent="0.25">
      <c r="B184" s="2">
        <v>182</v>
      </c>
      <c r="C184" s="3">
        <v>7.6890095755323699E-4</v>
      </c>
      <c r="D184" s="3">
        <v>0.12824414550968899</v>
      </c>
      <c r="E184" s="3">
        <v>1.2810634012409099</v>
      </c>
      <c r="F184" s="3">
        <v>0.17775926848762999</v>
      </c>
      <c r="G184" s="3">
        <v>165.89046423768499</v>
      </c>
      <c r="H184" s="3">
        <v>5.6581844193108799E-2</v>
      </c>
      <c r="I184" s="3">
        <v>1.59755948913539E-2</v>
      </c>
      <c r="J184" s="3"/>
      <c r="K184" s="3">
        <v>14.048306760077899</v>
      </c>
      <c r="L184" s="3">
        <v>0.587496345409947</v>
      </c>
      <c r="M184" s="3">
        <v>3.1288897474048401E-2</v>
      </c>
      <c r="N184" s="3">
        <v>0.28234489559637999</v>
      </c>
      <c r="O184" s="3">
        <v>-7.6677078069604901E-2</v>
      </c>
      <c r="P184" s="3">
        <v>0.17561125676219599</v>
      </c>
      <c r="Q184" s="3">
        <v>0.89966555183946495</v>
      </c>
      <c r="R184" s="3">
        <v>0.99356658844622503</v>
      </c>
      <c r="S184" t="s">
        <v>16</v>
      </c>
    </row>
    <row r="185" spans="2:19" x14ac:dyDescent="0.25">
      <c r="B185" s="2">
        <v>183</v>
      </c>
      <c r="C185" s="3">
        <v>8.2892668286408395E-5</v>
      </c>
      <c r="D185" s="3">
        <v>3.3389058318227798E-2</v>
      </c>
      <c r="E185" s="3">
        <v>1.5627045423864201</v>
      </c>
      <c r="F185" s="3">
        <v>0.19069601037664599</v>
      </c>
      <c r="G185" s="3">
        <v>96.746271664724503</v>
      </c>
      <c r="H185" s="3">
        <v>1.53092910379342E-2</v>
      </c>
      <c r="I185" s="3">
        <v>5.6327178051068403E-3</v>
      </c>
      <c r="J185" s="3"/>
      <c r="K185" s="3">
        <v>6.5142539798319001</v>
      </c>
      <c r="L185" s="3">
        <v>0.93436732418869795</v>
      </c>
      <c r="M185" s="3">
        <v>1.0273374481195001E-2</v>
      </c>
      <c r="N185" s="3">
        <v>0.36792806349750401</v>
      </c>
      <c r="O185" s="3">
        <v>-0.18295338516506501</v>
      </c>
      <c r="P185" s="3">
        <v>4.0296059899837498E-2</v>
      </c>
      <c r="Q185" s="3">
        <v>0.96666666666666601</v>
      </c>
      <c r="R185" s="3">
        <v>1.0046078282444599</v>
      </c>
      <c r="S185" t="s">
        <v>16</v>
      </c>
    </row>
    <row r="186" spans="2:19" x14ac:dyDescent="0.25">
      <c r="B186" s="2">
        <v>184</v>
      </c>
      <c r="C186" s="3">
        <v>9.4326139774188905E-5</v>
      </c>
      <c r="D186" s="3">
        <v>3.4941094144656099E-2</v>
      </c>
      <c r="E186" s="3">
        <v>1.2098542959366501</v>
      </c>
      <c r="F186" s="3">
        <v>0.20118982935182</v>
      </c>
      <c r="G186" s="3">
        <v>83.279958611741705</v>
      </c>
      <c r="H186" s="3">
        <v>1.55071782463286E-2</v>
      </c>
      <c r="I186" s="3">
        <v>5.8285232102058999E-3</v>
      </c>
      <c r="J186" s="3"/>
      <c r="K186" s="3">
        <v>6.6871456287723801</v>
      </c>
      <c r="L186" s="3">
        <v>0.97088753419342999</v>
      </c>
      <c r="M186" s="3">
        <v>1.09590041181995E-2</v>
      </c>
      <c r="N186" s="3">
        <v>0.37585969011388598</v>
      </c>
      <c r="O186" s="3">
        <v>-0.24742614092232099</v>
      </c>
      <c r="P186" s="3">
        <v>-4.1793202288351899E-2</v>
      </c>
      <c r="Q186" s="3">
        <v>0.97058823529411697</v>
      </c>
      <c r="R186" s="3">
        <v>1</v>
      </c>
      <c r="S186" t="s">
        <v>16</v>
      </c>
    </row>
    <row r="187" spans="2:19" x14ac:dyDescent="0.25">
      <c r="B187" s="2">
        <v>185</v>
      </c>
      <c r="C187" s="3">
        <v>1.3434328998141999E-4</v>
      </c>
      <c r="D187" s="3">
        <v>6.0402596918088303E-2</v>
      </c>
      <c r="E187" s="3">
        <v>1.65854808902635</v>
      </c>
      <c r="F187" s="3">
        <v>0.20931943804724501</v>
      </c>
      <c r="G187" s="3">
        <v>92.302374520892997</v>
      </c>
      <c r="H187" s="3">
        <v>2.7164735464559799E-2</v>
      </c>
      <c r="I187" s="3">
        <v>5.0679180265406796E-3</v>
      </c>
      <c r="J187" s="3"/>
      <c r="K187" s="3">
        <v>31.763769210934999</v>
      </c>
      <c r="L187" s="3">
        <v>0.46271611188345602</v>
      </c>
      <c r="M187" s="3">
        <v>1.3078653958805E-2</v>
      </c>
      <c r="N187" s="3">
        <v>0.186562392008289</v>
      </c>
      <c r="O187" s="3">
        <v>-0.195161091537885</v>
      </c>
      <c r="P187" s="3">
        <v>2.4752725395447501E-2</v>
      </c>
      <c r="Q187" s="3">
        <v>0.82456140350877105</v>
      </c>
      <c r="R187" s="3">
        <v>0.95994625913174803</v>
      </c>
      <c r="S187" t="s">
        <v>16</v>
      </c>
    </row>
    <row r="188" spans="2:19" x14ac:dyDescent="0.25">
      <c r="B188" s="2">
        <v>186</v>
      </c>
      <c r="C188" s="3">
        <v>5.7453194226096899E-4</v>
      </c>
      <c r="D188" s="3">
        <v>0.114586906505453</v>
      </c>
      <c r="E188" s="3">
        <v>1.03721810385038</v>
      </c>
      <c r="F188" s="3">
        <v>0.21973648841055601</v>
      </c>
      <c r="G188" s="3">
        <v>133.75639869371599</v>
      </c>
      <c r="H188" s="3">
        <v>5.0302318956456198E-2</v>
      </c>
      <c r="I188" s="3">
        <v>1.3588315521847701E-2</v>
      </c>
      <c r="J188" s="3"/>
      <c r="K188" s="3">
        <v>17.038434547500501</v>
      </c>
      <c r="L188" s="3">
        <v>0.54986243791025202</v>
      </c>
      <c r="M188" s="3">
        <v>2.7046567039093201E-2</v>
      </c>
      <c r="N188" s="3">
        <v>0.27013298400040497</v>
      </c>
      <c r="O188" s="3">
        <v>-6.5607526562795407E-2</v>
      </c>
      <c r="P188" s="3">
        <v>0.18970544748314899</v>
      </c>
      <c r="Q188" s="3">
        <v>0.91780821917808197</v>
      </c>
      <c r="R188" s="3">
        <v>0.97205500472143502</v>
      </c>
      <c r="S188" t="s">
        <v>16</v>
      </c>
    </row>
    <row r="189" spans="2:19" x14ac:dyDescent="0.25">
      <c r="B189" s="2">
        <v>187</v>
      </c>
      <c r="C189" s="3">
        <v>1.94369015292268E-4</v>
      </c>
      <c r="D189" s="3">
        <v>5.6558011439550103E-2</v>
      </c>
      <c r="E189" s="3">
        <v>1.5249850930701001</v>
      </c>
      <c r="F189" s="3">
        <v>0.21463949435176</v>
      </c>
      <c r="G189" s="3">
        <v>151.01831740664699</v>
      </c>
      <c r="H189" s="3">
        <v>2.5620468201715801E-2</v>
      </c>
      <c r="I189" s="3">
        <v>8.3733661087941301E-3</v>
      </c>
      <c r="J189" s="3"/>
      <c r="K189" s="3">
        <v>9.1275281309297007</v>
      </c>
      <c r="L189" s="3">
        <v>0.76356961083150998</v>
      </c>
      <c r="M189" s="3">
        <v>1.5731443561903299E-2</v>
      </c>
      <c r="N189" s="3">
        <v>0.32682330560349998</v>
      </c>
      <c r="O189" s="3">
        <v>-0.13313795273113899</v>
      </c>
      <c r="P189" s="3">
        <v>0.103723038412794</v>
      </c>
      <c r="Q189" s="3">
        <v>0.91891891891891797</v>
      </c>
      <c r="R189" s="3">
        <v>1.0027202343586501</v>
      </c>
      <c r="S189" t="s">
        <v>16</v>
      </c>
    </row>
    <row r="190" spans="2:19" x14ac:dyDescent="0.25">
      <c r="B190" s="2">
        <v>188</v>
      </c>
      <c r="C190" s="3">
        <v>1.0547377447477401E-3</v>
      </c>
      <c r="D190" s="3">
        <v>0.15890615177124001</v>
      </c>
      <c r="E190" s="3">
        <v>1.5889190248588401</v>
      </c>
      <c r="F190" s="3">
        <v>0.247520624697078</v>
      </c>
      <c r="G190" s="3">
        <v>74.008861286157099</v>
      </c>
      <c r="H190" s="3">
        <v>7.1530616288136603E-2</v>
      </c>
      <c r="I190" s="3">
        <v>1.83140221398389E-2</v>
      </c>
      <c r="J190" s="3"/>
      <c r="K190" s="3">
        <v>15.473651554116</v>
      </c>
      <c r="L190" s="3">
        <v>0.52489559845337996</v>
      </c>
      <c r="M190" s="3">
        <v>3.6646061260899698E-2</v>
      </c>
      <c r="N190" s="3">
        <v>0.25603053755425698</v>
      </c>
      <c r="O190" s="3">
        <v>-2.4513878059219101E-2</v>
      </c>
      <c r="P190" s="3">
        <v>0.24202750579534901</v>
      </c>
      <c r="Q190" s="3">
        <v>0.92019950124688199</v>
      </c>
      <c r="R190" s="3">
        <v>0.99480795829343505</v>
      </c>
      <c r="S190" t="s">
        <v>16</v>
      </c>
    </row>
    <row r="191" spans="2:19" x14ac:dyDescent="0.25">
      <c r="B191" s="2">
        <v>189</v>
      </c>
      <c r="C191" s="3">
        <v>4.88780906102615E-4</v>
      </c>
      <c r="D191" s="3">
        <v>0.15271153383220601</v>
      </c>
      <c r="E191" s="3">
        <v>1.64092951927329</v>
      </c>
      <c r="F191" s="3">
        <v>0.24324897398117101</v>
      </c>
      <c r="G191" s="3">
        <v>83.5704837998301</v>
      </c>
      <c r="H191" s="3">
        <v>6.6278739176523396E-2</v>
      </c>
      <c r="I191" s="3">
        <v>1.47416886154267E-2</v>
      </c>
      <c r="J191" s="3"/>
      <c r="K191" s="3">
        <v>45.3443157395428</v>
      </c>
      <c r="L191" s="3">
        <v>0.26337855930562898</v>
      </c>
      <c r="M191" s="3">
        <v>2.49466466355968E-2</v>
      </c>
      <c r="N191" s="3">
        <v>0.222419569210037</v>
      </c>
      <c r="O191" s="3">
        <v>0.56999084855862903</v>
      </c>
      <c r="P191" s="3">
        <v>0.99897443325716095</v>
      </c>
      <c r="Q191" s="3">
        <v>0.61956521739130399</v>
      </c>
      <c r="R191" s="3">
        <v>0.91933662511347702</v>
      </c>
      <c r="S191" t="s">
        <v>16</v>
      </c>
    </row>
    <row r="192" spans="2:19" x14ac:dyDescent="0.25">
      <c r="B192" s="2">
        <v>190</v>
      </c>
      <c r="C192" s="3">
        <v>1.9151064742032299E-4</v>
      </c>
      <c r="D192" s="3">
        <v>7.3265220629925701E-2</v>
      </c>
      <c r="E192" s="3">
        <v>0.92459507553995601</v>
      </c>
      <c r="F192" s="3">
        <v>0.24709028082441101</v>
      </c>
      <c r="G192" s="3">
        <v>89.527756852974406</v>
      </c>
      <c r="H192" s="3">
        <v>3.3840137538206902E-2</v>
      </c>
      <c r="I192" s="3">
        <v>5.1972523957766496E-3</v>
      </c>
      <c r="J192" s="3"/>
      <c r="K192" s="3">
        <v>41.108664444883097</v>
      </c>
      <c r="L192" s="3">
        <v>0.44833956377616402</v>
      </c>
      <c r="M192" s="3">
        <v>1.56153427606757E-2</v>
      </c>
      <c r="N192" s="3">
        <v>0.15358248440653399</v>
      </c>
      <c r="O192" s="3">
        <v>-0.27872166995477499</v>
      </c>
      <c r="P192" s="3">
        <v>-8.1639907425880204E-2</v>
      </c>
      <c r="Q192" s="3">
        <v>0.89333333333333298</v>
      </c>
      <c r="R192" s="3">
        <v>1</v>
      </c>
      <c r="S192" t="s">
        <v>16</v>
      </c>
    </row>
    <row r="193" spans="2:19" x14ac:dyDescent="0.25">
      <c r="B193" s="2">
        <v>191</v>
      </c>
      <c r="C193" s="3">
        <v>1.60068600828926E-4</v>
      </c>
      <c r="D193" s="3">
        <v>6.5995336039901903E-2</v>
      </c>
      <c r="E193" s="3">
        <v>1.2714750394885801</v>
      </c>
      <c r="F193" s="3">
        <v>0.252211859904728</v>
      </c>
      <c r="G193" s="3">
        <v>73.8293922705531</v>
      </c>
      <c r="H193" s="3">
        <v>3.1582327094995699E-2</v>
      </c>
      <c r="I193" s="3">
        <v>5.0825815280547398E-3</v>
      </c>
      <c r="J193" s="3"/>
      <c r="K193" s="3">
        <v>39.138048035145097</v>
      </c>
      <c r="L193" s="3">
        <v>0.46183785096621199</v>
      </c>
      <c r="M193" s="3">
        <v>1.4276052411146999E-2</v>
      </c>
      <c r="N193" s="3">
        <v>0.16093119144662599</v>
      </c>
      <c r="O193" s="3">
        <v>-0.21238820107578901</v>
      </c>
      <c r="P193" s="3">
        <v>2.8184882903041098E-3</v>
      </c>
      <c r="Q193" s="3">
        <v>0.83582089552238803</v>
      </c>
      <c r="R193" s="3">
        <v>1</v>
      </c>
      <c r="S193" t="s">
        <v>16</v>
      </c>
    </row>
    <row r="194" spans="2:19" x14ac:dyDescent="0.25">
      <c r="B194" s="2">
        <v>192</v>
      </c>
      <c r="C194" s="3">
        <v>3.1442046591396297E-5</v>
      </c>
      <c r="D194" s="3">
        <v>1.61492878148621E-2</v>
      </c>
      <c r="E194" s="3">
        <v>1.6906708348892501</v>
      </c>
      <c r="F194" s="3">
        <v>0.24222702143504099</v>
      </c>
      <c r="G194" s="3">
        <v>74.744881296942197</v>
      </c>
      <c r="H194" s="3">
        <v>6.9692371446162102E-3</v>
      </c>
      <c r="I194" s="3">
        <v>3.70704103437025E-3</v>
      </c>
      <c r="J194" s="3"/>
      <c r="K194" s="3">
        <v>3.28070175438596</v>
      </c>
      <c r="L194" s="3">
        <v>1.51500449577801</v>
      </c>
      <c r="M194" s="3">
        <v>6.3271839776927003E-3</v>
      </c>
      <c r="N194" s="3">
        <v>0.53191489361701105</v>
      </c>
      <c r="O194" s="3">
        <v>-0.35465535525035802</v>
      </c>
      <c r="P194" s="3">
        <v>-0.17832167832169099</v>
      </c>
      <c r="Q194" s="3">
        <v>0.91666666666666596</v>
      </c>
      <c r="R194" s="3">
        <v>1.00952680067001</v>
      </c>
      <c r="S194" t="s">
        <v>16</v>
      </c>
    </row>
    <row r="195" spans="2:19" x14ac:dyDescent="0.25">
      <c r="B195" s="2">
        <v>193</v>
      </c>
      <c r="C195" s="3">
        <v>6.5742461054737705E-5</v>
      </c>
      <c r="D195" s="3">
        <v>3.2019614941967499E-2</v>
      </c>
      <c r="E195" s="3">
        <v>1.1104767088118199</v>
      </c>
      <c r="F195" s="3">
        <v>0.25323308809536799</v>
      </c>
      <c r="G195" s="3">
        <v>120.94229342332901</v>
      </c>
      <c r="H195" s="3">
        <v>1.2758347664055701E-2</v>
      </c>
      <c r="I195" s="3">
        <v>6.0887917364672896E-3</v>
      </c>
      <c r="J195" s="3"/>
      <c r="K195" s="3">
        <v>4.7851856322463204</v>
      </c>
      <c r="L195" s="3">
        <v>0.80579322568087597</v>
      </c>
      <c r="M195" s="3">
        <v>9.1490929158634798E-3</v>
      </c>
      <c r="N195" s="3">
        <v>0.47723983518816498</v>
      </c>
      <c r="O195" s="3">
        <v>-7.1954059034009601E-2</v>
      </c>
      <c r="P195" s="3">
        <v>0.18162479136885301</v>
      </c>
      <c r="Q195" s="3">
        <v>0.85185185185185097</v>
      </c>
      <c r="R195" s="3">
        <v>0.935371455726279</v>
      </c>
      <c r="S195" t="s">
        <v>16</v>
      </c>
    </row>
    <row r="196" spans="2:19" x14ac:dyDescent="0.25">
      <c r="B196" s="2">
        <v>194</v>
      </c>
      <c r="C196" s="3">
        <v>3.6015435186508498E-4</v>
      </c>
      <c r="D196" s="3">
        <v>7.2051318970475203E-2</v>
      </c>
      <c r="E196" s="3">
        <v>1.67023518662309</v>
      </c>
      <c r="F196" s="3">
        <v>0.266723451237528</v>
      </c>
      <c r="G196" s="3">
        <v>51.395959683118001</v>
      </c>
      <c r="H196" s="3">
        <v>2.9312106188888E-2</v>
      </c>
      <c r="I196" s="3">
        <v>1.40112487013747E-2</v>
      </c>
      <c r="J196" s="3"/>
      <c r="K196" s="3">
        <v>4.3387704337948696</v>
      </c>
      <c r="L196" s="3">
        <v>0.87179557448381695</v>
      </c>
      <c r="M196" s="3">
        <v>2.1414078616720501E-2</v>
      </c>
      <c r="N196" s="3">
        <v>0.47800211322536201</v>
      </c>
      <c r="O196" s="3">
        <v>-0.10437732212711399</v>
      </c>
      <c r="P196" s="3">
        <v>0.14034221062936</v>
      </c>
      <c r="Q196" s="3">
        <v>0.93333333333333302</v>
      </c>
      <c r="R196" s="3">
        <v>0.99786470187953102</v>
      </c>
      <c r="S196" t="s">
        <v>16</v>
      </c>
    </row>
    <row r="197" spans="2:19" x14ac:dyDescent="0.25">
      <c r="B197" s="2">
        <v>195</v>
      </c>
      <c r="C197" s="3">
        <v>5.1450621695012098E-5</v>
      </c>
      <c r="D197" s="3">
        <v>2.36017648550539E-2</v>
      </c>
      <c r="E197" s="3">
        <v>1.6283977924708299</v>
      </c>
      <c r="F197" s="3">
        <v>0.271258742842231</v>
      </c>
      <c r="G197" s="3">
        <v>64.435965588169594</v>
      </c>
      <c r="H197" s="3">
        <v>9.8144736769271192E-3</v>
      </c>
      <c r="I197" s="3">
        <v>4.57548062145232E-3</v>
      </c>
      <c r="J197" s="3"/>
      <c r="K197" s="3">
        <v>4.6471882361484704</v>
      </c>
      <c r="L197" s="3">
        <v>1.1606774116102501</v>
      </c>
      <c r="M197" s="3">
        <v>8.0937609393469407E-3</v>
      </c>
      <c r="N197" s="3">
        <v>0.46619724827515002</v>
      </c>
      <c r="O197" s="3">
        <v>-0.314507055105953</v>
      </c>
      <c r="P197" s="3">
        <v>-0.12720327492393799</v>
      </c>
      <c r="Q197" s="3">
        <v>0.85714285714285698</v>
      </c>
      <c r="R197" s="3">
        <v>1</v>
      </c>
      <c r="S197" t="s">
        <v>16</v>
      </c>
    </row>
    <row r="198" spans="2:19" x14ac:dyDescent="0.25">
      <c r="B198" s="2">
        <v>196</v>
      </c>
      <c r="C198" s="3">
        <v>1.2290981849364001E-4</v>
      </c>
      <c r="D198" s="3">
        <v>4.7776667123135302E-2</v>
      </c>
      <c r="E198" s="3">
        <v>1.67380438060785</v>
      </c>
      <c r="F198" s="3">
        <v>0.28777632853864898</v>
      </c>
      <c r="G198" s="3">
        <v>176.857293815909</v>
      </c>
      <c r="H198" s="3">
        <v>1.8847473598584501E-2</v>
      </c>
      <c r="I198" s="3">
        <v>8.1625777445824103E-3</v>
      </c>
      <c r="J198" s="3"/>
      <c r="K198" s="3">
        <v>8.2703650563565301</v>
      </c>
      <c r="L198" s="3">
        <v>0.67665101989517695</v>
      </c>
      <c r="M198" s="3">
        <v>1.25097418575414E-2</v>
      </c>
      <c r="N198" s="3">
        <v>0.43308604210993201</v>
      </c>
      <c r="O198" s="3">
        <v>-1.6931504578624499E-2</v>
      </c>
      <c r="P198" s="3">
        <v>0.251681683553793</v>
      </c>
      <c r="Q198" s="3">
        <v>0.74137931034482696</v>
      </c>
      <c r="R198" s="3">
        <v>0.98273116529247295</v>
      </c>
      <c r="S198" t="s">
        <v>16</v>
      </c>
    </row>
    <row r="199" spans="2:19" x14ac:dyDescent="0.25">
      <c r="B199" s="2">
        <v>197</v>
      </c>
      <c r="C199" s="3">
        <v>8.5751036158353505E-5</v>
      </c>
      <c r="D199" s="3">
        <v>3.05791633906418E-2</v>
      </c>
      <c r="E199" s="3">
        <v>1.1493743892521999</v>
      </c>
      <c r="F199" s="3">
        <v>0.29209156457436602</v>
      </c>
      <c r="G199" s="3">
        <v>32.091279892007698</v>
      </c>
      <c r="H199" s="3">
        <v>1.2720993596975001E-2</v>
      </c>
      <c r="I199" s="3">
        <v>6.9916294202983301E-3</v>
      </c>
      <c r="J199" s="3"/>
      <c r="K199" s="3">
        <v>3.40682078614602</v>
      </c>
      <c r="L199" s="3">
        <v>1.1523861805625</v>
      </c>
      <c r="M199" s="3">
        <v>1.0449000442091599E-2</v>
      </c>
      <c r="N199" s="3">
        <v>0.54961346902657904</v>
      </c>
      <c r="O199" s="3">
        <v>-0.185389619245554</v>
      </c>
      <c r="P199" s="3">
        <v>3.7194150328327402E-2</v>
      </c>
      <c r="Q199" s="3">
        <v>0.967741935483871</v>
      </c>
      <c r="R199" s="3">
        <v>1.0100624758113499</v>
      </c>
      <c r="S199" t="s">
        <v>16</v>
      </c>
    </row>
    <row r="200" spans="2:19" x14ac:dyDescent="0.25">
      <c r="B200" s="2">
        <v>198</v>
      </c>
      <c r="C200" s="3">
        <v>1.65785336572816E-4</v>
      </c>
      <c r="D200" s="3">
        <v>5.5732964072124101E-2</v>
      </c>
      <c r="E200" s="3">
        <v>1.67993359204311</v>
      </c>
      <c r="F200" s="3">
        <v>0.30093940861028601</v>
      </c>
      <c r="G200" s="3">
        <v>3.87434278888098</v>
      </c>
      <c r="H200" s="3">
        <v>1.5409735578921E-2</v>
      </c>
      <c r="I200" s="3">
        <v>1.4179873033087599E-2</v>
      </c>
      <c r="J200" s="3"/>
      <c r="K200" s="3">
        <v>1.57201657844863</v>
      </c>
      <c r="L200" s="3">
        <v>0.67070523702151996</v>
      </c>
      <c r="M200" s="3">
        <v>1.4528745522643599E-2</v>
      </c>
      <c r="N200" s="3">
        <v>0.92018925052058198</v>
      </c>
      <c r="O200" s="3">
        <v>3.5169088226310298E-2</v>
      </c>
      <c r="P200" s="3">
        <v>0.31801821861717999</v>
      </c>
      <c r="Q200" s="3">
        <v>0.78378378378378299</v>
      </c>
      <c r="R200" s="3">
        <v>0.89637494312149202</v>
      </c>
      <c r="S200" t="s">
        <v>16</v>
      </c>
    </row>
    <row r="201" spans="2:19" x14ac:dyDescent="0.25">
      <c r="B201" s="2">
        <v>199</v>
      </c>
      <c r="C201" s="3">
        <v>3.4300414463341401E-5</v>
      </c>
      <c r="D201" s="3">
        <v>1.9659120468092199E-2</v>
      </c>
      <c r="E201" s="3">
        <v>1.3877589769715899</v>
      </c>
      <c r="F201" s="3">
        <v>0.29981229472035997</v>
      </c>
      <c r="G201" s="3">
        <v>129.46489871103</v>
      </c>
      <c r="H201" s="3">
        <v>7.3700859856023404E-3</v>
      </c>
      <c r="I201" s="3">
        <v>4.1462875592960897E-3</v>
      </c>
      <c r="J201" s="3"/>
      <c r="K201" s="3">
        <v>3.12438105156932</v>
      </c>
      <c r="L201" s="3">
        <v>1.11527268033134</v>
      </c>
      <c r="M201" s="3">
        <v>6.6085281338231598E-3</v>
      </c>
      <c r="N201" s="3">
        <v>0.56258333585197995</v>
      </c>
      <c r="O201" s="3">
        <v>-0.30028290098030203</v>
      </c>
      <c r="P201" s="3">
        <v>-0.109092519400752</v>
      </c>
      <c r="Q201" s="3">
        <v>0.85714285714285698</v>
      </c>
      <c r="R201" s="3">
        <v>0.97583419332645305</v>
      </c>
      <c r="S201" t="s">
        <v>16</v>
      </c>
    </row>
    <row r="202" spans="2:19" x14ac:dyDescent="0.25">
      <c r="B202" s="2">
        <v>200</v>
      </c>
      <c r="C202" s="3">
        <v>3.7158782335286498E-5</v>
      </c>
      <c r="D202" s="3">
        <v>2.1686234799124401E-2</v>
      </c>
      <c r="E202" s="3">
        <v>0.96654351114591597</v>
      </c>
      <c r="F202" s="3">
        <v>0.31043317560620298</v>
      </c>
      <c r="G202" s="3">
        <v>76.775701749483702</v>
      </c>
      <c r="H202" s="3">
        <v>1.02617896684131E-2</v>
      </c>
      <c r="I202" s="3">
        <v>3.678439332899E-3</v>
      </c>
      <c r="J202" s="3"/>
      <c r="K202" s="3">
        <v>7.7732183280018399</v>
      </c>
      <c r="L202" s="3">
        <v>0.99289432136098799</v>
      </c>
      <c r="M202" s="3">
        <v>6.87837416134752E-3</v>
      </c>
      <c r="N202" s="3">
        <v>0.35845982540663601</v>
      </c>
      <c r="O202" s="3">
        <v>-0.20216127141832699</v>
      </c>
      <c r="P202" s="3">
        <v>1.58398195514101E-2</v>
      </c>
      <c r="Q202" s="3">
        <v>1</v>
      </c>
      <c r="R202" s="3">
        <v>1</v>
      </c>
      <c r="S202" t="s">
        <v>16</v>
      </c>
    </row>
    <row r="203" spans="2:19" x14ac:dyDescent="0.25">
      <c r="B203" s="2">
        <v>201</v>
      </c>
      <c r="C203" s="3">
        <v>1.4863512934114599E-4</v>
      </c>
      <c r="D203" s="3">
        <v>7.0680184923380004E-2</v>
      </c>
      <c r="E203" s="3">
        <v>1.41108908437685</v>
      </c>
      <c r="F203" s="3">
        <v>0.31432676134369503</v>
      </c>
      <c r="G203" s="3">
        <v>151.88327860313399</v>
      </c>
      <c r="H203" s="3">
        <v>2.94357880588005E-2</v>
      </c>
      <c r="I203" s="3">
        <v>6.7613760638498303E-3</v>
      </c>
      <c r="J203" s="3"/>
      <c r="K203" s="3">
        <v>20.3052722985475</v>
      </c>
      <c r="L203" s="3">
        <v>0.37388322077295699</v>
      </c>
      <c r="M203" s="3">
        <v>1.3756748322695E-2</v>
      </c>
      <c r="N203" s="3">
        <v>0.22969916926781</v>
      </c>
      <c r="O203" s="3">
        <v>5.1669248599620798E-2</v>
      </c>
      <c r="P203" s="3">
        <v>0.33902687529895198</v>
      </c>
      <c r="Q203" s="3">
        <v>0.71232876712328697</v>
      </c>
      <c r="R203" s="3">
        <v>0.89456058938908201</v>
      </c>
      <c r="S203" t="s">
        <v>16</v>
      </c>
    </row>
    <row r="204" spans="2:19" x14ac:dyDescent="0.25">
      <c r="B204" s="2">
        <v>202</v>
      </c>
      <c r="C204" s="3">
        <v>3.4300414463341401E-5</v>
      </c>
      <c r="D204" s="3">
        <v>1.7897441458137601E-2</v>
      </c>
      <c r="E204" s="3">
        <v>0.97565796096733903</v>
      </c>
      <c r="F204" s="3">
        <v>0.32742658502355099</v>
      </c>
      <c r="G204" s="3">
        <v>56.664060534030099</v>
      </c>
      <c r="H204" s="3">
        <v>7.5081765687939001E-3</v>
      </c>
      <c r="I204" s="3">
        <v>4.2374778489515704E-3</v>
      </c>
      <c r="J204" s="3"/>
      <c r="K204" s="3">
        <v>3.2231260362524901</v>
      </c>
      <c r="L204" s="3">
        <v>1.3456351739716099</v>
      </c>
      <c r="M204" s="3">
        <v>6.6085281338231598E-3</v>
      </c>
      <c r="N204" s="3">
        <v>0.56438175236364696</v>
      </c>
      <c r="O204" s="3">
        <v>-0.27149517609499901</v>
      </c>
      <c r="P204" s="3">
        <v>-7.2438849673827896E-2</v>
      </c>
      <c r="Q204" s="3">
        <v>1</v>
      </c>
      <c r="R204" s="3">
        <v>1</v>
      </c>
      <c r="S204" t="s">
        <v>16</v>
      </c>
    </row>
    <row r="205" spans="2:19" x14ac:dyDescent="0.25">
      <c r="B205" s="2">
        <v>203</v>
      </c>
      <c r="C205" s="3">
        <v>4.5733885951121897E-5</v>
      </c>
      <c r="D205" s="3">
        <v>1.9309151605270101E-2</v>
      </c>
      <c r="E205" s="3">
        <v>1.22351734982391</v>
      </c>
      <c r="F205" s="3">
        <v>0.32809580889569501</v>
      </c>
      <c r="G205" s="3">
        <v>108.434948822922</v>
      </c>
      <c r="H205" s="3">
        <v>7.4849188566159302E-3</v>
      </c>
      <c r="I205" s="3">
        <v>5.3463706118684401E-3</v>
      </c>
      <c r="J205" s="3"/>
      <c r="K205" s="3">
        <v>2.02678571428571</v>
      </c>
      <c r="L205" s="3">
        <v>1.5414221080123101</v>
      </c>
      <c r="M205" s="3">
        <v>7.63087099402003E-3</v>
      </c>
      <c r="N205" s="3">
        <v>0.71428571428570298</v>
      </c>
      <c r="O205" s="3">
        <v>-0.31277660702723797</v>
      </c>
      <c r="P205" s="3">
        <v>-0.125000000000006</v>
      </c>
      <c r="Q205" s="3">
        <v>0.94117647058823495</v>
      </c>
      <c r="R205" s="3">
        <v>1.0079677786533501</v>
      </c>
      <c r="S205" t="s">
        <v>16</v>
      </c>
    </row>
    <row r="206" spans="2:19" x14ac:dyDescent="0.25">
      <c r="B206" s="2">
        <v>204</v>
      </c>
      <c r="C206" s="3">
        <v>1.31484922109475E-4</v>
      </c>
      <c r="D206" s="3">
        <v>4.8476604848779498E-2</v>
      </c>
      <c r="E206" s="3">
        <v>1.1569334030574701</v>
      </c>
      <c r="F206" s="3">
        <v>0.35301942106763601</v>
      </c>
      <c r="G206" s="3">
        <v>144.86495767529499</v>
      </c>
      <c r="H206" s="3">
        <v>2.20198303177708E-2</v>
      </c>
      <c r="I206" s="3">
        <v>5.9401447867863102E-3</v>
      </c>
      <c r="J206" s="3"/>
      <c r="K206" s="3">
        <v>13.6476403009982</v>
      </c>
      <c r="L206" s="3">
        <v>0.70310700741249899</v>
      </c>
      <c r="M206" s="3">
        <v>1.2938771285025699E-2</v>
      </c>
      <c r="N206" s="3">
        <v>0.26976342238170598</v>
      </c>
      <c r="O206" s="3">
        <v>-0.21868722264931001</v>
      </c>
      <c r="P206" s="3">
        <v>-5.2016750702423599E-3</v>
      </c>
      <c r="Q206" s="3">
        <v>0.90196078431372495</v>
      </c>
      <c r="R206" s="3">
        <v>0.99365256513095901</v>
      </c>
      <c r="S206" t="s">
        <v>16</v>
      </c>
    </row>
    <row r="207" spans="2:19" x14ac:dyDescent="0.25">
      <c r="B207" s="2">
        <v>205</v>
      </c>
      <c r="C207" s="3">
        <v>1.08617979133914E-4</v>
      </c>
      <c r="D207" s="3">
        <v>3.4633392052706297E-2</v>
      </c>
      <c r="E207" s="3">
        <v>1.0811395075739101</v>
      </c>
      <c r="F207" s="3">
        <v>0.38124627326752603</v>
      </c>
      <c r="G207" s="3">
        <v>106.58593616912501</v>
      </c>
      <c r="H207" s="3">
        <v>1.3272714875451499E-2</v>
      </c>
      <c r="I207" s="3">
        <v>8.4117352652520495E-3</v>
      </c>
      <c r="J207" s="3"/>
      <c r="K207" s="3">
        <v>2.7419084708139598</v>
      </c>
      <c r="L207" s="3">
        <v>1.1379456606524101</v>
      </c>
      <c r="M207" s="3">
        <v>1.1759962002596699E-2</v>
      </c>
      <c r="N207" s="3">
        <v>0.63376146810852696</v>
      </c>
      <c r="O207" s="3">
        <v>-0.192702655266071</v>
      </c>
      <c r="P207" s="3">
        <v>2.7882903674932302E-2</v>
      </c>
      <c r="Q207" s="3">
        <v>0.92682926829268297</v>
      </c>
      <c r="R207" s="3">
        <v>1.0088845496704899</v>
      </c>
      <c r="S207" t="s">
        <v>16</v>
      </c>
    </row>
    <row r="208" spans="2:19" x14ac:dyDescent="0.25">
      <c r="B208" s="2">
        <v>206</v>
      </c>
      <c r="C208" s="3">
        <v>2.3152779762755399E-4</v>
      </c>
      <c r="D208" s="3">
        <v>8.7750888343256797E-2</v>
      </c>
      <c r="E208" s="3">
        <v>1.1419124778512999</v>
      </c>
      <c r="F208" s="3">
        <v>0.39392630452919503</v>
      </c>
      <c r="G208" s="3">
        <v>170.81562745229201</v>
      </c>
      <c r="H208" s="3">
        <v>4.11353127878748E-2</v>
      </c>
      <c r="I208" s="3">
        <v>5.8165422274620102E-3</v>
      </c>
      <c r="J208" s="3"/>
      <c r="K208" s="3">
        <v>48.994857610679801</v>
      </c>
      <c r="L208" s="3">
        <v>0.37784176493141802</v>
      </c>
      <c r="M208" s="3">
        <v>1.7169459736545E-2</v>
      </c>
      <c r="N208" s="3">
        <v>0.14140021877204501</v>
      </c>
      <c r="O208" s="3">
        <v>-0.18835441600416999</v>
      </c>
      <c r="P208" s="3">
        <v>3.3419253853155598E-2</v>
      </c>
      <c r="Q208" s="3">
        <v>0.81818181818181801</v>
      </c>
      <c r="R208" s="3">
        <v>0.99283278423212495</v>
      </c>
      <c r="S208" t="s">
        <v>16</v>
      </c>
    </row>
    <row r="209" spans="2:19" x14ac:dyDescent="0.25">
      <c r="B209" s="2">
        <v>207</v>
      </c>
      <c r="C209" s="3">
        <v>2.2581106188366399E-4</v>
      </c>
      <c r="D209" s="3">
        <v>7.1895777253665402E-2</v>
      </c>
      <c r="E209" s="3">
        <v>1.55804947838534</v>
      </c>
      <c r="F209" s="3">
        <v>0.42630586115182101</v>
      </c>
      <c r="G209" s="3">
        <v>19.114096002500698</v>
      </c>
      <c r="H209" s="3">
        <v>3.3183191740757803E-2</v>
      </c>
      <c r="I209" s="3">
        <v>7.8605651885922702E-3</v>
      </c>
      <c r="J209" s="3"/>
      <c r="K209" s="3">
        <v>19.7644971240112</v>
      </c>
      <c r="L209" s="3">
        <v>0.54896961937007605</v>
      </c>
      <c r="M209" s="3">
        <v>1.6956166242076E-2</v>
      </c>
      <c r="N209" s="3">
        <v>0.23688393961625401</v>
      </c>
      <c r="O209" s="3">
        <v>-9.2771680278731394E-2</v>
      </c>
      <c r="P209" s="3">
        <v>0.15511897277275399</v>
      </c>
      <c r="Q209" s="3">
        <v>0.83157894736842097</v>
      </c>
      <c r="R209" s="3">
        <v>1.0064197530864101</v>
      </c>
      <c r="S209" t="s">
        <v>16</v>
      </c>
    </row>
    <row r="210" spans="2:19" x14ac:dyDescent="0.25">
      <c r="B210" s="2">
        <v>208</v>
      </c>
      <c r="C210" s="3">
        <v>4.9449764184650497E-4</v>
      </c>
      <c r="D210" s="3">
        <v>0.134452288815402</v>
      </c>
      <c r="E210" s="3">
        <v>1.41351021431555</v>
      </c>
      <c r="F210" s="3">
        <v>0.452841210563807</v>
      </c>
      <c r="G210" s="3">
        <v>143.87678619417699</v>
      </c>
      <c r="H210" s="3">
        <v>4.83534863650757E-2</v>
      </c>
      <c r="I210" s="3">
        <v>1.8050590384330999E-2</v>
      </c>
      <c r="J210" s="3"/>
      <c r="K210" s="3">
        <v>13.751618021735</v>
      </c>
      <c r="L210" s="3">
        <v>0.34374602869019599</v>
      </c>
      <c r="M210" s="3">
        <v>2.5092109364843199E-2</v>
      </c>
      <c r="N210" s="3">
        <v>0.37330483779486801</v>
      </c>
      <c r="O210" s="3">
        <v>0.38626053748462902</v>
      </c>
      <c r="P210" s="3">
        <v>0.765041735631251</v>
      </c>
      <c r="Q210" s="3">
        <v>0.67054263565891403</v>
      </c>
      <c r="R210" s="3">
        <v>0.831954329401705</v>
      </c>
      <c r="S210" t="s">
        <v>16</v>
      </c>
    </row>
    <row r="211" spans="2:19" x14ac:dyDescent="0.25">
      <c r="B211" s="2">
        <v>209</v>
      </c>
      <c r="C211" s="3">
        <v>2.2009432613977401E-4</v>
      </c>
      <c r="D211" s="3">
        <v>5.2852060969472897E-2</v>
      </c>
      <c r="E211" s="3">
        <v>0.89333290374420904</v>
      </c>
      <c r="F211" s="3">
        <v>0.46734972364438598</v>
      </c>
      <c r="G211" s="3">
        <v>166.77833162227799</v>
      </c>
      <c r="H211" s="3">
        <v>2.0523641256936499E-2</v>
      </c>
      <c r="I211" s="3">
        <v>1.11342987212853E-2</v>
      </c>
      <c r="J211" s="3"/>
      <c r="K211" s="3">
        <v>3.3068950267378998</v>
      </c>
      <c r="L211" s="3">
        <v>0.99013601176689503</v>
      </c>
      <c r="M211" s="3">
        <v>1.6740155304327299E-2</v>
      </c>
      <c r="N211" s="3">
        <v>0.54251088205521103</v>
      </c>
      <c r="O211" s="3">
        <v>-0.18454815810708</v>
      </c>
      <c r="P211" s="3">
        <v>3.8265531925191297E-2</v>
      </c>
      <c r="Q211" s="3">
        <v>0.91666666666666596</v>
      </c>
      <c r="R211" s="3">
        <v>1.0087329260100399</v>
      </c>
      <c r="S211" t="s">
        <v>16</v>
      </c>
    </row>
    <row r="212" spans="2:19" x14ac:dyDescent="0.25">
      <c r="B212" s="2">
        <v>210</v>
      </c>
      <c r="C212" s="3">
        <v>4.0017150207231601E-5</v>
      </c>
      <c r="D212" s="3">
        <v>1.9155300559295201E-2</v>
      </c>
      <c r="E212" s="3">
        <v>0.93433716068129502</v>
      </c>
      <c r="F212" s="3">
        <v>0.47652765103378403</v>
      </c>
      <c r="G212" s="3">
        <v>119.357753542791</v>
      </c>
      <c r="H212" s="3">
        <v>8.3808005020477496E-3</v>
      </c>
      <c r="I212" s="3">
        <v>3.9601584789896701E-3</v>
      </c>
      <c r="J212" s="3"/>
      <c r="K212" s="3">
        <v>4.2403846153846096</v>
      </c>
      <c r="L212" s="3">
        <v>1.3704969708475201</v>
      </c>
      <c r="M212" s="3">
        <v>7.13802620557351E-3</v>
      </c>
      <c r="N212" s="3">
        <v>0.47252747252748201</v>
      </c>
      <c r="O212" s="3">
        <v>-0.34860894163328199</v>
      </c>
      <c r="P212" s="3">
        <v>-0.170623145400604</v>
      </c>
      <c r="Q212" s="3">
        <v>0.93333333333333302</v>
      </c>
      <c r="R212" s="3">
        <v>1.0160635481023801</v>
      </c>
      <c r="S212" t="s">
        <v>16</v>
      </c>
    </row>
    <row r="213" spans="2:19" x14ac:dyDescent="0.25">
      <c r="B213" s="2">
        <v>211</v>
      </c>
      <c r="C213" s="3">
        <v>9.7184507646134002E-5</v>
      </c>
      <c r="D213" s="3">
        <v>4.3484053873351497E-2</v>
      </c>
      <c r="E213" s="3">
        <v>1.6408954964856</v>
      </c>
      <c r="F213" s="3">
        <v>0.512223537358652</v>
      </c>
      <c r="G213" s="3">
        <v>80.961282922649701</v>
      </c>
      <c r="H213" s="3">
        <v>2.0567336283213899E-2</v>
      </c>
      <c r="I213" s="3">
        <v>4.4778152799347598E-3</v>
      </c>
      <c r="J213" s="3"/>
      <c r="K213" s="3">
        <v>20.680502406063798</v>
      </c>
      <c r="L213" s="3">
        <v>0.64587258780437795</v>
      </c>
      <c r="M213" s="3">
        <v>1.1123810420475199E-2</v>
      </c>
      <c r="N213" s="3">
        <v>0.21771488627768101</v>
      </c>
      <c r="O213" s="3">
        <v>-0.25571877194223203</v>
      </c>
      <c r="P213" s="3">
        <v>-5.2351708032800703E-2</v>
      </c>
      <c r="Q213" s="3">
        <v>0.87179487179487103</v>
      </c>
      <c r="R213" s="3">
        <v>1.0035381026438499</v>
      </c>
      <c r="S213" t="s">
        <v>16</v>
      </c>
    </row>
    <row r="214" spans="2:19" x14ac:dyDescent="0.25">
      <c r="B214" s="2">
        <v>212</v>
      </c>
      <c r="C214" s="3">
        <v>2.6296984421895098E-4</v>
      </c>
      <c r="D214" s="3">
        <v>9.8253335569588804E-2</v>
      </c>
      <c r="E214" s="3">
        <v>1.6154923384311699</v>
      </c>
      <c r="F214" s="3">
        <v>0.55457760430667202</v>
      </c>
      <c r="G214" s="3">
        <v>66.043306879946698</v>
      </c>
      <c r="H214" s="3">
        <v>4.0855429400760999E-2</v>
      </c>
      <c r="I214" s="3">
        <v>1.0815167893971101E-2</v>
      </c>
      <c r="J214" s="3"/>
      <c r="K214" s="3">
        <v>20.635119904016801</v>
      </c>
      <c r="L214" s="3">
        <v>0.342311277352709</v>
      </c>
      <c r="M214" s="3">
        <v>1.8298185831726901E-2</v>
      </c>
      <c r="N214" s="3">
        <v>0.26471800817175301</v>
      </c>
      <c r="O214" s="3">
        <v>0.31967496348604901</v>
      </c>
      <c r="P214" s="3">
        <v>0.68026234970736998</v>
      </c>
      <c r="Q214" s="3">
        <v>0.71317829457364301</v>
      </c>
      <c r="R214" s="3">
        <v>0.88999397745848696</v>
      </c>
      <c r="S214" t="s">
        <v>16</v>
      </c>
    </row>
    <row r="215" spans="2:19" x14ac:dyDescent="0.25">
      <c r="B215" s="2">
        <v>213</v>
      </c>
      <c r="C215" s="3">
        <v>1.4006002572531E-4</v>
      </c>
      <c r="D215" s="3">
        <v>4.9105534399358303E-2</v>
      </c>
      <c r="E215" s="3">
        <v>0.95581558098167396</v>
      </c>
      <c r="F215" s="3">
        <v>0.54636270756063798</v>
      </c>
      <c r="G215" s="3">
        <v>116.67008815299801</v>
      </c>
      <c r="H215" s="3">
        <v>2.1171898042149698E-2</v>
      </c>
      <c r="I215" s="3">
        <v>7.5678276048466598E-3</v>
      </c>
      <c r="J215" s="3"/>
      <c r="K215" s="3">
        <v>10.0145860523032</v>
      </c>
      <c r="L215" s="3">
        <v>0.72989969542408895</v>
      </c>
      <c r="M215" s="3">
        <v>1.3354024239535E-2</v>
      </c>
      <c r="N215" s="3">
        <v>0.35744681888134699</v>
      </c>
      <c r="O215" s="3">
        <v>-0.10152353870059699</v>
      </c>
      <c r="P215" s="3">
        <v>0.14397576054011099</v>
      </c>
      <c r="Q215" s="3">
        <v>0.83050847457627097</v>
      </c>
      <c r="R215" s="3">
        <v>0.97379927698399005</v>
      </c>
      <c r="S215" t="s">
        <v>16</v>
      </c>
    </row>
    <row r="216" spans="2:19" x14ac:dyDescent="0.25">
      <c r="B216" s="2">
        <v>214</v>
      </c>
      <c r="C216" s="3">
        <v>1.9151064742032299E-4</v>
      </c>
      <c r="D216" s="3">
        <v>6.18853152402861E-2</v>
      </c>
      <c r="E216" s="3">
        <v>1.6427264380789499</v>
      </c>
      <c r="F216" s="3">
        <v>0.55814848055097499</v>
      </c>
      <c r="G216" s="3">
        <v>105.19462132978499</v>
      </c>
      <c r="H216" s="3">
        <v>2.5500670482978001E-2</v>
      </c>
      <c r="I216" s="3">
        <v>9.6281244390938898E-3</v>
      </c>
      <c r="J216" s="3"/>
      <c r="K216" s="3">
        <v>8.9446786734879797</v>
      </c>
      <c r="L216" s="3">
        <v>0.62838755205636299</v>
      </c>
      <c r="M216" s="3">
        <v>1.56153427606757E-2</v>
      </c>
      <c r="N216" s="3">
        <v>0.37756357996628898</v>
      </c>
      <c r="O216" s="3">
        <v>6.9090655879961499E-3</v>
      </c>
      <c r="P216" s="3">
        <v>0.28203644025896801</v>
      </c>
      <c r="Q216" s="3">
        <v>0.87012987012986998</v>
      </c>
      <c r="R216" s="3">
        <v>0.92249480931045702</v>
      </c>
      <c r="S216" t="s">
        <v>16</v>
      </c>
    </row>
    <row r="217" spans="2:19" x14ac:dyDescent="0.25">
      <c r="B217" s="2">
        <v>215</v>
      </c>
      <c r="C217" s="3">
        <v>4.5733885951121897E-5</v>
      </c>
      <c r="D217" s="3">
        <v>2.26651332125253E-2</v>
      </c>
      <c r="E217" s="3">
        <v>0.93811097950917299</v>
      </c>
      <c r="F217" s="3">
        <v>0.55200402759134004</v>
      </c>
      <c r="G217" s="3">
        <v>120.973540647047</v>
      </c>
      <c r="H217" s="3">
        <v>9.8582201645210504E-3</v>
      </c>
      <c r="I217" s="3">
        <v>4.0598612815745498E-3</v>
      </c>
      <c r="J217" s="3"/>
      <c r="K217" s="3">
        <v>6.1594724428083403</v>
      </c>
      <c r="L217" s="3">
        <v>1.1187457965627601</v>
      </c>
      <c r="M217" s="3">
        <v>7.63087099402003E-3</v>
      </c>
      <c r="N217" s="3">
        <v>0.41182497589023898</v>
      </c>
      <c r="O217" s="3">
        <v>-0.31267603816886302</v>
      </c>
      <c r="P217" s="3">
        <v>-0.124871951752554</v>
      </c>
      <c r="Q217" s="3">
        <v>0.88888888888888795</v>
      </c>
      <c r="R217" s="3">
        <v>1.0067880053707201</v>
      </c>
      <c r="S217" t="s">
        <v>16</v>
      </c>
    </row>
    <row r="218" spans="2:19" x14ac:dyDescent="0.25">
      <c r="B218" s="2">
        <v>216</v>
      </c>
      <c r="C218" s="3">
        <v>2.08660854651993E-4</v>
      </c>
      <c r="D218" s="3">
        <v>7.2818883529514905E-2</v>
      </c>
      <c r="E218" s="3">
        <v>1.0873561054527401</v>
      </c>
      <c r="F218" s="3">
        <v>0.57779254779201406</v>
      </c>
      <c r="G218" s="3">
        <v>99.840573757099605</v>
      </c>
      <c r="H218" s="3">
        <v>3.2805919442126699E-2</v>
      </c>
      <c r="I218" s="3">
        <v>7.8189765185844307E-3</v>
      </c>
      <c r="J218" s="3"/>
      <c r="K218" s="3">
        <v>22.338180656695901</v>
      </c>
      <c r="L218" s="3">
        <v>0.49449603531749903</v>
      </c>
      <c r="M218" s="3">
        <v>1.62995475882355E-2</v>
      </c>
      <c r="N218" s="3">
        <v>0.238340416959749</v>
      </c>
      <c r="O218" s="3">
        <v>-3.4502791426895801E-2</v>
      </c>
      <c r="P218" s="3">
        <v>0.22930922628668901</v>
      </c>
      <c r="Q218" s="3">
        <v>0.80219780219780201</v>
      </c>
      <c r="R218" s="3">
        <v>0.97522695084859801</v>
      </c>
      <c r="S218" t="s">
        <v>16</v>
      </c>
    </row>
    <row r="219" spans="2:19" x14ac:dyDescent="0.25">
      <c r="B219" s="2">
        <v>217</v>
      </c>
      <c r="C219" s="3">
        <v>5.6024010290124302E-4</v>
      </c>
      <c r="D219" s="3">
        <v>0.16680665658267799</v>
      </c>
      <c r="E219" s="3">
        <v>1.11559002188148</v>
      </c>
      <c r="F219" s="3">
        <v>0.60517301090917197</v>
      </c>
      <c r="G219" s="3">
        <v>114.289769160643</v>
      </c>
      <c r="H219" s="3">
        <v>7.8631503530442001E-2</v>
      </c>
      <c r="I219" s="3">
        <v>1.0541850266555601E-2</v>
      </c>
      <c r="J219" s="3"/>
      <c r="K219" s="3">
        <v>101.30408584045399</v>
      </c>
      <c r="L219" s="3">
        <v>0.25302142769187203</v>
      </c>
      <c r="M219" s="3">
        <v>2.6708048479070101E-2</v>
      </c>
      <c r="N219" s="3">
        <v>0.134066497437307</v>
      </c>
      <c r="O219" s="3">
        <v>0.16206149641665499</v>
      </c>
      <c r="P219" s="3">
        <v>0.479582650651803</v>
      </c>
      <c r="Q219" s="3">
        <v>0.73962264150943402</v>
      </c>
      <c r="R219" s="3">
        <v>0.96588386730587905</v>
      </c>
      <c r="S219" t="s">
        <v>16</v>
      </c>
    </row>
    <row r="220" spans="2:19" x14ac:dyDescent="0.25">
      <c r="B220" s="2">
        <v>218</v>
      </c>
      <c r="C220" s="3">
        <v>8.8609404030298697E-5</v>
      </c>
      <c r="D220" s="3">
        <v>3.24524266756991E-2</v>
      </c>
      <c r="E220" s="3">
        <v>1.00845600351428</v>
      </c>
      <c r="F220" s="3">
        <v>0.60607634481064299</v>
      </c>
      <c r="G220" s="3">
        <v>152.70230884894801</v>
      </c>
      <c r="H220" s="3">
        <v>1.36181929290956E-2</v>
      </c>
      <c r="I220" s="3">
        <v>6.8332661061549704E-3</v>
      </c>
      <c r="J220" s="3"/>
      <c r="K220" s="3">
        <v>4.3723333444256296</v>
      </c>
      <c r="L220" s="3">
        <v>1.05729292223817</v>
      </c>
      <c r="M220" s="3">
        <v>1.0621722894464501E-2</v>
      </c>
      <c r="N220" s="3">
        <v>0.50177480534554098</v>
      </c>
      <c r="O220" s="3">
        <v>-0.17518247099065801</v>
      </c>
      <c r="P220" s="3">
        <v>5.0190295125436102E-2</v>
      </c>
      <c r="Q220" s="3">
        <v>0.91176470588235203</v>
      </c>
      <c r="R220" s="3">
        <v>1</v>
      </c>
      <c r="S220" t="s">
        <v>16</v>
      </c>
    </row>
    <row r="221" spans="2:19" x14ac:dyDescent="0.25">
      <c r="B221" s="2">
        <v>219</v>
      </c>
      <c r="C221" s="3">
        <v>8.8609404030298697E-5</v>
      </c>
      <c r="D221" s="3">
        <v>3.2256308858852001E-2</v>
      </c>
      <c r="E221" s="3">
        <v>1.4655934627735101</v>
      </c>
      <c r="F221" s="3">
        <v>0.61660401481477001</v>
      </c>
      <c r="G221" s="3">
        <v>108.711000142559</v>
      </c>
      <c r="H221" s="3">
        <v>1.33786507660542E-2</v>
      </c>
      <c r="I221" s="3">
        <v>6.4310255132590003E-3</v>
      </c>
      <c r="J221" s="3"/>
      <c r="K221" s="3">
        <v>4.3962733903477904</v>
      </c>
      <c r="L221" s="3">
        <v>1.0701886528034199</v>
      </c>
      <c r="M221" s="3">
        <v>1.0621722894464501E-2</v>
      </c>
      <c r="N221" s="3">
        <v>0.48069313010071901</v>
      </c>
      <c r="O221" s="3">
        <v>-0.23738978994068599</v>
      </c>
      <c r="P221" s="3">
        <v>-2.9014523333693101E-2</v>
      </c>
      <c r="Q221" s="3">
        <v>0.96875</v>
      </c>
      <c r="R221" s="3">
        <v>1</v>
      </c>
      <c r="S221" t="s">
        <v>16</v>
      </c>
    </row>
    <row r="222" spans="2:19" x14ac:dyDescent="0.25">
      <c r="B222" s="2">
        <v>220</v>
      </c>
      <c r="C222" s="3">
        <v>5.4308989566957202E-5</v>
      </c>
      <c r="D222" s="3">
        <v>2.2190054707921399E-2</v>
      </c>
      <c r="E222" s="3">
        <v>1.6817725673371999</v>
      </c>
      <c r="F222" s="3">
        <v>0.62101009245747796</v>
      </c>
      <c r="G222" s="3">
        <v>110.96675724943699</v>
      </c>
      <c r="H222" s="3">
        <v>8.4986086889574809E-3</v>
      </c>
      <c r="I222" s="3">
        <v>6.3149138541581601E-3</v>
      </c>
      <c r="J222" s="3"/>
      <c r="K222" s="3">
        <v>1.77492143578808</v>
      </c>
      <c r="L222" s="3">
        <v>1.38600513986945</v>
      </c>
      <c r="M222" s="3">
        <v>8.3155488785322702E-3</v>
      </c>
      <c r="N222" s="3">
        <v>0.74305266723991303</v>
      </c>
      <c r="O222" s="3">
        <v>-0.223871873946586</v>
      </c>
      <c r="P222" s="3">
        <v>-1.1802978127596699E-2</v>
      </c>
      <c r="Q222" s="3">
        <v>1</v>
      </c>
      <c r="R222" s="3">
        <v>1</v>
      </c>
      <c r="S222" t="s">
        <v>16</v>
      </c>
    </row>
    <row r="223" spans="2:19" x14ac:dyDescent="0.25">
      <c r="B223" s="2">
        <v>221</v>
      </c>
      <c r="C223" s="3">
        <v>4.2875518079176698E-5</v>
      </c>
      <c r="D223" s="3">
        <v>2.0553485339748601E-2</v>
      </c>
      <c r="E223" s="3">
        <v>1.5453858544777599</v>
      </c>
      <c r="F223" s="3">
        <v>0.62397024946312596</v>
      </c>
      <c r="G223" s="3">
        <v>175.77054379991401</v>
      </c>
      <c r="H223" s="3">
        <v>8.5550216168806693E-3</v>
      </c>
      <c r="I223" s="3">
        <v>3.74619879905303E-3</v>
      </c>
      <c r="J223" s="3"/>
      <c r="K223" s="3">
        <v>3.9903157904986801</v>
      </c>
      <c r="L223" s="3">
        <v>1.2754055123227901</v>
      </c>
      <c r="M223" s="3">
        <v>7.3885590692242004E-3</v>
      </c>
      <c r="N223" s="3">
        <v>0.43789472041322203</v>
      </c>
      <c r="O223" s="3">
        <v>-0.41292656085717</v>
      </c>
      <c r="P223" s="3">
        <v>-0.252514881619676</v>
      </c>
      <c r="Q223" s="3">
        <v>0.9375</v>
      </c>
      <c r="R223" s="3">
        <v>1.0074853993583901</v>
      </c>
      <c r="S223" t="s">
        <v>16</v>
      </c>
    </row>
    <row r="224" spans="2:19" x14ac:dyDescent="0.25">
      <c r="B224" s="2">
        <v>222</v>
      </c>
      <c r="C224" s="3">
        <v>1.4663427183078399E-3</v>
      </c>
      <c r="D224" s="3">
        <v>0.21757581108356699</v>
      </c>
      <c r="E224" s="3">
        <v>0.98584590691266805</v>
      </c>
      <c r="F224" s="3">
        <v>0.66629200706561498</v>
      </c>
      <c r="G224" s="3">
        <v>106.025725244124</v>
      </c>
      <c r="H224" s="3">
        <v>8.6866542259796203E-2</v>
      </c>
      <c r="I224" s="3">
        <v>2.36830313754051E-2</v>
      </c>
      <c r="J224" s="3"/>
      <c r="K224" s="3">
        <v>18.310497932887799</v>
      </c>
      <c r="L224" s="3">
        <v>0.38924597330442301</v>
      </c>
      <c r="M224" s="3">
        <v>4.3208859451320802E-2</v>
      </c>
      <c r="N224" s="3">
        <v>0.27263697574809698</v>
      </c>
      <c r="O224" s="3">
        <v>0.10190516693842799</v>
      </c>
      <c r="P224" s="3">
        <v>0.40298923309400803</v>
      </c>
      <c r="Q224" s="3">
        <v>0.80660377358490498</v>
      </c>
      <c r="R224" s="3">
        <v>0.89023404718242005</v>
      </c>
      <c r="S224" t="s">
        <v>16</v>
      </c>
    </row>
    <row r="225" spans="2:19" x14ac:dyDescent="0.25">
      <c r="B225" s="2">
        <v>223</v>
      </c>
      <c r="C225" s="3">
        <v>4.0017150207231601E-5</v>
      </c>
      <c r="D225" s="3">
        <v>2.14072741113677E-2</v>
      </c>
      <c r="E225" s="3">
        <v>1.08639690065258</v>
      </c>
      <c r="F225" s="3">
        <v>0.68317190653149795</v>
      </c>
      <c r="G225" s="3">
        <v>146.82565666332101</v>
      </c>
      <c r="H225" s="3">
        <v>8.9257682929831505E-3</v>
      </c>
      <c r="I225" s="3">
        <v>4.2453222684648599E-3</v>
      </c>
      <c r="J225" s="3"/>
      <c r="K225" s="3">
        <v>4.3445260310891003</v>
      </c>
      <c r="L225" s="3">
        <v>1.09731996591293</v>
      </c>
      <c r="M225" s="3">
        <v>7.13802620557351E-3</v>
      </c>
      <c r="N225" s="3">
        <v>0.47562541723184298</v>
      </c>
      <c r="O225" s="3">
        <v>-0.25629620721311203</v>
      </c>
      <c r="P225" s="3">
        <v>-5.3086921454209603E-2</v>
      </c>
      <c r="Q225" s="3">
        <v>0.93333333333333302</v>
      </c>
      <c r="R225" s="3">
        <v>1</v>
      </c>
      <c r="S225" t="s">
        <v>16</v>
      </c>
    </row>
    <row r="226" spans="2:19" x14ac:dyDescent="0.25">
      <c r="B226" s="2">
        <v>224</v>
      </c>
      <c r="C226" s="3">
        <v>2.4010290124338999E-4</v>
      </c>
      <c r="D226" s="3">
        <v>8.3194530443230302E-2</v>
      </c>
      <c r="E226" s="3">
        <v>1.1169899919505799</v>
      </c>
      <c r="F226" s="3">
        <v>0.69792502226928199</v>
      </c>
      <c r="G226" s="3">
        <v>149.915711184711</v>
      </c>
      <c r="H226" s="3">
        <v>3.9428235924889803E-2</v>
      </c>
      <c r="I226" s="3">
        <v>6.6184190144759703E-3</v>
      </c>
      <c r="J226" s="3"/>
      <c r="K226" s="3">
        <v>38.597832572468299</v>
      </c>
      <c r="L226" s="3">
        <v>0.43593096819371102</v>
      </c>
      <c r="M226" s="3">
        <v>1.74845219742698E-2</v>
      </c>
      <c r="N226" s="3">
        <v>0.16785988161083201</v>
      </c>
      <c r="O226" s="3">
        <v>-0.146400643250296</v>
      </c>
      <c r="P226" s="3">
        <v>8.6836456374220494E-2</v>
      </c>
      <c r="Q226" s="3">
        <v>0.84848484848484795</v>
      </c>
      <c r="R226" s="3">
        <v>0.99630141440416198</v>
      </c>
      <c r="S226" t="s">
        <v>16</v>
      </c>
    </row>
    <row r="227" spans="2:19" x14ac:dyDescent="0.25">
      <c r="B227" s="2">
        <v>225</v>
      </c>
      <c r="C227" s="3">
        <v>4.0017150207231601E-5</v>
      </c>
      <c r="D227" s="3">
        <v>2.0595752110620799E-2</v>
      </c>
      <c r="E227" s="3">
        <v>1.6389846122226299</v>
      </c>
      <c r="F227" s="3">
        <v>0.69788476820178402</v>
      </c>
      <c r="G227" s="3">
        <v>61.826455367568002</v>
      </c>
      <c r="H227" s="3">
        <v>9.04829334137521E-3</v>
      </c>
      <c r="I227" s="3">
        <v>3.77896528279162E-3</v>
      </c>
      <c r="J227" s="3"/>
      <c r="K227" s="3">
        <v>5.6153675747555596</v>
      </c>
      <c r="L227" s="3">
        <v>1.1854976826255601</v>
      </c>
      <c r="M227" s="3">
        <v>7.13802620557351E-3</v>
      </c>
      <c r="N227" s="3">
        <v>0.41764398436459899</v>
      </c>
      <c r="O227" s="3">
        <v>-0.32890608989969</v>
      </c>
      <c r="P227" s="3">
        <v>-0.145536695429341</v>
      </c>
      <c r="Q227" s="3">
        <v>0.93333333333333302</v>
      </c>
      <c r="R227" s="3">
        <v>0.99252996223936896</v>
      </c>
      <c r="S227" t="s">
        <v>16</v>
      </c>
    </row>
    <row r="228" spans="2:19" x14ac:dyDescent="0.25">
      <c r="B228" s="2">
        <v>226</v>
      </c>
      <c r="C228" s="3">
        <v>7.2030870373016997E-4</v>
      </c>
      <c r="D228" s="3">
        <v>0.122007260799782</v>
      </c>
      <c r="E228" s="3">
        <v>1.6620579216795801</v>
      </c>
      <c r="F228" s="3">
        <v>0.71764919331044996</v>
      </c>
      <c r="G228" s="3">
        <v>90.997358371365706</v>
      </c>
      <c r="H228" s="3">
        <v>5.2491140593375299E-2</v>
      </c>
      <c r="I228" s="3">
        <v>1.39647426363905E-2</v>
      </c>
      <c r="J228" s="3"/>
      <c r="K228" s="3">
        <v>12.248577125114901</v>
      </c>
      <c r="L228" s="3">
        <v>0.60807503417509701</v>
      </c>
      <c r="M228" s="3">
        <v>3.0284080405489799E-2</v>
      </c>
      <c r="N228" s="3">
        <v>0.266039992244956</v>
      </c>
      <c r="O228" s="3">
        <v>-0.20073616065491501</v>
      </c>
      <c r="P228" s="3">
        <v>1.7654326931013199E-2</v>
      </c>
      <c r="Q228" s="3">
        <v>0.95817490494296498</v>
      </c>
      <c r="R228" s="3">
        <v>0.98269244093397001</v>
      </c>
      <c r="S228" t="s">
        <v>16</v>
      </c>
    </row>
    <row r="229" spans="2:19" x14ac:dyDescent="0.25">
      <c r="B229" s="2">
        <v>227</v>
      </c>
      <c r="C229" s="3">
        <v>9.7184507646134002E-5</v>
      </c>
      <c r="D229" s="3">
        <v>4.3441787102479298E-2</v>
      </c>
      <c r="E229" s="3">
        <v>1.4818729867804199</v>
      </c>
      <c r="F229" s="3">
        <v>0.70923641523604097</v>
      </c>
      <c r="G229" s="3">
        <v>97.354151949841295</v>
      </c>
      <c r="H229" s="3">
        <v>1.9093623263596E-2</v>
      </c>
      <c r="I229" s="3">
        <v>4.3810618085692796E-3</v>
      </c>
      <c r="J229" s="3"/>
      <c r="K229" s="3">
        <v>20.036491231134399</v>
      </c>
      <c r="L229" s="3">
        <v>0.64713000517993102</v>
      </c>
      <c r="M229" s="3">
        <v>1.1123810420475199E-2</v>
      </c>
      <c r="N229" s="3">
        <v>0.229451568625124</v>
      </c>
      <c r="O229" s="3">
        <v>-0.32397840072284201</v>
      </c>
      <c r="P229" s="3">
        <v>-0.139262566705215</v>
      </c>
      <c r="Q229" s="3">
        <v>0.85</v>
      </c>
      <c r="R229" s="3">
        <v>1</v>
      </c>
      <c r="S229" t="s">
        <v>16</v>
      </c>
    </row>
    <row r="230" spans="2:19" x14ac:dyDescent="0.25">
      <c r="B230" s="2">
        <v>228</v>
      </c>
      <c r="C230" s="3">
        <v>2.8583678719451098E-5</v>
      </c>
      <c r="D230" s="3">
        <v>1.5212656172333401E-2</v>
      </c>
      <c r="E230" s="3">
        <v>1.06326288806185</v>
      </c>
      <c r="F230" s="3">
        <v>0.71701350107653095</v>
      </c>
      <c r="G230" s="3">
        <v>97.688125624413004</v>
      </c>
      <c r="H230" s="3">
        <v>6.7018932183027097E-3</v>
      </c>
      <c r="I230" s="3">
        <v>3.5771259132428399E-3</v>
      </c>
      <c r="J230" s="3"/>
      <c r="K230" s="3">
        <v>2.7461804500835698</v>
      </c>
      <c r="L230" s="3">
        <v>1.5520935222471399</v>
      </c>
      <c r="M230" s="3">
        <v>6.0327332180041002E-3</v>
      </c>
      <c r="N230" s="3">
        <v>0.53374856875871801</v>
      </c>
      <c r="O230" s="3">
        <v>-0.341275993827093</v>
      </c>
      <c r="P230" s="3">
        <v>-0.16128654627428499</v>
      </c>
      <c r="Q230" s="3">
        <v>1</v>
      </c>
      <c r="R230" s="3">
        <v>1</v>
      </c>
      <c r="S230" t="s">
        <v>16</v>
      </c>
    </row>
    <row r="231" spans="2:19" x14ac:dyDescent="0.25">
      <c r="B231" s="2">
        <v>229</v>
      </c>
      <c r="C231" s="3">
        <v>6.2312419608403602E-4</v>
      </c>
      <c r="D231" s="3">
        <v>0.113144764283293</v>
      </c>
      <c r="E231" s="3">
        <v>1.02305749474885</v>
      </c>
      <c r="F231" s="3">
        <v>0.75082846884847698</v>
      </c>
      <c r="G231" s="3">
        <v>122.25607467293899</v>
      </c>
      <c r="H231" s="3">
        <v>4.9805997573937298E-2</v>
      </c>
      <c r="I231" s="3">
        <v>1.3852846354651199E-2</v>
      </c>
      <c r="J231" s="3"/>
      <c r="K231" s="3">
        <v>12.8495945283425</v>
      </c>
      <c r="L231" s="3">
        <v>0.61166771102579698</v>
      </c>
      <c r="M231" s="3">
        <v>2.8167115005543201E-2</v>
      </c>
      <c r="N231" s="3">
        <v>0.27813610869025501</v>
      </c>
      <c r="O231" s="3">
        <v>-0.130367170410088</v>
      </c>
      <c r="P231" s="3">
        <v>0.107250908033809</v>
      </c>
      <c r="Q231" s="3">
        <v>0.90082644628099096</v>
      </c>
      <c r="R231" s="3">
        <v>1.00407931503369</v>
      </c>
      <c r="S231" t="s">
        <v>16</v>
      </c>
    </row>
    <row r="232" spans="2:19" x14ac:dyDescent="0.25">
      <c r="B232" s="2">
        <v>230</v>
      </c>
      <c r="C232" s="3">
        <v>7.7175932542518201E-5</v>
      </c>
      <c r="D232" s="3">
        <v>3.3850611456152598E-2</v>
      </c>
      <c r="E232" s="3">
        <v>1.0385102146903</v>
      </c>
      <c r="F232" s="3">
        <v>0.74032597336650396</v>
      </c>
      <c r="G232" s="3">
        <v>100.73123555607199</v>
      </c>
      <c r="H232" s="3">
        <v>1.5579544307828701E-2</v>
      </c>
      <c r="I232" s="3">
        <v>4.9833102686097303E-3</v>
      </c>
      <c r="J232" s="3"/>
      <c r="K232" s="3">
        <v>9.3292350652725098</v>
      </c>
      <c r="L232" s="3">
        <v>0.84636698499819596</v>
      </c>
      <c r="M232" s="3">
        <v>9.9127922007347397E-3</v>
      </c>
      <c r="N232" s="3">
        <v>0.31986238943494699</v>
      </c>
      <c r="O232" s="3">
        <v>-0.20990252479704899</v>
      </c>
      <c r="P232" s="3">
        <v>5.9833496238060396E-3</v>
      </c>
      <c r="Q232" s="3">
        <v>0.93103448275862</v>
      </c>
      <c r="R232" s="3">
        <v>1</v>
      </c>
      <c r="S232" t="s">
        <v>16</v>
      </c>
    </row>
    <row r="233" spans="2:19" x14ac:dyDescent="0.25">
      <c r="B233" s="2">
        <v>231</v>
      </c>
      <c r="C233" s="3">
        <v>5.5738173502929797E-4</v>
      </c>
      <c r="D233" s="3">
        <v>0.22947475241951801</v>
      </c>
      <c r="E233" s="3">
        <v>1.48979312938387</v>
      </c>
      <c r="F233" s="3">
        <v>0.78100322465037797</v>
      </c>
      <c r="G233" s="3">
        <v>114.514625590682</v>
      </c>
      <c r="H233" s="3">
        <v>0.10130542591863501</v>
      </c>
      <c r="I233" s="3">
        <v>1.5864034457967E-2</v>
      </c>
      <c r="J233" s="3"/>
      <c r="K233" s="3">
        <v>63.872790536494797</v>
      </c>
      <c r="L233" s="3">
        <v>0.133012598313243</v>
      </c>
      <c r="M233" s="3">
        <v>2.6639828575882301E-2</v>
      </c>
      <c r="N233" s="3">
        <v>0.15659609852199199</v>
      </c>
      <c r="O233" s="3">
        <v>1.26455826713048</v>
      </c>
      <c r="P233" s="3">
        <v>1.88332513706746</v>
      </c>
      <c r="Q233" s="3">
        <v>0.488721804511278</v>
      </c>
      <c r="R233" s="3">
        <v>0.90629190304280505</v>
      </c>
      <c r="S233" t="s">
        <v>16</v>
      </c>
    </row>
    <row r="234" spans="2:19" x14ac:dyDescent="0.25">
      <c r="B234" s="2">
        <v>232</v>
      </c>
      <c r="C234" s="3">
        <v>1.4291839359725501E-4</v>
      </c>
      <c r="D234" s="3">
        <v>4.2239720138872998E-2</v>
      </c>
      <c r="E234" s="3">
        <v>1.51659936572905</v>
      </c>
      <c r="F234" s="3">
        <v>0.74156204159912298</v>
      </c>
      <c r="G234" s="3">
        <v>150.03042373311499</v>
      </c>
      <c r="H234" s="3">
        <v>1.30104645039304E-2</v>
      </c>
      <c r="I234" s="3">
        <v>1.2785961387032901E-2</v>
      </c>
      <c r="J234" s="3"/>
      <c r="K234" s="3">
        <v>1.1018614094397701</v>
      </c>
      <c r="L234" s="3">
        <v>1.00659768187912</v>
      </c>
      <c r="M234" s="3">
        <v>1.3489601565578199E-2</v>
      </c>
      <c r="N234" s="3">
        <v>0.982744419553222</v>
      </c>
      <c r="O234" s="3">
        <v>-8.5827935249912404E-2</v>
      </c>
      <c r="P234" s="3">
        <v>0.16396002353200501</v>
      </c>
      <c r="Q234" s="3">
        <v>0.94339622641509402</v>
      </c>
      <c r="R234" s="3">
        <v>0.92154979186679398</v>
      </c>
      <c r="S234" t="s">
        <v>16</v>
      </c>
    </row>
    <row r="235" spans="2:19" x14ac:dyDescent="0.25">
      <c r="B235" s="2">
        <v>233</v>
      </c>
      <c r="C235" s="3">
        <v>4.54480491639274E-4</v>
      </c>
      <c r="D235" s="3">
        <v>0.16768918675849001</v>
      </c>
      <c r="E235" s="3">
        <v>0.96282109074457101</v>
      </c>
      <c r="F235" s="3">
        <v>0.79054279598434696</v>
      </c>
      <c r="G235" s="3">
        <v>116.103581457218</v>
      </c>
      <c r="H235" s="3">
        <v>7.4862758708980306E-2</v>
      </c>
      <c r="I235" s="3">
        <v>1.35422104873642E-2</v>
      </c>
      <c r="J235" s="3"/>
      <c r="K235" s="3">
        <v>65.020325508413194</v>
      </c>
      <c r="L235" s="3">
        <v>0.20310237084587099</v>
      </c>
      <c r="M235" s="3">
        <v>2.40554055103172E-2</v>
      </c>
      <c r="N235" s="3">
        <v>0.180893821185616</v>
      </c>
      <c r="O235" s="3">
        <v>0.75198354147478197</v>
      </c>
      <c r="P235" s="3">
        <v>1.2306947267308499</v>
      </c>
      <c r="Q235" s="3">
        <v>0.58671586715867097</v>
      </c>
      <c r="R235" s="3">
        <v>0.93445581489136398</v>
      </c>
      <c r="S235" t="s">
        <v>16</v>
      </c>
    </row>
    <row r="236" spans="2:19" x14ac:dyDescent="0.25">
      <c r="B236" s="2">
        <v>234</v>
      </c>
      <c r="C236" s="3">
        <v>1.4006002572531E-4</v>
      </c>
      <c r="D236" s="3">
        <v>5.9675608459085899E-2</v>
      </c>
      <c r="E236" s="3">
        <v>1.01440250093355</v>
      </c>
      <c r="F236" s="3">
        <v>0.77142894951946706</v>
      </c>
      <c r="G236" s="3">
        <v>105.729446458974</v>
      </c>
      <c r="H236" s="3">
        <v>2.8329415825401501E-2</v>
      </c>
      <c r="I236" s="3">
        <v>5.0416597413546101E-3</v>
      </c>
      <c r="J236" s="3"/>
      <c r="K236" s="3">
        <v>33.378442537110402</v>
      </c>
      <c r="L236" s="3">
        <v>0.49423142298783002</v>
      </c>
      <c r="M236" s="3">
        <v>1.3354024239535E-2</v>
      </c>
      <c r="N236" s="3">
        <v>0.17796553845046101</v>
      </c>
      <c r="O236" s="3">
        <v>-0.19908425624138101</v>
      </c>
      <c r="P236" s="3">
        <v>1.9757596954447999E-2</v>
      </c>
      <c r="Q236" s="3">
        <v>0.81666666666666599</v>
      </c>
      <c r="R236" s="3">
        <v>1</v>
      </c>
      <c r="S236" t="s">
        <v>16</v>
      </c>
    </row>
    <row r="237" spans="2:19" x14ac:dyDescent="0.25">
      <c r="B237" s="2">
        <v>235</v>
      </c>
      <c r="C237" s="3">
        <v>1.0604544804916299E-3</v>
      </c>
      <c r="D237" s="3">
        <v>0.17342056088876501</v>
      </c>
      <c r="E237" s="3">
        <v>0.93920638382706101</v>
      </c>
      <c r="F237" s="3">
        <v>0.80626314860812798</v>
      </c>
      <c r="G237" s="3">
        <v>97.480178480367798</v>
      </c>
      <c r="H237" s="3">
        <v>7.3180660285615803E-2</v>
      </c>
      <c r="I237" s="3">
        <v>1.7389742447147499E-2</v>
      </c>
      <c r="J237" s="3"/>
      <c r="K237" s="3">
        <v>23.2999156832166</v>
      </c>
      <c r="L237" s="3">
        <v>0.44309895149234502</v>
      </c>
      <c r="M237" s="3">
        <v>3.6745238874628799E-2</v>
      </c>
      <c r="N237" s="3">
        <v>0.23762756962395901</v>
      </c>
      <c r="O237" s="3">
        <v>-5.7487055465854101E-2</v>
      </c>
      <c r="P237" s="3">
        <v>0.200044752405653</v>
      </c>
      <c r="Q237" s="3">
        <v>0.83936651583710398</v>
      </c>
      <c r="R237" s="3">
        <v>0.95185961491591498</v>
      </c>
      <c r="S237" t="s">
        <v>16</v>
      </c>
    </row>
    <row r="238" spans="2:19" x14ac:dyDescent="0.25">
      <c r="B238" s="2">
        <v>236</v>
      </c>
      <c r="C238" s="3">
        <v>7.4317564670573104E-5</v>
      </c>
      <c r="D238" s="3">
        <v>3.5808408282954299E-2</v>
      </c>
      <c r="E238" s="3">
        <v>1.10637499435152</v>
      </c>
      <c r="F238" s="3">
        <v>0.79711748523358406</v>
      </c>
      <c r="G238" s="3">
        <v>156.873562305505</v>
      </c>
      <c r="H238" s="3">
        <v>1.5094594828637301E-2</v>
      </c>
      <c r="I238" s="3">
        <v>5.99248827007584E-3</v>
      </c>
      <c r="J238" s="3"/>
      <c r="K238" s="3">
        <v>8.1142801751983704</v>
      </c>
      <c r="L238" s="3">
        <v>0.72833520133942997</v>
      </c>
      <c r="M238" s="3">
        <v>9.7274900260543307E-3</v>
      </c>
      <c r="N238" s="3">
        <v>0.39699563572961499</v>
      </c>
      <c r="O238" s="3">
        <v>-4.4067858191378199E-2</v>
      </c>
      <c r="P238" s="3">
        <v>0.21713060503411799</v>
      </c>
      <c r="Q238" s="3">
        <v>0.76470588235294101</v>
      </c>
      <c r="R238" s="3">
        <v>0.96406987724268101</v>
      </c>
      <c r="S238" t="s">
        <v>16</v>
      </c>
    </row>
    <row r="239" spans="2:19" x14ac:dyDescent="0.25">
      <c r="B239" s="2">
        <v>237</v>
      </c>
      <c r="C239" s="3">
        <v>9.4326139774188905E-5</v>
      </c>
      <c r="D239" s="3">
        <v>3.9233707394439897E-2</v>
      </c>
      <c r="E239" s="3">
        <v>1.4701151396105101</v>
      </c>
      <c r="F239" s="3">
        <v>0.80680861538896698</v>
      </c>
      <c r="G239" s="3">
        <v>160.782684206959</v>
      </c>
      <c r="H239" s="3">
        <v>1.49976428401723E-2</v>
      </c>
      <c r="I239" s="3">
        <v>8.6117969248330501E-3</v>
      </c>
      <c r="J239" s="3"/>
      <c r="K239" s="3">
        <v>3.12563894700599</v>
      </c>
      <c r="L239" s="3">
        <v>0.77005762951048295</v>
      </c>
      <c r="M239" s="3">
        <v>1.09590041181995E-2</v>
      </c>
      <c r="N239" s="3">
        <v>0.57421002864301196</v>
      </c>
      <c r="O239" s="3">
        <v>7.54113278718542E-2</v>
      </c>
      <c r="P239" s="3">
        <v>0.36925622950259601</v>
      </c>
      <c r="Q239" s="3">
        <v>0.891891891891892</v>
      </c>
      <c r="R239" s="3">
        <v>0.89451004050676497</v>
      </c>
      <c r="S239" t="s">
        <v>16</v>
      </c>
    </row>
    <row r="240" spans="2:19" x14ac:dyDescent="0.25">
      <c r="B240" s="2">
        <v>238</v>
      </c>
      <c r="C240" s="3">
        <v>1.74360440188652E-4</v>
      </c>
      <c r="D240" s="3">
        <v>5.72292077610011E-2</v>
      </c>
      <c r="E240" s="3">
        <v>0.90008497464778903</v>
      </c>
      <c r="F240" s="3">
        <v>0.81769294929418601</v>
      </c>
      <c r="G240" s="3">
        <v>110.56680791785099</v>
      </c>
      <c r="H240" s="3">
        <v>2.35475251863956E-2</v>
      </c>
      <c r="I240" s="3">
        <v>1.0091408875242101E-2</v>
      </c>
      <c r="J240" s="3"/>
      <c r="K240" s="3">
        <v>7.7943671015026101</v>
      </c>
      <c r="L240" s="3">
        <v>0.66899420065141801</v>
      </c>
      <c r="M240" s="3">
        <v>1.4899751926982599E-2</v>
      </c>
      <c r="N240" s="3">
        <v>0.42855496683245498</v>
      </c>
      <c r="O240" s="3">
        <v>7.0382493914499702E-2</v>
      </c>
      <c r="P240" s="3">
        <v>0.36285331924418501</v>
      </c>
      <c r="Q240" s="3">
        <v>0.871428571428571</v>
      </c>
      <c r="R240" s="3">
        <v>0.926942392909896</v>
      </c>
      <c r="S240" t="s">
        <v>16</v>
      </c>
    </row>
    <row r="241" spans="2:19" x14ac:dyDescent="0.25">
      <c r="B241" s="2">
        <v>239</v>
      </c>
      <c r="C241" s="3">
        <v>2.0580248678004801E-4</v>
      </c>
      <c r="D241" s="3">
        <v>5.9046678908507101E-2</v>
      </c>
      <c r="E241" s="3">
        <v>1.1557378864224099</v>
      </c>
      <c r="F241" s="3">
        <v>0.82446032894161803</v>
      </c>
      <c r="G241" s="3">
        <v>109.49185764697</v>
      </c>
      <c r="H241" s="3">
        <v>2.56976594724912E-2</v>
      </c>
      <c r="I241" s="3">
        <v>9.2943782587964693E-3</v>
      </c>
      <c r="J241" s="3"/>
      <c r="K241" s="3">
        <v>8.8011264136508292</v>
      </c>
      <c r="L241" s="3">
        <v>0.74177045441693301</v>
      </c>
      <c r="M241" s="3">
        <v>1.6187521878693802E-2</v>
      </c>
      <c r="N241" s="3">
        <v>0.36168189825792701</v>
      </c>
      <c r="O241" s="3">
        <v>-8.8507338901454305E-2</v>
      </c>
      <c r="P241" s="3">
        <v>0.160548500846554</v>
      </c>
      <c r="Q241" s="3">
        <v>0.88888888888888895</v>
      </c>
      <c r="R241" s="3">
        <v>1.0026055833929799</v>
      </c>
      <c r="S241" t="s">
        <v>16</v>
      </c>
    </row>
    <row r="242" spans="2:19" x14ac:dyDescent="0.25">
      <c r="B242" s="2">
        <v>240</v>
      </c>
      <c r="C242" s="3">
        <v>4.0017150207231601E-5</v>
      </c>
      <c r="D242" s="3">
        <v>1.7239770503365601E-2</v>
      </c>
      <c r="E242" s="3">
        <v>1.20967498236325</v>
      </c>
      <c r="F242" s="3">
        <v>0.82927404451317799</v>
      </c>
      <c r="G242" s="3">
        <v>45</v>
      </c>
      <c r="H242" s="3">
        <v>7.1729088726271203E-3</v>
      </c>
      <c r="I242" s="3">
        <v>4.7819392484180802E-3</v>
      </c>
      <c r="J242" s="3"/>
      <c r="K242" s="3">
        <v>1.8181818181818099</v>
      </c>
      <c r="L242" s="3">
        <v>1.6919715689475501</v>
      </c>
      <c r="M242" s="3">
        <v>7.13802620557351E-3</v>
      </c>
      <c r="N242" s="3">
        <v>0.66666666666666596</v>
      </c>
      <c r="O242" s="3">
        <v>-0.32680157423074702</v>
      </c>
      <c r="P242" s="3">
        <v>-0.142857142857129</v>
      </c>
      <c r="Q242" s="3">
        <v>1</v>
      </c>
      <c r="R242" s="3">
        <v>1</v>
      </c>
      <c r="S242" t="s">
        <v>16</v>
      </c>
    </row>
    <row r="243" spans="2:19" x14ac:dyDescent="0.25">
      <c r="B243" s="2">
        <v>241</v>
      </c>
      <c r="C243" s="3">
        <v>8.2892668286408395E-5</v>
      </c>
      <c r="D243" s="3">
        <v>3.3739027181049902E-2</v>
      </c>
      <c r="E243" s="3">
        <v>1.0932810402302799</v>
      </c>
      <c r="F243" s="3">
        <v>0.83740675421893795</v>
      </c>
      <c r="G243" s="3">
        <v>167.09422465981501</v>
      </c>
      <c r="H243" s="3">
        <v>1.39389152921522E-2</v>
      </c>
      <c r="I243" s="3">
        <v>6.5918490716754896E-3</v>
      </c>
      <c r="J243" s="3"/>
      <c r="K243" s="3">
        <v>5.2387338656308398</v>
      </c>
      <c r="L243" s="3">
        <v>0.91508380929630595</v>
      </c>
      <c r="M243" s="3">
        <v>1.0273374481195001E-2</v>
      </c>
      <c r="N243" s="3">
        <v>0.47290975901021398</v>
      </c>
      <c r="O243" s="3">
        <v>-0.129417374241342</v>
      </c>
      <c r="P243" s="3">
        <v>0.108460226075295</v>
      </c>
      <c r="Q243" s="3">
        <v>0.87878787878787801</v>
      </c>
      <c r="R243" s="3">
        <v>0.96642613750250494</v>
      </c>
      <c r="S243" t="s">
        <v>16</v>
      </c>
    </row>
    <row r="244" spans="2:19" x14ac:dyDescent="0.25">
      <c r="B244" s="2">
        <v>242</v>
      </c>
      <c r="C244" s="3">
        <v>7.7175932542518201E-5</v>
      </c>
      <c r="D244" s="3">
        <v>3.7373969476061697E-2</v>
      </c>
      <c r="E244" s="3">
        <v>1.6472143326887601</v>
      </c>
      <c r="F244" s="3">
        <v>0.84639991389622204</v>
      </c>
      <c r="G244" s="3">
        <v>174.07826929509801</v>
      </c>
      <c r="H244" s="3">
        <v>1.04387463682711E-2</v>
      </c>
      <c r="I244" s="3">
        <v>8.4082450410749403E-3</v>
      </c>
      <c r="J244" s="3"/>
      <c r="K244" s="3">
        <v>1.97150270915496</v>
      </c>
      <c r="L244" s="3">
        <v>0.69430980248750995</v>
      </c>
      <c r="M244" s="3">
        <v>9.9127922007347397E-3</v>
      </c>
      <c r="N244" s="3">
        <v>0.805484178313984</v>
      </c>
      <c r="O244" s="3">
        <v>-0.106773290706926</v>
      </c>
      <c r="P244" s="3">
        <v>0.1372915686856</v>
      </c>
      <c r="Q244" s="3">
        <v>0.79411764705882304</v>
      </c>
      <c r="R244" s="3">
        <v>0.84212431014204203</v>
      </c>
      <c r="S244" t="s">
        <v>16</v>
      </c>
    </row>
    <row r="245" spans="2:19" x14ac:dyDescent="0.25">
      <c r="B245" s="2">
        <v>243</v>
      </c>
      <c r="C245" s="3">
        <v>6.0025725310847497E-5</v>
      </c>
      <c r="D245" s="3">
        <v>4.3064767506299E-2</v>
      </c>
      <c r="E245" s="3">
        <v>1.16100781475894</v>
      </c>
      <c r="F245" s="3">
        <v>0.85266165772914504</v>
      </c>
      <c r="G245" s="3">
        <v>165.74673121600301</v>
      </c>
      <c r="H245" s="3">
        <v>1.5580155533367E-2</v>
      </c>
      <c r="I245" s="3">
        <v>4.9158800581387101E-3</v>
      </c>
      <c r="J245" s="3"/>
      <c r="K245" s="3">
        <v>12.073044319865399</v>
      </c>
      <c r="L245" s="3">
        <v>0.406727059235858</v>
      </c>
      <c r="M245" s="3">
        <v>8.7422609871349293E-3</v>
      </c>
      <c r="N245" s="3">
        <v>0.315521886004968</v>
      </c>
      <c r="O245" s="3">
        <v>2.1333880788225899E-3</v>
      </c>
      <c r="P245" s="3">
        <v>0.27595585880138601</v>
      </c>
      <c r="Q245" s="3">
        <v>0.65625</v>
      </c>
      <c r="R245" s="3">
        <v>0.82337468592964802</v>
      </c>
      <c r="S245" t="s">
        <v>16</v>
      </c>
    </row>
    <row r="246" spans="2:19" x14ac:dyDescent="0.25">
      <c r="B246" s="2">
        <v>244</v>
      </c>
      <c r="C246" s="3">
        <v>1.00042875518079E-4</v>
      </c>
      <c r="D246" s="3">
        <v>4.5959195975629398E-2</v>
      </c>
      <c r="E246" s="3">
        <v>1.8447151003881599</v>
      </c>
      <c r="F246" s="3">
        <v>9.0330127464082807E-3</v>
      </c>
      <c r="G246" s="3">
        <v>62.565547742723403</v>
      </c>
      <c r="H246" s="3">
        <v>2.1958531525994598E-2</v>
      </c>
      <c r="I246" s="3">
        <v>4.0094680484400397E-3</v>
      </c>
      <c r="J246" s="3"/>
      <c r="K246" s="3">
        <v>25.496422802916602</v>
      </c>
      <c r="L246" s="3">
        <v>0.59518391437954798</v>
      </c>
      <c r="M246" s="3">
        <v>1.1286210403790801E-2</v>
      </c>
      <c r="N246" s="3">
        <v>0.18259272227259801</v>
      </c>
      <c r="O246" s="3">
        <v>-0.308815857870331</v>
      </c>
      <c r="P246" s="3">
        <v>-0.119957017546656</v>
      </c>
      <c r="Q246" s="3">
        <v>0.89743589743589702</v>
      </c>
      <c r="R246" s="3">
        <v>1.00669511477339</v>
      </c>
      <c r="S246" t="s">
        <v>16</v>
      </c>
    </row>
    <row r="247" spans="2:19" x14ac:dyDescent="0.25">
      <c r="B247" s="2">
        <v>245</v>
      </c>
      <c r="C247" s="3">
        <v>2.4867800485922501E-4</v>
      </c>
      <c r="D247" s="3">
        <v>7.1589765832550403E-2</v>
      </c>
      <c r="E247" s="3">
        <v>2.0219257205389298</v>
      </c>
      <c r="F247" s="3">
        <v>1.0571550967583301E-2</v>
      </c>
      <c r="G247" s="3">
        <v>129.82722397076199</v>
      </c>
      <c r="H247" s="3">
        <v>3.3337248587396902E-2</v>
      </c>
      <c r="I247" s="3">
        <v>8.6626548353126703E-3</v>
      </c>
      <c r="J247" s="3"/>
      <c r="K247" s="3">
        <v>13.893255887601599</v>
      </c>
      <c r="L247" s="3">
        <v>0.60974093820588804</v>
      </c>
      <c r="M247" s="3">
        <v>1.7794006566611301E-2</v>
      </c>
      <c r="N247" s="3">
        <v>0.25984912379924302</v>
      </c>
      <c r="O247" s="3">
        <v>-8.7919290083805293E-2</v>
      </c>
      <c r="P247" s="3">
        <v>0.161297227855419</v>
      </c>
      <c r="Q247" s="3">
        <v>0.92553191489361697</v>
      </c>
      <c r="R247" s="3">
        <v>1</v>
      </c>
      <c r="S247" t="s">
        <v>16</v>
      </c>
    </row>
    <row r="248" spans="2:19" x14ac:dyDescent="0.25">
      <c r="B248" s="2">
        <v>246</v>
      </c>
      <c r="C248" s="3">
        <v>1.3720165785336501E-4</v>
      </c>
      <c r="D248" s="3">
        <v>5.2265398189766298E-2</v>
      </c>
      <c r="E248" s="3">
        <v>1.99643569984078</v>
      </c>
      <c r="F248" s="3">
        <v>8.3124649382054806E-3</v>
      </c>
      <c r="G248" s="3">
        <v>168.82438668059299</v>
      </c>
      <c r="H248" s="3">
        <v>2.2872676315296901E-2</v>
      </c>
      <c r="I248" s="3">
        <v>7.6376985962012299E-3</v>
      </c>
      <c r="J248" s="3"/>
      <c r="K248" s="3">
        <v>11.591290737109301</v>
      </c>
      <c r="L248" s="3">
        <v>0.63116178570033998</v>
      </c>
      <c r="M248" s="3">
        <v>1.3217056267646301E-2</v>
      </c>
      <c r="N248" s="3">
        <v>0.33392238367371202</v>
      </c>
      <c r="O248" s="3">
        <v>2.3077390111018501E-5</v>
      </c>
      <c r="P248" s="3">
        <v>0.273268927780841</v>
      </c>
      <c r="Q248" s="3">
        <v>0.81355932203389802</v>
      </c>
      <c r="R248" s="3">
        <v>0.96548489357572598</v>
      </c>
      <c r="S248" t="s">
        <v>16</v>
      </c>
    </row>
    <row r="249" spans="2:19" x14ac:dyDescent="0.25">
      <c r="B249" s="2">
        <v>247</v>
      </c>
      <c r="C249" s="3">
        <v>2.22952694011719E-4</v>
      </c>
      <c r="D249" s="3">
        <v>0.103999925737377</v>
      </c>
      <c r="E249" s="3">
        <v>1.9338890071750501</v>
      </c>
      <c r="F249" s="3">
        <v>9.8969269642363106E-2</v>
      </c>
      <c r="G249" s="3">
        <v>119.744616783108</v>
      </c>
      <c r="H249" s="3">
        <v>5.0747860835876901E-2</v>
      </c>
      <c r="I249" s="3">
        <v>4.4038146189597401E-3</v>
      </c>
      <c r="J249" s="3"/>
      <c r="K249" s="3">
        <v>135.43038412344299</v>
      </c>
      <c r="L249" s="3">
        <v>0.25903385573396898</v>
      </c>
      <c r="M249" s="3">
        <v>1.6848506955245601E-2</v>
      </c>
      <c r="N249" s="3">
        <v>8.6778330089657796E-2</v>
      </c>
      <c r="O249" s="3">
        <v>-0.21272959464543501</v>
      </c>
      <c r="P249" s="3">
        <v>2.3838124971133001E-3</v>
      </c>
      <c r="Q249" s="3">
        <v>0.80412371134020599</v>
      </c>
      <c r="R249" s="3">
        <v>1</v>
      </c>
      <c r="S249" t="s">
        <v>16</v>
      </c>
    </row>
    <row r="250" spans="2:19" x14ac:dyDescent="0.25">
      <c r="B250" s="2">
        <v>248</v>
      </c>
      <c r="C250" s="3">
        <v>2.7440331570673099E-4</v>
      </c>
      <c r="D250" s="3">
        <v>8.4773617003016805E-2</v>
      </c>
      <c r="E250" s="3">
        <v>1.92113040307009</v>
      </c>
      <c r="F250" s="3">
        <v>0.10256736398328101</v>
      </c>
      <c r="G250" s="3">
        <v>113.952832150863</v>
      </c>
      <c r="H250" s="3">
        <v>3.99967217103991E-2</v>
      </c>
      <c r="I250" s="3">
        <v>7.8948428884276708E-3</v>
      </c>
      <c r="J250" s="3"/>
      <c r="K250" s="3">
        <v>25.2376312700734</v>
      </c>
      <c r="L250" s="3">
        <v>0.47981938743948399</v>
      </c>
      <c r="M250" s="3">
        <v>1.8691740228353699E-2</v>
      </c>
      <c r="N250" s="3">
        <v>0.19738724952487799</v>
      </c>
      <c r="O250" s="3">
        <v>-9.6208162754482102E-2</v>
      </c>
      <c r="P250" s="3">
        <v>0.15074350738983899</v>
      </c>
      <c r="Q250" s="3">
        <v>0.84210526315789402</v>
      </c>
      <c r="R250" s="3">
        <v>1.00181484583782</v>
      </c>
      <c r="S250" t="s">
        <v>16</v>
      </c>
    </row>
    <row r="251" spans="2:19" x14ac:dyDescent="0.25">
      <c r="B251" s="2">
        <v>249</v>
      </c>
      <c r="C251" s="3">
        <v>2.9727025868229198E-4</v>
      </c>
      <c r="D251" s="3">
        <v>9.3795036577985894E-2</v>
      </c>
      <c r="E251" s="3">
        <v>1.88612213727265</v>
      </c>
      <c r="F251" s="3">
        <v>0.106138364240306</v>
      </c>
      <c r="G251" s="3">
        <v>44.458242955654597</v>
      </c>
      <c r="H251" s="3">
        <v>4.54263921013877E-2</v>
      </c>
      <c r="I251" s="3">
        <v>7.4212689986525304E-3</v>
      </c>
      <c r="J251" s="3"/>
      <c r="K251" s="3">
        <v>39.722106476250701</v>
      </c>
      <c r="L251" s="3">
        <v>0.42462113893287701</v>
      </c>
      <c r="M251" s="3">
        <v>1.9454980052108599E-2</v>
      </c>
      <c r="N251" s="3">
        <v>0.16336910450843001</v>
      </c>
      <c r="O251" s="3">
        <v>-0.10931356264006301</v>
      </c>
      <c r="P251" s="3">
        <v>0.13405719400594901</v>
      </c>
      <c r="Q251" s="3">
        <v>0.90434782608695596</v>
      </c>
      <c r="R251" s="3">
        <v>0.99507913046612995</v>
      </c>
      <c r="S251" t="s">
        <v>16</v>
      </c>
    </row>
    <row r="252" spans="2:19" x14ac:dyDescent="0.25">
      <c r="B252" s="2">
        <v>250</v>
      </c>
      <c r="C252" s="3">
        <v>3.4300414463341401E-5</v>
      </c>
      <c r="D252" s="3">
        <v>1.9505269422117201E-2</v>
      </c>
      <c r="E252" s="3">
        <v>2.1202421161873599</v>
      </c>
      <c r="F252" s="3">
        <v>9.8622465368539594E-2</v>
      </c>
      <c r="G252" s="3">
        <v>158.61296194755701</v>
      </c>
      <c r="H252" s="3">
        <v>7.5300545492095099E-3</v>
      </c>
      <c r="I252" s="3">
        <v>4.1062148787295704E-3</v>
      </c>
      <c r="J252" s="3"/>
      <c r="K252" s="3">
        <v>3.5884107641023402</v>
      </c>
      <c r="L252" s="3">
        <v>1.1329358636156901</v>
      </c>
      <c r="M252" s="3">
        <v>6.6085281338231598E-3</v>
      </c>
      <c r="N252" s="3">
        <v>0.54531011055698497</v>
      </c>
      <c r="O252" s="3">
        <v>-0.29200480831952702</v>
      </c>
      <c r="P252" s="3">
        <v>-9.8552524470070804E-2</v>
      </c>
      <c r="Q252" s="3">
        <v>0.85714285714285698</v>
      </c>
      <c r="R252" s="3">
        <v>0.94192597729045602</v>
      </c>
      <c r="S252" t="s">
        <v>16</v>
      </c>
    </row>
    <row r="253" spans="2:19" x14ac:dyDescent="0.25">
      <c r="B253" s="2">
        <v>251</v>
      </c>
      <c r="C253" s="3">
        <v>1.14334714877804E-4</v>
      </c>
      <c r="D253" s="3">
        <v>3.9862636945018702E-2</v>
      </c>
      <c r="E253" s="3">
        <v>2.1054769242293201</v>
      </c>
      <c r="F253" s="3">
        <v>0.10596279457668301</v>
      </c>
      <c r="G253" s="3">
        <v>108.616415292073</v>
      </c>
      <c r="H253" s="3">
        <v>1.7118459907788999E-2</v>
      </c>
      <c r="I253" s="3">
        <v>6.4427052430167603E-3</v>
      </c>
      <c r="J253" s="3"/>
      <c r="K253" s="3">
        <v>7.0490196584667801</v>
      </c>
      <c r="L253" s="3">
        <v>0.90418214897605398</v>
      </c>
      <c r="M253" s="3">
        <v>1.20654664360082E-2</v>
      </c>
      <c r="N253" s="3">
        <v>0.37636009767942202</v>
      </c>
      <c r="O253" s="3">
        <v>-0.24239170525811499</v>
      </c>
      <c r="P253" s="3">
        <v>-3.5383159715259301E-2</v>
      </c>
      <c r="Q253" s="3">
        <v>0.88888888888888895</v>
      </c>
      <c r="R253" s="3">
        <v>1.0038595300704001</v>
      </c>
      <c r="S253" t="s">
        <v>16</v>
      </c>
    </row>
    <row r="254" spans="2:19" x14ac:dyDescent="0.25">
      <c r="B254" s="2">
        <v>252</v>
      </c>
      <c r="C254" s="3">
        <v>2.8869515506645702E-4</v>
      </c>
      <c r="D254" s="3">
        <v>9.1918391951258796E-2</v>
      </c>
      <c r="E254" s="3">
        <v>1.9114791416518599</v>
      </c>
      <c r="F254" s="3">
        <v>0.12598008617204401</v>
      </c>
      <c r="G254" s="3">
        <v>86.766714545600806</v>
      </c>
      <c r="H254" s="3">
        <v>4.0892935341197097E-2</v>
      </c>
      <c r="I254" s="3">
        <v>9.7748877608654795E-3</v>
      </c>
      <c r="J254" s="3"/>
      <c r="K254" s="3">
        <v>25.581832972547101</v>
      </c>
      <c r="L254" s="3">
        <v>0.42938268108810201</v>
      </c>
      <c r="M254" s="3">
        <v>1.91723260926801E-2</v>
      </c>
      <c r="N254" s="3">
        <v>0.23903609949510901</v>
      </c>
      <c r="O254" s="3">
        <v>8.7452888066614096E-2</v>
      </c>
      <c r="P254" s="3">
        <v>0.38458802012287302</v>
      </c>
      <c r="Q254" s="3">
        <v>0.78294573643410803</v>
      </c>
      <c r="R254" s="3">
        <v>0.96135594467333696</v>
      </c>
      <c r="S254" t="s">
        <v>16</v>
      </c>
    </row>
    <row r="255" spans="2:19" x14ac:dyDescent="0.25">
      <c r="B255" s="2">
        <v>253</v>
      </c>
      <c r="C255" s="3">
        <v>6.9744176075460897E-4</v>
      </c>
      <c r="D255" s="3">
        <v>0.22480681024438801</v>
      </c>
      <c r="E255" s="3">
        <v>1.8684129998752299</v>
      </c>
      <c r="F255" s="3">
        <v>0.17278101614261601</v>
      </c>
      <c r="G255" s="3">
        <v>60.552482017724401</v>
      </c>
      <c r="H255" s="3">
        <v>0.109874701650438</v>
      </c>
      <c r="I255" s="3">
        <v>7.2197503767069404E-3</v>
      </c>
      <c r="J255" s="3"/>
      <c r="K255" s="3">
        <v>256.92226973171398</v>
      </c>
      <c r="L255" s="3">
        <v>0.17341988148509499</v>
      </c>
      <c r="M255" s="3">
        <v>2.9799503853965199E-2</v>
      </c>
      <c r="N255" s="3">
        <v>6.5708941806060503E-2</v>
      </c>
      <c r="O255" s="3">
        <v>-0.10669076411333001</v>
      </c>
      <c r="P255" s="3">
        <v>0.13739664480805899</v>
      </c>
      <c r="Q255" s="3">
        <v>0.80263157894736803</v>
      </c>
      <c r="R255" s="3">
        <v>0.99794688987658697</v>
      </c>
      <c r="S255" t="s">
        <v>16</v>
      </c>
    </row>
    <row r="256" spans="2:19" x14ac:dyDescent="0.25">
      <c r="B256" s="2">
        <v>254</v>
      </c>
      <c r="C256" s="3">
        <v>6.0025725310847497E-5</v>
      </c>
      <c r="D256" s="3">
        <v>3.5179478732375501E-2</v>
      </c>
      <c r="E256" s="3">
        <v>1.86223367056301</v>
      </c>
      <c r="F256" s="3">
        <v>0.14419006977555399</v>
      </c>
      <c r="G256" s="3">
        <v>56.7297766496972</v>
      </c>
      <c r="H256" s="3">
        <v>1.6873352856343001E-2</v>
      </c>
      <c r="I256" s="3">
        <v>3.7545970316856499E-3</v>
      </c>
      <c r="J256" s="3"/>
      <c r="K256" s="3">
        <v>24.704199595122699</v>
      </c>
      <c r="L256" s="3">
        <v>0.60949266072606001</v>
      </c>
      <c r="M256" s="3">
        <v>8.7422609871349293E-3</v>
      </c>
      <c r="N256" s="3">
        <v>0.22251635840556799</v>
      </c>
      <c r="O256" s="3">
        <v>-0.17107128192286</v>
      </c>
      <c r="P256" s="3">
        <v>5.54248236224393E-2</v>
      </c>
      <c r="Q256" s="3">
        <v>0.80769230769230704</v>
      </c>
      <c r="R256" s="3">
        <v>1</v>
      </c>
      <c r="S256" t="s">
        <v>16</v>
      </c>
    </row>
    <row r="257" spans="2:19" x14ac:dyDescent="0.25">
      <c r="B257" s="2">
        <v>255</v>
      </c>
      <c r="C257" s="3">
        <v>1.1147634700585901E-3</v>
      </c>
      <c r="D257" s="3">
        <v>0.20191512713998799</v>
      </c>
      <c r="E257" s="3">
        <v>2.1259197694348302</v>
      </c>
      <c r="F257" s="3">
        <v>0.181788832602364</v>
      </c>
      <c r="G257" s="3">
        <v>164.319400455302</v>
      </c>
      <c r="H257" s="3">
        <v>8.8698606107940295E-2</v>
      </c>
      <c r="I257" s="3">
        <v>2.1360776689764799E-2</v>
      </c>
      <c r="J257" s="3"/>
      <c r="K257" s="3">
        <v>32.392185735345301</v>
      </c>
      <c r="L257" s="3">
        <v>0.34360136405540898</v>
      </c>
      <c r="M257" s="3">
        <v>3.7674406871307103E-2</v>
      </c>
      <c r="N257" s="3">
        <v>0.240824265758699</v>
      </c>
      <c r="O257" s="3">
        <v>0.33487619221743697</v>
      </c>
      <c r="P257" s="3">
        <v>0.69961715525673795</v>
      </c>
      <c r="Q257" s="3">
        <v>0.76923076923076905</v>
      </c>
      <c r="R257" s="3">
        <v>0.97624530055514103</v>
      </c>
      <c r="S257" t="s">
        <v>16</v>
      </c>
    </row>
    <row r="258" spans="2:19" x14ac:dyDescent="0.25">
      <c r="B258" s="2">
        <v>256</v>
      </c>
      <c r="C258" s="3">
        <v>1.5149349721309101E-4</v>
      </c>
      <c r="D258" s="3">
        <v>7.4692146814572202E-2</v>
      </c>
      <c r="E258" s="3">
        <v>1.9033307055914901</v>
      </c>
      <c r="F258" s="3">
        <v>0.18912308064790501</v>
      </c>
      <c r="G258" s="3">
        <v>88.468951260624294</v>
      </c>
      <c r="H258" s="3">
        <v>2.7086248514366602E-2</v>
      </c>
      <c r="I258" s="3">
        <v>8.5858536515529792E-3</v>
      </c>
      <c r="J258" s="3"/>
      <c r="K258" s="3">
        <v>9.2906360541770603</v>
      </c>
      <c r="L258" s="3">
        <v>0.34123531526561701</v>
      </c>
      <c r="M258" s="3">
        <v>1.38883948468472E-2</v>
      </c>
      <c r="N258" s="3">
        <v>0.31698201568958501</v>
      </c>
      <c r="O258" s="3">
        <v>0.20566937693147699</v>
      </c>
      <c r="P258" s="3">
        <v>0.53510592858536099</v>
      </c>
      <c r="Q258" s="3">
        <v>0.77941176470588203</v>
      </c>
      <c r="R258" s="3">
        <v>0.76918898119015799</v>
      </c>
      <c r="S258" t="s">
        <v>16</v>
      </c>
    </row>
    <row r="259" spans="2:19" x14ac:dyDescent="0.25">
      <c r="B259" s="2">
        <v>257</v>
      </c>
      <c r="C259" s="3">
        <v>4.8592253823067001E-5</v>
      </c>
      <c r="D259" s="3">
        <v>2.5517294910983399E-2</v>
      </c>
      <c r="E259" s="3">
        <v>2.08797848108822</v>
      </c>
      <c r="F259" s="3">
        <v>0.18428312100292801</v>
      </c>
      <c r="G259" s="3">
        <v>151.00269160404099</v>
      </c>
      <c r="H259" s="3">
        <v>1.2150731281550701E-2</v>
      </c>
      <c r="I259" s="3">
        <v>3.2783360775551899E-3</v>
      </c>
      <c r="J259" s="3"/>
      <c r="K259" s="3">
        <v>13.048362028288899</v>
      </c>
      <c r="L259" s="3">
        <v>0.937794413539765</v>
      </c>
      <c r="M259" s="3">
        <v>7.8657217809516497E-3</v>
      </c>
      <c r="N259" s="3">
        <v>0.26980566038300102</v>
      </c>
      <c r="O259" s="3">
        <v>-0.35615885406540998</v>
      </c>
      <c r="P259" s="3">
        <v>-0.18023599246847699</v>
      </c>
      <c r="Q259" s="3">
        <v>0.89473684210526305</v>
      </c>
      <c r="R259" s="3">
        <v>1.0120585701981</v>
      </c>
      <c r="S259" t="s">
        <v>16</v>
      </c>
    </row>
    <row r="260" spans="2:19" x14ac:dyDescent="0.25">
      <c r="B260" s="2">
        <v>258</v>
      </c>
      <c r="C260" s="3">
        <v>4.8592253823067001E-5</v>
      </c>
      <c r="D260" s="3">
        <v>2.3909466947003698E-2</v>
      </c>
      <c r="E260" s="3">
        <v>2.1026972624743201</v>
      </c>
      <c r="F260" s="3">
        <v>0.19204031659830201</v>
      </c>
      <c r="G260" s="3">
        <v>154.29060663487999</v>
      </c>
      <c r="H260" s="3">
        <v>1.1340100058581101E-2</v>
      </c>
      <c r="I260" s="3">
        <v>3.8364887422339998E-3</v>
      </c>
      <c r="J260" s="3"/>
      <c r="K260" s="3">
        <v>7.6678406107598596</v>
      </c>
      <c r="L260" s="3">
        <v>1.0681619895674801</v>
      </c>
      <c r="M260" s="3">
        <v>7.8657217809516497E-3</v>
      </c>
      <c r="N260" s="3">
        <v>0.33831171880453598</v>
      </c>
      <c r="O260" s="3">
        <v>-0.29680843447495198</v>
      </c>
      <c r="P260" s="3">
        <v>-0.10466869124928201</v>
      </c>
      <c r="Q260" s="3">
        <v>0.94444444444444398</v>
      </c>
      <c r="R260" s="3">
        <v>1.01286946683637</v>
      </c>
      <c r="S260" t="s">
        <v>16</v>
      </c>
    </row>
    <row r="261" spans="2:19" x14ac:dyDescent="0.25">
      <c r="B261" s="2">
        <v>259</v>
      </c>
      <c r="C261" s="3">
        <v>9.4326139774188905E-5</v>
      </c>
      <c r="D261" s="3">
        <v>4.6113047021604299E-2</v>
      </c>
      <c r="E261" s="3">
        <v>2.1220992924832598</v>
      </c>
      <c r="F261" s="3">
        <v>0.19504193540676901</v>
      </c>
      <c r="G261" s="3">
        <v>153.173364404756</v>
      </c>
      <c r="H261" s="3">
        <v>2.0428051493766301E-2</v>
      </c>
      <c r="I261" s="3">
        <v>3.8667137266437399E-3</v>
      </c>
      <c r="J261" s="3"/>
      <c r="K261" s="3">
        <v>23.5767773963045</v>
      </c>
      <c r="L261" s="3">
        <v>0.55743506654156805</v>
      </c>
      <c r="M261" s="3">
        <v>1.09590041181995E-2</v>
      </c>
      <c r="N261" s="3">
        <v>0.18928451045973099</v>
      </c>
      <c r="O261" s="3">
        <v>-0.34230160233406798</v>
      </c>
      <c r="P261" s="3">
        <v>-0.16259239158278299</v>
      </c>
      <c r="Q261" s="3">
        <v>0.84615384615384603</v>
      </c>
      <c r="R261" s="3">
        <v>0.99666361136571902</v>
      </c>
      <c r="S261" t="s">
        <v>16</v>
      </c>
    </row>
    <row r="262" spans="2:19" x14ac:dyDescent="0.25">
      <c r="B262" s="2">
        <v>260</v>
      </c>
      <c r="C262" s="3">
        <v>1.7150207231670701E-4</v>
      </c>
      <c r="D262" s="3">
        <v>4.16107905882942E-2</v>
      </c>
      <c r="E262" s="3">
        <v>2.0871633362213999</v>
      </c>
      <c r="F262" s="3">
        <v>0.221387307718622</v>
      </c>
      <c r="G262" s="3">
        <v>59.427112263561803</v>
      </c>
      <c r="H262" s="3">
        <v>1.50848392486968E-2</v>
      </c>
      <c r="I262" s="3">
        <v>1.3033494968594499E-2</v>
      </c>
      <c r="J262" s="3"/>
      <c r="K262" s="3">
        <v>1.32060148642102</v>
      </c>
      <c r="L262" s="3">
        <v>1.2447074861587699</v>
      </c>
      <c r="M262" s="3">
        <v>1.4777118138448401E-2</v>
      </c>
      <c r="N262" s="3">
        <v>0.86401285116250404</v>
      </c>
      <c r="O262" s="3">
        <v>-9.9627785210920694E-2</v>
      </c>
      <c r="P262" s="3">
        <v>0.14638950885023699</v>
      </c>
      <c r="Q262" s="3">
        <v>1</v>
      </c>
      <c r="R262" s="3">
        <v>1</v>
      </c>
      <c r="S262" t="s">
        <v>16</v>
      </c>
    </row>
    <row r="263" spans="2:19" x14ac:dyDescent="0.25">
      <c r="B263" s="2">
        <v>261</v>
      </c>
      <c r="C263" s="3">
        <v>1.14334714877804E-4</v>
      </c>
      <c r="D263" s="3">
        <v>4.02126058078408E-2</v>
      </c>
      <c r="E263" s="3">
        <v>1.8706427452632099</v>
      </c>
      <c r="F263" s="3">
        <v>0.22456335364416399</v>
      </c>
      <c r="G263" s="3">
        <v>62.642986041566999</v>
      </c>
      <c r="H263" s="3">
        <v>1.7398882005631999E-2</v>
      </c>
      <c r="I263" s="3">
        <v>6.7832675450756096E-3</v>
      </c>
      <c r="J263" s="3"/>
      <c r="K263" s="3">
        <v>6.9796381878378098</v>
      </c>
      <c r="L263" s="3">
        <v>0.88851250368385604</v>
      </c>
      <c r="M263" s="3">
        <v>1.20654664360082E-2</v>
      </c>
      <c r="N263" s="3">
        <v>0.38986801237457902</v>
      </c>
      <c r="O263" s="3">
        <v>-0.18927781401622401</v>
      </c>
      <c r="P263" s="3">
        <v>3.2243546988677499E-2</v>
      </c>
      <c r="Q263" s="3">
        <v>0.90909090909090895</v>
      </c>
      <c r="R263" s="3">
        <v>0.98852217784317797</v>
      </c>
      <c r="S263" t="s">
        <v>16</v>
      </c>
    </row>
    <row r="264" spans="2:19" x14ac:dyDescent="0.25">
      <c r="B264" s="2">
        <v>262</v>
      </c>
      <c r="C264" s="3">
        <v>1.0261540660282901E-3</v>
      </c>
      <c r="D264" s="3">
        <v>0.18882764420711001</v>
      </c>
      <c r="E264" s="3">
        <v>1.8928213797015601</v>
      </c>
      <c r="F264" s="3">
        <v>0.25915770485781398</v>
      </c>
      <c r="G264" s="3">
        <v>83.274284752088107</v>
      </c>
      <c r="H264" s="3">
        <v>8.1979763586937399E-2</v>
      </c>
      <c r="I264" s="3">
        <v>1.4818325490577201E-2</v>
      </c>
      <c r="J264" s="3"/>
      <c r="K264" s="3">
        <v>36.545117637338301</v>
      </c>
      <c r="L264" s="3">
        <v>0.36165234414033998</v>
      </c>
      <c r="M264" s="3">
        <v>3.6146091570984598E-2</v>
      </c>
      <c r="N264" s="3">
        <v>0.18075589440878001</v>
      </c>
      <c r="O264" s="3">
        <v>-7.0213785945968402E-2</v>
      </c>
      <c r="P264" s="3">
        <v>0.183840575883185</v>
      </c>
      <c r="Q264" s="3">
        <v>0.86506024096385503</v>
      </c>
      <c r="R264" s="3">
        <v>0.934836329775804</v>
      </c>
      <c r="S264" t="s">
        <v>16</v>
      </c>
    </row>
    <row r="265" spans="2:19" x14ac:dyDescent="0.25">
      <c r="B265" s="2">
        <v>263</v>
      </c>
      <c r="C265" s="3">
        <v>7.1459196798627899E-5</v>
      </c>
      <c r="D265" s="3">
        <v>2.6090432324010902E-2</v>
      </c>
      <c r="E265" s="3">
        <v>2.0348237900393</v>
      </c>
      <c r="F265" s="3">
        <v>0.223371430705567</v>
      </c>
      <c r="G265" s="3">
        <v>94.348684382006894</v>
      </c>
      <c r="H265" s="3">
        <v>1.03712146590988E-2</v>
      </c>
      <c r="I265" s="3">
        <v>5.5701978035813801E-3</v>
      </c>
      <c r="J265" s="3"/>
      <c r="K265" s="3">
        <v>3.0529636310307602</v>
      </c>
      <c r="L265" s="3">
        <v>1.3191842071167801</v>
      </c>
      <c r="M265" s="3">
        <v>9.5385887425250403E-3</v>
      </c>
      <c r="N265" s="3">
        <v>0.53708249097848504</v>
      </c>
      <c r="O265" s="3">
        <v>-0.36506101727335399</v>
      </c>
      <c r="P265" s="3">
        <v>-0.19157057869851801</v>
      </c>
      <c r="Q265" s="3">
        <v>1</v>
      </c>
      <c r="R265" s="3">
        <v>1</v>
      </c>
      <c r="S265" t="s">
        <v>16</v>
      </c>
    </row>
    <row r="266" spans="2:19" x14ac:dyDescent="0.25">
      <c r="B266" s="2">
        <v>264</v>
      </c>
      <c r="C266" s="3">
        <v>2.8583678719451098E-5</v>
      </c>
      <c r="D266" s="3">
        <v>1.5995436768887199E-2</v>
      </c>
      <c r="E266" s="3">
        <v>2.0561938693922999</v>
      </c>
      <c r="F266" s="3">
        <v>0.22671895895864799</v>
      </c>
      <c r="G266" s="3">
        <v>162.30728463545</v>
      </c>
      <c r="H266" s="3">
        <v>6.9566243341618299E-3</v>
      </c>
      <c r="I266" s="3">
        <v>3.2214046435797001E-3</v>
      </c>
      <c r="J266" s="3"/>
      <c r="K266" s="3">
        <v>4.5588733656639997</v>
      </c>
      <c r="L266" s="3">
        <v>1.40389872318575</v>
      </c>
      <c r="M266" s="3">
        <v>6.0327332180041002E-3</v>
      </c>
      <c r="N266" s="3">
        <v>0.46307008814036099</v>
      </c>
      <c r="O266" s="3">
        <v>-0.38423416128355498</v>
      </c>
      <c r="P266" s="3">
        <v>-0.21598258384920799</v>
      </c>
      <c r="Q266" s="3">
        <v>0.90909090909090895</v>
      </c>
      <c r="R266" s="3">
        <v>1.0096184335693901</v>
      </c>
      <c r="S266" t="s">
        <v>16</v>
      </c>
    </row>
    <row r="267" spans="2:19" x14ac:dyDescent="0.25">
      <c r="B267" s="2">
        <v>265</v>
      </c>
      <c r="C267" s="3">
        <v>7.7175932542518201E-5</v>
      </c>
      <c r="D267" s="3">
        <v>3.6577663512828901E-2</v>
      </c>
      <c r="E267" s="3">
        <v>2.1330630366852699</v>
      </c>
      <c r="F267" s="3">
        <v>0.24552297568891601</v>
      </c>
      <c r="G267" s="3">
        <v>125.389215431094</v>
      </c>
      <c r="H267" s="3">
        <v>1.6901063096678801E-2</v>
      </c>
      <c r="I267" s="3">
        <v>6.0931200690168101E-3</v>
      </c>
      <c r="J267" s="3"/>
      <c r="K267" s="3">
        <v>10.1237857482683</v>
      </c>
      <c r="L267" s="3">
        <v>0.72486950431248698</v>
      </c>
      <c r="M267" s="3">
        <v>9.9127922007347397E-3</v>
      </c>
      <c r="N267" s="3">
        <v>0.36051697068772898</v>
      </c>
      <c r="O267" s="3">
        <v>4.8001139435151899E-2</v>
      </c>
      <c r="P267" s="3">
        <v>0.33435649365634401</v>
      </c>
      <c r="Q267" s="3">
        <v>0.81818181818181801</v>
      </c>
      <c r="R267" s="3">
        <v>0.99158770510746397</v>
      </c>
      <c r="S267" t="s">
        <v>16</v>
      </c>
    </row>
    <row r="268" spans="2:19" x14ac:dyDescent="0.25">
      <c r="B268" s="2">
        <v>266</v>
      </c>
      <c r="C268" s="3">
        <v>5.4023152779762696E-4</v>
      </c>
      <c r="D268" s="3">
        <v>0.11395628628404</v>
      </c>
      <c r="E268" s="3">
        <v>2.0129699755774801</v>
      </c>
      <c r="F268" s="3">
        <v>0.26091762687946501</v>
      </c>
      <c r="G268" s="3">
        <v>132.633005491403</v>
      </c>
      <c r="H268" s="3">
        <v>4.6732248465423398E-2</v>
      </c>
      <c r="I268" s="3">
        <v>1.6071152549506602E-2</v>
      </c>
      <c r="J268" s="3"/>
      <c r="K268" s="3">
        <v>9.0503434997566199</v>
      </c>
      <c r="L268" s="3">
        <v>0.52277307891586</v>
      </c>
      <c r="M268" s="3">
        <v>2.6226782961404699E-2</v>
      </c>
      <c r="N268" s="3">
        <v>0.34389855136967001</v>
      </c>
      <c r="O268" s="3">
        <v>9.1876844586862502E-2</v>
      </c>
      <c r="P268" s="3">
        <v>0.39022077650864201</v>
      </c>
      <c r="Q268" s="3">
        <v>0.87096774193548399</v>
      </c>
      <c r="R268" s="3">
        <v>0.92859368277376297</v>
      </c>
      <c r="S268" t="s">
        <v>16</v>
      </c>
    </row>
    <row r="269" spans="2:19" x14ac:dyDescent="0.25">
      <c r="B269" s="2">
        <v>267</v>
      </c>
      <c r="C269" s="3">
        <v>2.8583678719451098E-5</v>
      </c>
      <c r="D269" s="3">
        <v>1.5366507218308401E-2</v>
      </c>
      <c r="E269" s="3">
        <v>1.9163753913469601</v>
      </c>
      <c r="F269" s="3">
        <v>0.24937394814616401</v>
      </c>
      <c r="G269" s="3">
        <v>135</v>
      </c>
      <c r="H269" s="3">
        <v>7.1729088726267404E-3</v>
      </c>
      <c r="I269" s="3">
        <v>2.3909696242090401E-3</v>
      </c>
      <c r="J269" s="3"/>
      <c r="K269" s="3">
        <v>6</v>
      </c>
      <c r="L269" s="3">
        <v>1.5211696685146501</v>
      </c>
      <c r="M269" s="3">
        <v>6.0327332180041002E-3</v>
      </c>
      <c r="N269" s="3">
        <v>0.33333333333335102</v>
      </c>
      <c r="O269" s="3">
        <v>-0.52876110196154802</v>
      </c>
      <c r="P269" s="3">
        <v>-0.400000000000022</v>
      </c>
      <c r="Q269" s="3">
        <v>1</v>
      </c>
      <c r="R269" s="3">
        <v>1</v>
      </c>
      <c r="S269" t="s">
        <v>16</v>
      </c>
    </row>
    <row r="270" spans="2:19" x14ac:dyDescent="0.25">
      <c r="B270" s="2">
        <v>268</v>
      </c>
      <c r="C270" s="3">
        <v>4.65913963127054E-4</v>
      </c>
      <c r="D270" s="3">
        <v>0.12501665488588501</v>
      </c>
      <c r="E270" s="3">
        <v>2.0731773321226599</v>
      </c>
      <c r="F270" s="3">
        <v>0.268090607787622</v>
      </c>
      <c r="G270" s="3">
        <v>134.50472290285299</v>
      </c>
      <c r="H270" s="3">
        <v>5.3825808342608999E-2</v>
      </c>
      <c r="I270" s="3">
        <v>1.2037072678403701E-2</v>
      </c>
      <c r="J270" s="3"/>
      <c r="K270" s="3">
        <v>19.597368752464501</v>
      </c>
      <c r="L270" s="3">
        <v>0.374610410095367</v>
      </c>
      <c r="M270" s="3">
        <v>2.4356109752947899E-2</v>
      </c>
      <c r="N270" s="3">
        <v>0.22363013299839399</v>
      </c>
      <c r="O270" s="3">
        <v>9.2183468375452299E-2</v>
      </c>
      <c r="P270" s="3">
        <v>0.39061118204163198</v>
      </c>
      <c r="Q270" s="3">
        <v>0.80693069306930598</v>
      </c>
      <c r="R270" s="3">
        <v>0.91254310636283698</v>
      </c>
      <c r="S270" t="s">
        <v>16</v>
      </c>
    </row>
    <row r="271" spans="2:19" x14ac:dyDescent="0.25">
      <c r="B271" s="2">
        <v>269</v>
      </c>
      <c r="C271" s="3">
        <v>2.8583678719451098E-5</v>
      </c>
      <c r="D271" s="3">
        <v>1.39260556669827E-2</v>
      </c>
      <c r="E271" s="3">
        <v>2.1586485219865899</v>
      </c>
      <c r="F271" s="3">
        <v>0.25444596065083203</v>
      </c>
      <c r="G271" s="3">
        <v>90</v>
      </c>
      <c r="H271" s="3">
        <v>5.0720125046677502E-3</v>
      </c>
      <c r="I271" s="3">
        <v>3.3813416697785E-3</v>
      </c>
      <c r="J271" s="3"/>
      <c r="K271" s="3">
        <v>1.87499999999999</v>
      </c>
      <c r="L271" s="3">
        <v>1.85213113331903</v>
      </c>
      <c r="M271" s="3">
        <v>6.0327332180041002E-3</v>
      </c>
      <c r="N271" s="3">
        <v>0.66666666666666596</v>
      </c>
      <c r="O271" s="3">
        <v>-0.52876110196153103</v>
      </c>
      <c r="P271" s="3">
        <v>-0.4</v>
      </c>
      <c r="Q271" s="3">
        <v>1</v>
      </c>
      <c r="R271" s="3">
        <v>1</v>
      </c>
      <c r="S271" t="s">
        <v>16</v>
      </c>
    </row>
    <row r="272" spans="2:19" x14ac:dyDescent="0.25">
      <c r="B272" s="2">
        <v>270</v>
      </c>
      <c r="C272" s="3">
        <v>9.1753608689438301E-4</v>
      </c>
      <c r="D272" s="3">
        <v>0.25633443997340299</v>
      </c>
      <c r="E272" s="3">
        <v>1.9696789246319999</v>
      </c>
      <c r="F272" s="3">
        <v>0.30619576217171801</v>
      </c>
      <c r="G272" s="3">
        <v>73.077375981490803</v>
      </c>
      <c r="H272" s="3">
        <v>9.3950465302025304E-2</v>
      </c>
      <c r="I272" s="3">
        <v>3.0102036513333302E-2</v>
      </c>
      <c r="J272" s="3"/>
      <c r="K272" s="3">
        <v>16.301139944875501</v>
      </c>
      <c r="L272" s="3">
        <v>0.17547655440231799</v>
      </c>
      <c r="M272" s="3">
        <v>3.4179573279306499E-2</v>
      </c>
      <c r="N272" s="3">
        <v>0.32040327226228599</v>
      </c>
      <c r="O272" s="3">
        <v>1.42081466035313</v>
      </c>
      <c r="P272" s="3">
        <v>2.08227695603623</v>
      </c>
      <c r="Q272" s="3">
        <v>0.47067448680351898</v>
      </c>
      <c r="R272" s="3">
        <v>0.80472506381210496</v>
      </c>
      <c r="S272" t="s">
        <v>16</v>
      </c>
    </row>
    <row r="273" spans="2:19" x14ac:dyDescent="0.25">
      <c r="B273" s="2">
        <v>271</v>
      </c>
      <c r="C273" s="3">
        <v>6.8600828926682802E-5</v>
      </c>
      <c r="D273" s="3">
        <v>3.59622593289292E-2</v>
      </c>
      <c r="E273" s="3">
        <v>2.0249826156316999</v>
      </c>
      <c r="F273" s="3">
        <v>0.28682598251034103</v>
      </c>
      <c r="G273" s="3">
        <v>157.053409835906</v>
      </c>
      <c r="H273" s="3">
        <v>1.15573475061506E-2</v>
      </c>
      <c r="I273" s="3">
        <v>9.1027225676838207E-3</v>
      </c>
      <c r="J273" s="3"/>
      <c r="K273" s="3">
        <v>1.6418170821454601</v>
      </c>
      <c r="L273" s="3">
        <v>0.66656927382296605</v>
      </c>
      <c r="M273" s="3">
        <v>9.3458701141768703E-3</v>
      </c>
      <c r="N273" s="3">
        <v>0.78761346951274802</v>
      </c>
      <c r="O273" s="3">
        <v>0.204453384327654</v>
      </c>
      <c r="P273" s="3">
        <v>0.53355767871606896</v>
      </c>
      <c r="Q273" s="3">
        <v>0.82758620689655105</v>
      </c>
      <c r="R273" s="3">
        <v>0.84993653330826002</v>
      </c>
      <c r="S273" t="s">
        <v>16</v>
      </c>
    </row>
    <row r="274" spans="2:19" x14ac:dyDescent="0.25">
      <c r="B274" s="2">
        <v>272</v>
      </c>
      <c r="C274" s="3">
        <v>5.1736458482206597E-4</v>
      </c>
      <c r="D274" s="3">
        <v>0.12660926681235099</v>
      </c>
      <c r="E274" s="3">
        <v>2.0519232909077099</v>
      </c>
      <c r="F274" s="3">
        <v>0.30639439075158598</v>
      </c>
      <c r="G274" s="3">
        <v>144.03669000625101</v>
      </c>
      <c r="H274" s="3">
        <v>3.3325602168049202E-2</v>
      </c>
      <c r="I274" s="3">
        <v>2.4631515303777302E-2</v>
      </c>
      <c r="J274" s="3"/>
      <c r="K274" s="3">
        <v>1.5043410354580899</v>
      </c>
      <c r="L274" s="3">
        <v>0.40557910545722797</v>
      </c>
      <c r="M274" s="3">
        <v>2.5665717376316299E-2</v>
      </c>
      <c r="N274" s="3">
        <v>0.73911688615765303</v>
      </c>
      <c r="O274" s="3">
        <v>0.24612704078054701</v>
      </c>
      <c r="P274" s="3">
        <v>0.58661822608559899</v>
      </c>
      <c r="Q274" s="3">
        <v>0.75732217573221705</v>
      </c>
      <c r="R274" s="3">
        <v>0.74225165916647695</v>
      </c>
      <c r="S274" t="s">
        <v>16</v>
      </c>
    </row>
    <row r="275" spans="2:19" x14ac:dyDescent="0.25">
      <c r="B275" s="2">
        <v>273</v>
      </c>
      <c r="C275" s="3">
        <v>6.8600828926682802E-5</v>
      </c>
      <c r="D275" s="3">
        <v>2.94464139312661E-2</v>
      </c>
      <c r="E275" s="3">
        <v>2.1329925920671502</v>
      </c>
      <c r="F275" s="3">
        <v>0.30270052406329601</v>
      </c>
      <c r="G275" s="3">
        <v>78.301118042036904</v>
      </c>
      <c r="H275" s="3">
        <v>1.35872153532311E-2</v>
      </c>
      <c r="I275" s="3">
        <v>4.9666504098087403E-3</v>
      </c>
      <c r="J275" s="3"/>
      <c r="K275" s="3">
        <v>6.9855846242392996</v>
      </c>
      <c r="L275" s="3">
        <v>0.99420147254998603</v>
      </c>
      <c r="M275" s="3">
        <v>9.3458701141768703E-3</v>
      </c>
      <c r="N275" s="3">
        <v>0.36553850665417098</v>
      </c>
      <c r="O275" s="3">
        <v>-0.22740023989996</v>
      </c>
      <c r="P275" s="3">
        <v>-1.6295433187729601E-2</v>
      </c>
      <c r="Q275" s="3">
        <v>0.92307692307692302</v>
      </c>
      <c r="R275" s="3">
        <v>1</v>
      </c>
      <c r="S275" t="s">
        <v>16</v>
      </c>
    </row>
    <row r="276" spans="2:19" x14ac:dyDescent="0.25">
      <c r="B276" s="2">
        <v>274</v>
      </c>
      <c r="C276" s="3">
        <v>3.2871230527368799E-4</v>
      </c>
      <c r="D276" s="3">
        <v>0.101555215710127</v>
      </c>
      <c r="E276" s="3">
        <v>2.0229832136008699</v>
      </c>
      <c r="F276" s="3">
        <v>0.33904565908013801</v>
      </c>
      <c r="G276" s="3">
        <v>137.85572837839101</v>
      </c>
      <c r="H276" s="3">
        <v>4.7879129087413298E-2</v>
      </c>
      <c r="I276" s="3">
        <v>7.7596064324931598E-3</v>
      </c>
      <c r="J276" s="3"/>
      <c r="K276" s="3">
        <v>45.095119734557699</v>
      </c>
      <c r="L276" s="3">
        <v>0.40051737413500699</v>
      </c>
      <c r="M276" s="3">
        <v>2.0457993692332501E-2</v>
      </c>
      <c r="N276" s="3">
        <v>0.16206657431730501</v>
      </c>
      <c r="O276" s="3">
        <v>-0.11231300828798001</v>
      </c>
      <c r="P276" s="3">
        <v>0.13023818119473701</v>
      </c>
      <c r="Q276" s="3">
        <v>0.84558823529411697</v>
      </c>
      <c r="R276" s="3">
        <v>0.99532196843577203</v>
      </c>
      <c r="S276" t="s">
        <v>16</v>
      </c>
    </row>
    <row r="277" spans="2:19" x14ac:dyDescent="0.25">
      <c r="B277" s="2">
        <v>275</v>
      </c>
      <c r="C277" s="3">
        <v>5.1450621695012098E-5</v>
      </c>
      <c r="D277" s="3">
        <v>4.0589625404021099E-2</v>
      </c>
      <c r="E277" s="3">
        <v>2.16020769620099</v>
      </c>
      <c r="F277" s="3">
        <v>0.34123373017514702</v>
      </c>
      <c r="G277" s="3">
        <v>87.1989310033821</v>
      </c>
      <c r="H277" s="3">
        <v>1.69067083488925E-3</v>
      </c>
      <c r="I277" s="3">
        <v>1.69067083488925E-3</v>
      </c>
      <c r="J277" s="3"/>
      <c r="K277" s="3">
        <v>73.036325989401803</v>
      </c>
      <c r="L277" s="3">
        <v>0.392437413152465</v>
      </c>
      <c r="M277" s="3">
        <v>8.0937609393469407E-3</v>
      </c>
      <c r="N277" s="3">
        <v>1</v>
      </c>
      <c r="O277" s="3">
        <v>-0.95636676870014103</v>
      </c>
      <c r="P277" s="3">
        <v>-0.94444444444444398</v>
      </c>
      <c r="Q277" s="3">
        <v>0.85714285714285698</v>
      </c>
      <c r="R277" s="3">
        <v>1</v>
      </c>
      <c r="S277" t="s">
        <v>16</v>
      </c>
    </row>
    <row r="278" spans="2:19" x14ac:dyDescent="0.25">
      <c r="B278" s="2">
        <v>276</v>
      </c>
      <c r="C278" s="3">
        <v>6.8600828926682802E-5</v>
      </c>
      <c r="D278" s="3">
        <v>3.1319677216323297E-2</v>
      </c>
      <c r="E278" s="3">
        <v>2.1119296512491501</v>
      </c>
      <c r="F278" s="3">
        <v>0.337007053087924</v>
      </c>
      <c r="G278" s="3">
        <v>11.4943584010403</v>
      </c>
      <c r="H278" s="3">
        <v>1.35910088169686E-2</v>
      </c>
      <c r="I278" s="3">
        <v>4.6333874768927797E-3</v>
      </c>
      <c r="J278" s="3"/>
      <c r="K278" s="3">
        <v>8.2031597433806809</v>
      </c>
      <c r="L278" s="3">
        <v>0.87882959270379402</v>
      </c>
      <c r="M278" s="3">
        <v>9.3458701141768703E-3</v>
      </c>
      <c r="N278" s="3">
        <v>0.340915640574665</v>
      </c>
      <c r="O278" s="3">
        <v>-0.27904056011433598</v>
      </c>
      <c r="P278" s="3">
        <v>-8.2045930987459895E-2</v>
      </c>
      <c r="Q278" s="3">
        <v>0.85714285714285698</v>
      </c>
      <c r="R278" s="3">
        <v>1</v>
      </c>
      <c r="S278" t="s">
        <v>16</v>
      </c>
    </row>
    <row r="279" spans="2:19" x14ac:dyDescent="0.25">
      <c r="B279" s="2">
        <v>277</v>
      </c>
      <c r="C279" s="3">
        <v>1.65785336572816E-4</v>
      </c>
      <c r="D279" s="3">
        <v>5.2936594511217301E-2</v>
      </c>
      <c r="E279" s="3">
        <v>1.9342757395725001</v>
      </c>
      <c r="F279" s="3">
        <v>0.34112991705370599</v>
      </c>
      <c r="G279" s="3">
        <v>12.779513279197699</v>
      </c>
      <c r="H279" s="3">
        <v>2.12813890290681E-2</v>
      </c>
      <c r="I279" s="3">
        <v>8.6179280523396799E-3</v>
      </c>
      <c r="J279" s="3"/>
      <c r="K279" s="3">
        <v>6.38229229227918</v>
      </c>
      <c r="L279" s="3">
        <v>0.74343667403286195</v>
      </c>
      <c r="M279" s="3">
        <v>1.4528745522643599E-2</v>
      </c>
      <c r="N279" s="3">
        <v>0.40495138924289698</v>
      </c>
      <c r="O279" s="3">
        <v>-0.131146408081737</v>
      </c>
      <c r="P279" s="3">
        <v>0.10625875181552</v>
      </c>
      <c r="Q279" s="3">
        <v>0.84057971014492705</v>
      </c>
      <c r="R279" s="3">
        <v>0.94452428858867399</v>
      </c>
      <c r="S279" t="s">
        <v>16</v>
      </c>
    </row>
    <row r="280" spans="2:19" x14ac:dyDescent="0.25">
      <c r="B280" s="2">
        <v>278</v>
      </c>
      <c r="C280" s="3">
        <v>5.1450621695012098E-5</v>
      </c>
      <c r="D280" s="3">
        <v>2.24690153956781E-2</v>
      </c>
      <c r="E280" s="3">
        <v>1.8908274765086399</v>
      </c>
      <c r="F280" s="3">
        <v>0.35560443227170502</v>
      </c>
      <c r="G280" s="3">
        <v>67.020227985955799</v>
      </c>
      <c r="H280" s="3">
        <v>9.7626639096564504E-3</v>
      </c>
      <c r="I280" s="3">
        <v>4.6695114984243898E-3</v>
      </c>
      <c r="J280" s="3"/>
      <c r="K280" s="3">
        <v>4.2688387729942798</v>
      </c>
      <c r="L280" s="3">
        <v>1.28065576021882</v>
      </c>
      <c r="M280" s="3">
        <v>8.0937609393469407E-3</v>
      </c>
      <c r="N280" s="3">
        <v>0.47830300639620299</v>
      </c>
      <c r="O280" s="3">
        <v>-0.30411248924804901</v>
      </c>
      <c r="P280" s="3">
        <v>-0.11396850262329999</v>
      </c>
      <c r="Q280" s="3">
        <v>0.94736842105263097</v>
      </c>
      <c r="R280" s="3">
        <v>1.00684725357411</v>
      </c>
      <c r="S280" t="s">
        <v>16</v>
      </c>
    </row>
    <row r="281" spans="2:19" x14ac:dyDescent="0.25">
      <c r="B281" s="2">
        <v>279</v>
      </c>
      <c r="C281" s="3">
        <v>4.5733885951121898E-4</v>
      </c>
      <c r="D281" s="3">
        <v>0.159646665596922</v>
      </c>
      <c r="E281" s="3">
        <v>1.95229157989564</v>
      </c>
      <c r="F281" s="3">
        <v>0.36608306921711298</v>
      </c>
      <c r="G281" s="3">
        <v>2.7363607613162202</v>
      </c>
      <c r="H281" s="3">
        <v>7.4466122713149993E-2</v>
      </c>
      <c r="I281" s="3">
        <v>1.0057979890282299E-2</v>
      </c>
      <c r="J281" s="3"/>
      <c r="K281" s="3">
        <v>89.506837428356505</v>
      </c>
      <c r="L281" s="3">
        <v>0.225490507452769</v>
      </c>
      <c r="M281" s="3">
        <v>2.4130932872016401E-2</v>
      </c>
      <c r="N281" s="3">
        <v>0.13506786071065499</v>
      </c>
      <c r="O281" s="3">
        <v>0.286237838813579</v>
      </c>
      <c r="P281" s="3">
        <v>0.63768888031214199</v>
      </c>
      <c r="Q281" s="3">
        <v>0.70796460176991105</v>
      </c>
      <c r="R281" s="3">
        <v>0.95375312407336799</v>
      </c>
      <c r="S281" t="s">
        <v>16</v>
      </c>
    </row>
    <row r="282" spans="2:19" x14ac:dyDescent="0.25">
      <c r="B282" s="2">
        <v>280</v>
      </c>
      <c r="C282" s="3">
        <v>2.9612691153351402E-3</v>
      </c>
      <c r="D282" s="3">
        <v>0.443946491850229</v>
      </c>
      <c r="E282" s="3">
        <v>2.0561383304469998</v>
      </c>
      <c r="F282" s="3">
        <v>0.46811653446059598</v>
      </c>
      <c r="G282" s="3">
        <v>84.295119149682606</v>
      </c>
      <c r="H282" s="3">
        <v>0.17546138753044399</v>
      </c>
      <c r="I282" s="3">
        <v>3.7677695988757802E-2</v>
      </c>
      <c r="J282" s="3"/>
      <c r="K282" s="3">
        <v>39.131588602466401</v>
      </c>
      <c r="L282" s="3">
        <v>0.18881064866025199</v>
      </c>
      <c r="M282" s="3">
        <v>6.1403623185017402E-2</v>
      </c>
      <c r="N282" s="3">
        <v>0.21473497114697301</v>
      </c>
      <c r="O282" s="3">
        <v>0.75338748010009204</v>
      </c>
      <c r="P282" s="3">
        <v>1.2324822769069701</v>
      </c>
      <c r="Q282" s="3">
        <v>0.60092807424593897</v>
      </c>
      <c r="R282" s="3">
        <v>0.82393577723107803</v>
      </c>
      <c r="S282" t="s">
        <v>16</v>
      </c>
    </row>
    <row r="283" spans="2:19" x14ac:dyDescent="0.25">
      <c r="B283" s="2">
        <v>281</v>
      </c>
      <c r="C283" s="3">
        <v>3.1442046591396297E-5</v>
      </c>
      <c r="D283" s="3">
        <v>1.50165383554863E-2</v>
      </c>
      <c r="E283" s="3">
        <v>1.86296556269932</v>
      </c>
      <c r="F283" s="3">
        <v>0.40176486930913602</v>
      </c>
      <c r="G283" s="3">
        <v>105.07069277603701</v>
      </c>
      <c r="H283" s="3">
        <v>5.7767492330645896E-3</v>
      </c>
      <c r="I283" s="3">
        <v>4.14422774577132E-3</v>
      </c>
      <c r="J283" s="3"/>
      <c r="K283" s="3">
        <v>2.0075989654451099</v>
      </c>
      <c r="L283" s="3">
        <v>1.75218924989648</v>
      </c>
      <c r="M283" s="3">
        <v>6.3271839776927003E-3</v>
      </c>
      <c r="N283" s="3">
        <v>0.71739789604347903</v>
      </c>
      <c r="O283" s="3">
        <v>-0.40199308790535399</v>
      </c>
      <c r="P283" s="3">
        <v>-0.238593951496132</v>
      </c>
      <c r="Q283" s="3">
        <v>1</v>
      </c>
      <c r="R283" s="3">
        <v>1</v>
      </c>
      <c r="S283" t="s">
        <v>16</v>
      </c>
    </row>
    <row r="284" spans="2:19" x14ac:dyDescent="0.25">
      <c r="B284" s="2">
        <v>282</v>
      </c>
      <c r="C284" s="3">
        <v>8.0034300414463298E-5</v>
      </c>
      <c r="D284" s="3">
        <v>3.9079856348465003E-2</v>
      </c>
      <c r="E284" s="3">
        <v>2.0862274291520899</v>
      </c>
      <c r="F284" s="3">
        <v>0.41095377508058001</v>
      </c>
      <c r="G284" s="3">
        <v>99.854219893869896</v>
      </c>
      <c r="H284" s="3">
        <v>1.72359626277328E-2</v>
      </c>
      <c r="I284" s="3">
        <v>4.4184926482646403E-3</v>
      </c>
      <c r="J284" s="3"/>
      <c r="K284" s="3">
        <v>16.936662800891401</v>
      </c>
      <c r="L284" s="3">
        <v>0.65853687707398101</v>
      </c>
      <c r="M284" s="3">
        <v>1.0094693468496599E-2</v>
      </c>
      <c r="N284" s="3">
        <v>0.25635311143894102</v>
      </c>
      <c r="O284" s="3">
        <v>-0.25265108431514599</v>
      </c>
      <c r="P284" s="3">
        <v>-4.8445806835100101E-2</v>
      </c>
      <c r="Q284" s="3">
        <v>0.79999999999999905</v>
      </c>
      <c r="R284" s="3">
        <v>0.99212632489725205</v>
      </c>
      <c r="S284" t="s">
        <v>16</v>
      </c>
    </row>
    <row r="285" spans="2:19" x14ac:dyDescent="0.25">
      <c r="B285" s="2">
        <v>283</v>
      </c>
      <c r="C285" s="3">
        <v>3.2013720165785297E-4</v>
      </c>
      <c r="D285" s="3">
        <v>9.0450889666574899E-2</v>
      </c>
      <c r="E285" s="3">
        <v>2.03060133962917</v>
      </c>
      <c r="F285" s="3">
        <v>0.44991468065959</v>
      </c>
      <c r="G285" s="3">
        <v>73.959098784785397</v>
      </c>
      <c r="H285" s="3">
        <v>3.8549601128271202E-2</v>
      </c>
      <c r="I285" s="3">
        <v>1.1597236047541299E-2</v>
      </c>
      <c r="J285" s="3"/>
      <c r="K285" s="3">
        <v>15.5538449611559</v>
      </c>
      <c r="L285" s="3">
        <v>0.49172277362502398</v>
      </c>
      <c r="M285" s="3">
        <v>2.0189386936993198E-2</v>
      </c>
      <c r="N285" s="3">
        <v>0.30083932668855101</v>
      </c>
      <c r="O285" s="3">
        <v>9.6801719152304705E-2</v>
      </c>
      <c r="P285" s="3">
        <v>0.39649132155822397</v>
      </c>
      <c r="Q285" s="3">
        <v>0.79999999999999905</v>
      </c>
      <c r="R285" s="3">
        <v>0.92239252336448596</v>
      </c>
      <c r="S285" t="s">
        <v>16</v>
      </c>
    </row>
    <row r="286" spans="2:19" x14ac:dyDescent="0.25">
      <c r="B286" s="2">
        <v>284</v>
      </c>
      <c r="C286" s="3">
        <v>1.4006002572531E-4</v>
      </c>
      <c r="D286" s="3">
        <v>3.9891378349211901E-2</v>
      </c>
      <c r="E286" s="3">
        <v>1.9726891188367299</v>
      </c>
      <c r="F286" s="3">
        <v>0.44583349633228397</v>
      </c>
      <c r="G286" s="3">
        <v>3.0991315324636801</v>
      </c>
      <c r="H286" s="3">
        <v>1.5376591671414501E-2</v>
      </c>
      <c r="I286" s="3">
        <v>1.04948048018651E-2</v>
      </c>
      <c r="J286" s="3"/>
      <c r="K286" s="3">
        <v>2.0826747328295898</v>
      </c>
      <c r="L286" s="3">
        <v>1.1060276410805101</v>
      </c>
      <c r="M286" s="3">
        <v>1.3354024239535E-2</v>
      </c>
      <c r="N286" s="3">
        <v>0.68251827362856099</v>
      </c>
      <c r="O286" s="3">
        <v>-9.5080125393843501E-2</v>
      </c>
      <c r="P286" s="3">
        <v>0.15217976916534301</v>
      </c>
      <c r="Q286" s="3">
        <v>0.96078431372549</v>
      </c>
      <c r="R286" s="3">
        <v>1</v>
      </c>
      <c r="S286" t="s">
        <v>16</v>
      </c>
    </row>
    <row r="287" spans="2:19" x14ac:dyDescent="0.25">
      <c r="B287" s="2">
        <v>285</v>
      </c>
      <c r="C287" s="3">
        <v>4.2875518079176698E-5</v>
      </c>
      <c r="D287" s="3">
        <v>2.36017648550539E-2</v>
      </c>
      <c r="E287" s="3">
        <v>1.9689552543120199</v>
      </c>
      <c r="F287" s="3">
        <v>0.45929891014491298</v>
      </c>
      <c r="G287" s="3">
        <v>168.09702824077101</v>
      </c>
      <c r="H287" s="3">
        <v>1.02746203183776E-2</v>
      </c>
      <c r="I287" s="3">
        <v>4.2655371410341199E-3</v>
      </c>
      <c r="J287" s="3"/>
      <c r="K287" s="3">
        <v>6.1836116108308898</v>
      </c>
      <c r="L287" s="3">
        <v>0.96723117634187905</v>
      </c>
      <c r="M287" s="3">
        <v>7.3885590692242004E-3</v>
      </c>
      <c r="N287" s="3">
        <v>0.41515277536870199</v>
      </c>
      <c r="O287" s="3">
        <v>-0.197176621920226</v>
      </c>
      <c r="P287" s="3">
        <v>2.2186472409036699E-2</v>
      </c>
      <c r="Q287" s="3">
        <v>0.83333333333333304</v>
      </c>
      <c r="R287" s="3">
        <v>1</v>
      </c>
      <c r="S287" t="s">
        <v>16</v>
      </c>
    </row>
    <row r="288" spans="2:19" x14ac:dyDescent="0.25">
      <c r="B288" s="2">
        <v>286</v>
      </c>
      <c r="C288" s="3">
        <v>7.0887523224238904E-4</v>
      </c>
      <c r="D288" s="3">
        <v>0.16061203864364401</v>
      </c>
      <c r="E288" s="3">
        <v>2.1018856121494101</v>
      </c>
      <c r="F288" s="3">
        <v>0.49570059845686298</v>
      </c>
      <c r="G288" s="3">
        <v>77.772882072295104</v>
      </c>
      <c r="H288" s="3">
        <v>7.4630355705248203E-2</v>
      </c>
      <c r="I288" s="3">
        <v>1.0271978314279701E-2</v>
      </c>
      <c r="J288" s="3"/>
      <c r="K288" s="3">
        <v>54.783626055967098</v>
      </c>
      <c r="L288" s="3">
        <v>0.34532138759882502</v>
      </c>
      <c r="M288" s="3">
        <v>3.0042769146240999E-2</v>
      </c>
      <c r="N288" s="3">
        <v>0.13763807256726401</v>
      </c>
      <c r="O288" s="3">
        <v>-0.150644146370221</v>
      </c>
      <c r="P288" s="3">
        <v>8.1433460393724996E-2</v>
      </c>
      <c r="Q288" s="3">
        <v>0.87017543859649105</v>
      </c>
      <c r="R288" s="3">
        <v>0.98685249318413804</v>
      </c>
      <c r="S288" t="s">
        <v>16</v>
      </c>
    </row>
    <row r="289" spans="2:19" x14ac:dyDescent="0.25">
      <c r="B289" s="2">
        <v>287</v>
      </c>
      <c r="C289" s="3">
        <v>8.8609404030298697E-5</v>
      </c>
      <c r="D289" s="3">
        <v>3.7835522613986497E-2</v>
      </c>
      <c r="E289" s="3">
        <v>1.9726747301487699</v>
      </c>
      <c r="F289" s="3">
        <v>0.47338783376899002</v>
      </c>
      <c r="G289" s="3">
        <v>105.56000868075201</v>
      </c>
      <c r="H289" s="3">
        <v>1.7194114448553999E-2</v>
      </c>
      <c r="I289" s="3">
        <v>6.51483121749035E-3</v>
      </c>
      <c r="J289" s="3"/>
      <c r="K289" s="3">
        <v>5.1991619500044797</v>
      </c>
      <c r="L289" s="3">
        <v>0.77783987917745101</v>
      </c>
      <c r="M289" s="3">
        <v>1.0621722894464501E-2</v>
      </c>
      <c r="N289" s="3">
        <v>0.37889890968116702</v>
      </c>
      <c r="O289" s="3">
        <v>-7.1284929213159499E-3</v>
      </c>
      <c r="P289" s="3">
        <v>0.264163265653378</v>
      </c>
      <c r="Q289" s="3">
        <v>0.88571428571428501</v>
      </c>
      <c r="R289" s="3">
        <v>0.98744358550426703</v>
      </c>
      <c r="S289" t="s">
        <v>16</v>
      </c>
    </row>
    <row r="290" spans="2:19" x14ac:dyDescent="0.25">
      <c r="B290" s="2">
        <v>288</v>
      </c>
      <c r="C290" s="3">
        <v>8.0034300414463298E-5</v>
      </c>
      <c r="D290" s="3">
        <v>3.2956246584496099E-2</v>
      </c>
      <c r="E290" s="3">
        <v>1.896751533442</v>
      </c>
      <c r="F290" s="3">
        <v>0.478761751779888</v>
      </c>
      <c r="G290" s="3">
        <v>109.246888872759</v>
      </c>
      <c r="H290" s="3">
        <v>1.38840156669238E-2</v>
      </c>
      <c r="I290" s="3">
        <v>5.9031454850827503E-3</v>
      </c>
      <c r="J290" s="3"/>
      <c r="K290" s="3">
        <v>5.7270378452861204</v>
      </c>
      <c r="L290" s="3">
        <v>0.92599902580446802</v>
      </c>
      <c r="M290" s="3">
        <v>1.0094693468496599E-2</v>
      </c>
      <c r="N290" s="3">
        <v>0.42517565715126199</v>
      </c>
      <c r="O290" s="3">
        <v>-0.19571066481666399</v>
      </c>
      <c r="P290" s="3">
        <v>2.4052986964177101E-2</v>
      </c>
      <c r="Q290" s="3">
        <v>0.874999999999999</v>
      </c>
      <c r="R290" s="3">
        <v>0.96096034473913705</v>
      </c>
      <c r="S290" t="s">
        <v>16</v>
      </c>
    </row>
    <row r="291" spans="2:19" x14ac:dyDescent="0.25">
      <c r="B291" s="2">
        <v>289</v>
      </c>
      <c r="C291" s="3">
        <v>3.48720880377304E-4</v>
      </c>
      <c r="D291" s="3">
        <v>0.149411344362502</v>
      </c>
      <c r="E291" s="3">
        <v>2.0107757989474999</v>
      </c>
      <c r="F291" s="3">
        <v>0.51846777004681599</v>
      </c>
      <c r="G291" s="3">
        <v>92.981588601181898</v>
      </c>
      <c r="H291" s="3">
        <v>7.4464696377262302E-2</v>
      </c>
      <c r="I291" s="3">
        <v>5.7861850106029396E-3</v>
      </c>
      <c r="J291" s="3"/>
      <c r="K291" s="3">
        <v>208.269028233375</v>
      </c>
      <c r="L291" s="3">
        <v>0.196300167234194</v>
      </c>
      <c r="M291" s="3">
        <v>2.10714312511334E-2</v>
      </c>
      <c r="N291" s="3">
        <v>7.7703734683725101E-2</v>
      </c>
      <c r="O291" s="3">
        <v>-2.9591330306514702E-2</v>
      </c>
      <c r="P291" s="3">
        <v>0.23556269280758799</v>
      </c>
      <c r="Q291" s="3">
        <v>0.81333333333333302</v>
      </c>
      <c r="R291" s="3">
        <v>1.00205942924389</v>
      </c>
      <c r="S291" t="s">
        <v>16</v>
      </c>
    </row>
    <row r="292" spans="2:19" x14ac:dyDescent="0.25">
      <c r="B292" s="2">
        <v>290</v>
      </c>
      <c r="C292" s="3">
        <v>2.2581106188366399E-4</v>
      </c>
      <c r="D292" s="3">
        <v>7.1084255252918505E-2</v>
      </c>
      <c r="E292" s="3">
        <v>1.7716732286874199</v>
      </c>
      <c r="F292" s="3">
        <v>0.50090938685339004</v>
      </c>
      <c r="G292" s="3">
        <v>94.431177434401604</v>
      </c>
      <c r="H292" s="3">
        <v>3.2418598023459498E-2</v>
      </c>
      <c r="I292" s="3">
        <v>6.74246871904395E-3</v>
      </c>
      <c r="J292" s="3"/>
      <c r="K292" s="3">
        <v>23.9340227238241</v>
      </c>
      <c r="L292" s="3">
        <v>0.56157561537281397</v>
      </c>
      <c r="M292" s="3">
        <v>1.6956166242076E-2</v>
      </c>
      <c r="N292" s="3">
        <v>0.207981502289667</v>
      </c>
      <c r="O292" s="3">
        <v>-0.23974753318782799</v>
      </c>
      <c r="P292" s="3">
        <v>-3.2016495272286401E-2</v>
      </c>
      <c r="Q292" s="3">
        <v>0.90804597701149403</v>
      </c>
      <c r="R292" s="3">
        <v>1</v>
      </c>
      <c r="S292" t="s">
        <v>16</v>
      </c>
    </row>
    <row r="293" spans="2:19" x14ac:dyDescent="0.25">
      <c r="B293" s="2">
        <v>291</v>
      </c>
      <c r="C293" s="3">
        <v>1.60068600828926E-4</v>
      </c>
      <c r="D293" s="3">
        <v>4.0520307899790602E-2</v>
      </c>
      <c r="E293" s="3">
        <v>2.0211667925594701</v>
      </c>
      <c r="F293" s="3">
        <v>0.495909984533765</v>
      </c>
      <c r="G293" s="3">
        <v>68.618652213543498</v>
      </c>
      <c r="H293" s="3">
        <v>1.38272253544612E-2</v>
      </c>
      <c r="I293" s="3">
        <v>1.28692897670491E-2</v>
      </c>
      <c r="J293" s="3"/>
      <c r="K293" s="3">
        <v>1.23138289684054</v>
      </c>
      <c r="L293" s="3">
        <v>1.22509717743462</v>
      </c>
      <c r="M293" s="3">
        <v>1.4276052411146999E-2</v>
      </c>
      <c r="N293" s="3">
        <v>0.93072105481357403</v>
      </c>
      <c r="O293" s="3">
        <v>-0.12688117251417999</v>
      </c>
      <c r="P293" s="3">
        <v>0.111689418407743</v>
      </c>
      <c r="Q293" s="3">
        <v>0.98245614035087703</v>
      </c>
      <c r="R293" s="3">
        <v>1.0037968873868199</v>
      </c>
      <c r="S293" t="s">
        <v>16</v>
      </c>
    </row>
    <row r="294" spans="2:19" x14ac:dyDescent="0.25">
      <c r="B294" s="2">
        <v>292</v>
      </c>
      <c r="C294" s="3">
        <v>6.0025725310847497E-5</v>
      </c>
      <c r="D294" s="3">
        <v>2.2818984258500201E-2</v>
      </c>
      <c r="E294" s="3">
        <v>1.8480642388039401</v>
      </c>
      <c r="F294" s="3">
        <v>0.49625214410749202</v>
      </c>
      <c r="G294" s="3">
        <v>61.316046990183402</v>
      </c>
      <c r="H294" s="3">
        <v>9.0389328315569999E-3</v>
      </c>
      <c r="I294" s="3">
        <v>6.0725472919066197E-3</v>
      </c>
      <c r="J294" s="3"/>
      <c r="K294" s="3">
        <v>2.23229917276403</v>
      </c>
      <c r="L294" s="3">
        <v>1.44862062076399</v>
      </c>
      <c r="M294" s="3">
        <v>8.7422609871349293E-3</v>
      </c>
      <c r="N294" s="3">
        <v>0.67182126530534203</v>
      </c>
      <c r="O294" s="3">
        <v>-0.281808055300456</v>
      </c>
      <c r="P294" s="3">
        <v>-8.5569615298291601E-2</v>
      </c>
      <c r="Q294" s="3">
        <v>0.95454545454545403</v>
      </c>
      <c r="R294" s="3">
        <v>1.0134844780321499</v>
      </c>
      <c r="S294" t="s">
        <v>16</v>
      </c>
    </row>
    <row r="295" spans="2:19" x14ac:dyDescent="0.25">
      <c r="B295" s="2">
        <v>293</v>
      </c>
      <c r="C295" s="3">
        <v>2.1151922252393799E-4</v>
      </c>
      <c r="D295" s="3">
        <v>6.9839921518440096E-2</v>
      </c>
      <c r="E295" s="3">
        <v>1.99378069930108</v>
      </c>
      <c r="F295" s="3">
        <v>0.51789360115229099</v>
      </c>
      <c r="G295" s="3">
        <v>95.211881194717407</v>
      </c>
      <c r="H295" s="3">
        <v>3.2450674043600601E-2</v>
      </c>
      <c r="I295" s="3">
        <v>6.58114458576433E-3</v>
      </c>
      <c r="J295" s="3"/>
      <c r="K295" s="3">
        <v>25.581100788858301</v>
      </c>
      <c r="L295" s="3">
        <v>0.54494443282818905</v>
      </c>
      <c r="M295" s="3">
        <v>1.6410808590350299E-2</v>
      </c>
      <c r="N295" s="3">
        <v>0.20280455736980699</v>
      </c>
      <c r="O295" s="3">
        <v>-0.20701459487959201</v>
      </c>
      <c r="P295" s="3">
        <v>9.6603761971361703E-3</v>
      </c>
      <c r="Q295" s="3">
        <v>0.89156626506024095</v>
      </c>
      <c r="R295" s="3">
        <v>1</v>
      </c>
      <c r="S295" t="s">
        <v>16</v>
      </c>
    </row>
    <row r="296" spans="2:19" x14ac:dyDescent="0.25">
      <c r="B296" s="2">
        <v>294</v>
      </c>
      <c r="C296" s="3">
        <v>9.4326139774188905E-5</v>
      </c>
      <c r="D296" s="3">
        <v>4.5665019250358603E-2</v>
      </c>
      <c r="E296" s="3">
        <v>1.8039970132763701</v>
      </c>
      <c r="F296" s="3">
        <v>0.53471307587088202</v>
      </c>
      <c r="G296" s="3">
        <v>96.402514374022303</v>
      </c>
      <c r="H296" s="3">
        <v>2.0727106999199201E-2</v>
      </c>
      <c r="I296" s="3">
        <v>4.4747854859523697E-3</v>
      </c>
      <c r="J296" s="3"/>
      <c r="K296" s="3">
        <v>23.4845116850843</v>
      </c>
      <c r="L296" s="3">
        <v>0.56842691755237595</v>
      </c>
      <c r="M296" s="3">
        <v>1.09590041181995E-2</v>
      </c>
      <c r="N296" s="3">
        <v>0.21589049963052001</v>
      </c>
      <c r="O296" s="3">
        <v>-0.22773077258479599</v>
      </c>
      <c r="P296" s="3">
        <v>-1.67162804728904E-2</v>
      </c>
      <c r="Q296" s="3">
        <v>0.86842105263157898</v>
      </c>
      <c r="R296" s="3">
        <v>0.99663087745279499</v>
      </c>
      <c r="S296" t="s">
        <v>16</v>
      </c>
    </row>
    <row r="297" spans="2:19" x14ac:dyDescent="0.25">
      <c r="B297" s="2">
        <v>295</v>
      </c>
      <c r="C297" s="3">
        <v>1.4863512934114599E-4</v>
      </c>
      <c r="D297" s="3">
        <v>6.12834364230656E-2</v>
      </c>
      <c r="E297" s="3">
        <v>1.7680840513867699</v>
      </c>
      <c r="F297" s="3">
        <v>0.54439600883433903</v>
      </c>
      <c r="G297" s="3">
        <v>109.012453338809</v>
      </c>
      <c r="H297" s="3">
        <v>2.8879712206608101E-2</v>
      </c>
      <c r="I297" s="3">
        <v>4.9569841844135897E-3</v>
      </c>
      <c r="J297" s="3"/>
      <c r="K297" s="3">
        <v>33.313207554517597</v>
      </c>
      <c r="L297" s="3">
        <v>0.49733051729454397</v>
      </c>
      <c r="M297" s="3">
        <v>1.3756748322695E-2</v>
      </c>
      <c r="N297" s="3">
        <v>0.17164243704891699</v>
      </c>
      <c r="O297" s="3">
        <v>-0.24355246794719099</v>
      </c>
      <c r="P297" s="3">
        <v>-3.6861088673044599E-2</v>
      </c>
      <c r="Q297" s="3">
        <v>0.85245901639344202</v>
      </c>
      <c r="R297" s="3">
        <v>1.00251048333701</v>
      </c>
      <c r="S297" t="s">
        <v>16</v>
      </c>
    </row>
    <row r="298" spans="2:19" x14ac:dyDescent="0.25">
      <c r="B298" s="2">
        <v>296</v>
      </c>
      <c r="C298" s="3">
        <v>3.4300414463341402E-4</v>
      </c>
      <c r="D298" s="3">
        <v>0.115504940768798</v>
      </c>
      <c r="E298" s="3">
        <v>2.08255424549295</v>
      </c>
      <c r="F298" s="3">
        <v>0.56034467037679403</v>
      </c>
      <c r="G298" s="3">
        <v>84.224601797467301</v>
      </c>
      <c r="H298" s="3">
        <v>5.4677501606656603E-2</v>
      </c>
      <c r="I298" s="3">
        <v>7.9192708538861501E-3</v>
      </c>
      <c r="J298" s="3"/>
      <c r="K298" s="3">
        <v>71.226589886066094</v>
      </c>
      <c r="L298" s="3">
        <v>0.32307853755509303</v>
      </c>
      <c r="M298" s="3">
        <v>2.0898000884183199E-2</v>
      </c>
      <c r="N298" s="3">
        <v>0.14483600422814499</v>
      </c>
      <c r="O298" s="3">
        <v>-8.5190539649371202E-3</v>
      </c>
      <c r="P298" s="3">
        <v>0.26239274834327198</v>
      </c>
      <c r="Q298" s="3">
        <v>0.80536912751677803</v>
      </c>
      <c r="R298" s="3">
        <v>1</v>
      </c>
      <c r="S298" t="s">
        <v>16</v>
      </c>
    </row>
    <row r="299" spans="2:19" x14ac:dyDescent="0.25">
      <c r="B299" s="2">
        <v>297</v>
      </c>
      <c r="C299" s="3">
        <v>9.1467771902243794E-5</v>
      </c>
      <c r="D299" s="3">
        <v>4.0478041128918403E-2</v>
      </c>
      <c r="E299" s="3">
        <v>2.1166142183541599</v>
      </c>
      <c r="F299" s="3">
        <v>0.55010202290208998</v>
      </c>
      <c r="G299" s="3">
        <v>91.224589064584706</v>
      </c>
      <c r="H299" s="3">
        <v>1.8629263756820499E-2</v>
      </c>
      <c r="I299" s="3">
        <v>3.7057586856508299E-3</v>
      </c>
      <c r="J299" s="3"/>
      <c r="K299" s="3">
        <v>17.011263076863099</v>
      </c>
      <c r="L299" s="3">
        <v>0.70151827540057299</v>
      </c>
      <c r="M299" s="3">
        <v>1.07916812524625E-2</v>
      </c>
      <c r="N299" s="3">
        <v>0.19892137091537301</v>
      </c>
      <c r="O299" s="3">
        <v>-0.40721854546602199</v>
      </c>
      <c r="P299" s="3">
        <v>-0.24524721070171099</v>
      </c>
      <c r="Q299" s="3">
        <v>0.96969696969696895</v>
      </c>
      <c r="R299" s="3">
        <v>0.97581655667863998</v>
      </c>
      <c r="S299" t="s">
        <v>16</v>
      </c>
    </row>
    <row r="300" spans="2:19" x14ac:dyDescent="0.25">
      <c r="B300" s="2">
        <v>298</v>
      </c>
      <c r="C300" s="3">
        <v>3.1442046591396297E-5</v>
      </c>
      <c r="D300" s="3">
        <v>1.6932068411415799E-2</v>
      </c>
      <c r="E300" s="3">
        <v>1.7481536432754801</v>
      </c>
      <c r="F300" s="3">
        <v>0.54777735050411702</v>
      </c>
      <c r="G300" s="3">
        <v>20.300647322502201</v>
      </c>
      <c r="H300" s="3">
        <v>7.5157631693550898E-3</v>
      </c>
      <c r="I300" s="3">
        <v>3.1713096823578302E-3</v>
      </c>
      <c r="J300" s="3"/>
      <c r="K300" s="3">
        <v>5.8774780463049403</v>
      </c>
      <c r="L300" s="3">
        <v>1.3781631771808101</v>
      </c>
      <c r="M300" s="3">
        <v>6.3271839776927003E-3</v>
      </c>
      <c r="N300" s="3">
        <v>0.42195444572928897</v>
      </c>
      <c r="O300" s="3">
        <v>-0.40462469848140298</v>
      </c>
      <c r="P300" s="3">
        <v>-0.241944622147901</v>
      </c>
      <c r="Q300" s="3">
        <v>0.91666666666666596</v>
      </c>
      <c r="R300" s="3">
        <v>1.00908637044433</v>
      </c>
      <c r="S300" t="s">
        <v>16</v>
      </c>
    </row>
    <row r="301" spans="2:19" x14ac:dyDescent="0.25">
      <c r="B301" s="2">
        <v>299</v>
      </c>
      <c r="C301" s="3">
        <v>1.4863512934114599E-4</v>
      </c>
      <c r="D301" s="3">
        <v>6.4346931975884897E-2</v>
      </c>
      <c r="E301" s="3">
        <v>1.83899468775011</v>
      </c>
      <c r="F301" s="3">
        <v>0.55470259834702895</v>
      </c>
      <c r="G301" s="3">
        <v>174.76929951915099</v>
      </c>
      <c r="H301" s="3">
        <v>1.8519933978178998E-2</v>
      </c>
      <c r="I301" s="3">
        <v>1.3314910880756E-2</v>
      </c>
      <c r="J301" s="3"/>
      <c r="K301" s="3">
        <v>2.1850665766623698</v>
      </c>
      <c r="L301" s="3">
        <v>0.45110292150560499</v>
      </c>
      <c r="M301" s="3">
        <v>1.3756748322695E-2</v>
      </c>
      <c r="N301" s="3">
        <v>0.71895023472784403</v>
      </c>
      <c r="O301" s="3">
        <v>0.30300509556189997</v>
      </c>
      <c r="P301" s="3">
        <v>0.65903761466083099</v>
      </c>
      <c r="Q301" s="3">
        <v>0.71232876712328697</v>
      </c>
      <c r="R301" s="3">
        <v>0.762926957435627</v>
      </c>
      <c r="S301" t="s">
        <v>16</v>
      </c>
    </row>
    <row r="302" spans="2:19" x14ac:dyDescent="0.25">
      <c r="B302" s="2">
        <v>300</v>
      </c>
      <c r="C302" s="3">
        <v>1.2805488066314099E-3</v>
      </c>
      <c r="D302" s="3">
        <v>0.27474753603618202</v>
      </c>
      <c r="E302" s="3">
        <v>1.7627847388711599</v>
      </c>
      <c r="F302" s="3">
        <v>0.62276313061404898</v>
      </c>
      <c r="G302" s="3">
        <v>106.362642442221</v>
      </c>
      <c r="H302" s="3">
        <v>0.13052078893337701</v>
      </c>
      <c r="I302" s="3">
        <v>1.26049678994349E-2</v>
      </c>
      <c r="J302" s="3"/>
      <c r="K302" s="3">
        <v>161.404988776203</v>
      </c>
      <c r="L302" s="3">
        <v>0.21317603839582699</v>
      </c>
      <c r="M302" s="3">
        <v>4.0378773873986501E-2</v>
      </c>
      <c r="N302" s="3">
        <v>9.6574407819960295E-2</v>
      </c>
      <c r="O302" s="3">
        <v>9.0557925660407594E-3</v>
      </c>
      <c r="P302" s="3">
        <v>0.28476973793916399</v>
      </c>
      <c r="Q302" s="3">
        <v>0.795737122557726</v>
      </c>
      <c r="R302" s="3">
        <v>0.99419720875279904</v>
      </c>
      <c r="S302" t="s">
        <v>16</v>
      </c>
    </row>
    <row r="303" spans="2:19" x14ac:dyDescent="0.25">
      <c r="B303" s="2">
        <v>301</v>
      </c>
      <c r="C303" s="3">
        <v>1.94369015292268E-4</v>
      </c>
      <c r="D303" s="3">
        <v>6.0039102688587101E-2</v>
      </c>
      <c r="E303" s="3">
        <v>2.1004347470923301</v>
      </c>
      <c r="F303" s="3">
        <v>0.58171508123387905</v>
      </c>
      <c r="G303" s="3">
        <v>65.568035939120605</v>
      </c>
      <c r="H303" s="3">
        <v>2.7144129613769601E-2</v>
      </c>
      <c r="I303" s="3">
        <v>7.5556706186030703E-3</v>
      </c>
      <c r="J303" s="3"/>
      <c r="K303" s="3">
        <v>12.197041052138101</v>
      </c>
      <c r="L303" s="3">
        <v>0.67759237889014601</v>
      </c>
      <c r="M303" s="3">
        <v>1.5731443561903299E-2</v>
      </c>
      <c r="N303" s="3">
        <v>0.278353762898709</v>
      </c>
      <c r="O303" s="3">
        <v>-0.171272435271938</v>
      </c>
      <c r="P303" s="3">
        <v>5.5168707223837599E-2</v>
      </c>
      <c r="Q303" s="3">
        <v>0.860759493670886</v>
      </c>
      <c r="R303" s="3">
        <v>1.0051250281594899</v>
      </c>
      <c r="S303" t="s">
        <v>16</v>
      </c>
    </row>
    <row r="304" spans="2:19" x14ac:dyDescent="0.25">
      <c r="B304" s="2">
        <v>302</v>
      </c>
      <c r="C304" s="3">
        <v>4.5733885951121897E-5</v>
      </c>
      <c r="D304" s="3">
        <v>2.2622866441653001E-2</v>
      </c>
      <c r="E304" s="3">
        <v>1.82772083944246</v>
      </c>
      <c r="F304" s="3">
        <v>0.58190776798344401</v>
      </c>
      <c r="G304" s="3">
        <v>99.515596844575796</v>
      </c>
      <c r="H304" s="3">
        <v>1.0283944759981E-2</v>
      </c>
      <c r="I304" s="3">
        <v>3.8938067194007699E-3</v>
      </c>
      <c r="J304" s="3"/>
      <c r="K304" s="3">
        <v>6.3599474319568703</v>
      </c>
      <c r="L304" s="3">
        <v>1.1229300536607301</v>
      </c>
      <c r="M304" s="3">
        <v>7.63087099402003E-3</v>
      </c>
      <c r="N304" s="3">
        <v>0.37862968056315499</v>
      </c>
      <c r="O304" s="3">
        <v>-0.31232077818382198</v>
      </c>
      <c r="P304" s="3">
        <v>-0.124419620690938</v>
      </c>
      <c r="Q304" s="3">
        <v>0.94117647058823495</v>
      </c>
      <c r="R304" s="3">
        <v>1.0068006875420299</v>
      </c>
      <c r="S304" t="s">
        <v>16</v>
      </c>
    </row>
    <row r="305" spans="2:19" x14ac:dyDescent="0.25">
      <c r="B305" s="2">
        <v>303</v>
      </c>
      <c r="C305" s="3">
        <v>7.4317564670573104E-5</v>
      </c>
      <c r="D305" s="3">
        <v>3.0340778802922502E-2</v>
      </c>
      <c r="E305" s="3">
        <v>1.8085626127220999</v>
      </c>
      <c r="F305" s="3">
        <v>0.58724801191864695</v>
      </c>
      <c r="G305" s="3">
        <v>98.881891479204199</v>
      </c>
      <c r="H305" s="3">
        <v>1.24758918606884E-2</v>
      </c>
      <c r="I305" s="3">
        <v>5.2722289641943497E-3</v>
      </c>
      <c r="J305" s="3"/>
      <c r="K305" s="3">
        <v>6.1005457508424001</v>
      </c>
      <c r="L305" s="3">
        <v>1.01449026790284</v>
      </c>
      <c r="M305" s="3">
        <v>9.7274900260543307E-3</v>
      </c>
      <c r="N305" s="3">
        <v>0.42259335228827599</v>
      </c>
      <c r="O305" s="3">
        <v>-0.30487281048876902</v>
      </c>
      <c r="P305" s="3">
        <v>-0.114936573693687</v>
      </c>
      <c r="Q305" s="3">
        <v>0.92857142857142805</v>
      </c>
      <c r="R305" s="3">
        <v>1</v>
      </c>
      <c r="S305" t="s">
        <v>16</v>
      </c>
    </row>
    <row r="306" spans="2:19" x14ac:dyDescent="0.25">
      <c r="B306" s="2">
        <v>304</v>
      </c>
      <c r="C306" s="3">
        <v>6.8600828926682802E-5</v>
      </c>
      <c r="D306" s="3">
        <v>3.6116110374904198E-2</v>
      </c>
      <c r="E306" s="3">
        <v>2.1532101974677</v>
      </c>
      <c r="F306" s="3">
        <v>0.59744080627898899</v>
      </c>
      <c r="G306" s="3">
        <v>48.1184062162773</v>
      </c>
      <c r="H306" s="3">
        <v>1.43245751187152E-2</v>
      </c>
      <c r="I306" s="3">
        <v>5.9035390834910996E-3</v>
      </c>
      <c r="J306" s="3"/>
      <c r="K306" s="3">
        <v>7.3065788801957403</v>
      </c>
      <c r="L306" s="3">
        <v>0.66090233198180603</v>
      </c>
      <c r="M306" s="3">
        <v>9.3458701141768703E-3</v>
      </c>
      <c r="N306" s="3">
        <v>0.412126644913752</v>
      </c>
      <c r="O306" s="3">
        <v>-3.1823114685302398E-2</v>
      </c>
      <c r="P306" s="3">
        <v>0.23272109668119301</v>
      </c>
      <c r="Q306" s="3">
        <v>0.70588235294117596</v>
      </c>
      <c r="R306" s="3">
        <v>0.96517180039322104</v>
      </c>
      <c r="S306" t="s">
        <v>16</v>
      </c>
    </row>
    <row r="307" spans="2:19" x14ac:dyDescent="0.25">
      <c r="B307" s="2">
        <v>305</v>
      </c>
      <c r="C307" s="3">
        <v>4.5733885951121897E-5</v>
      </c>
      <c r="D307" s="3">
        <v>2.8005962379940401E-2</v>
      </c>
      <c r="E307" s="3">
        <v>1.75724099901301</v>
      </c>
      <c r="F307" s="3">
        <v>0.67795900479058901</v>
      </c>
      <c r="G307" s="3">
        <v>105.803751123124</v>
      </c>
      <c r="H307" s="3">
        <v>1.27686746298242E-2</v>
      </c>
      <c r="I307" s="3">
        <v>3.7139702909356402E-3</v>
      </c>
      <c r="J307" s="3"/>
      <c r="K307" s="3">
        <v>14.802307695748</v>
      </c>
      <c r="L307" s="3">
        <v>0.73273504992496497</v>
      </c>
      <c r="M307" s="3">
        <v>7.63087099402003E-3</v>
      </c>
      <c r="N307" s="3">
        <v>0.29086576317488699</v>
      </c>
      <c r="O307" s="3">
        <v>-0.185603267012135</v>
      </c>
      <c r="P307" s="3">
        <v>3.6922125543272698E-2</v>
      </c>
      <c r="Q307" s="3">
        <v>0.8</v>
      </c>
      <c r="R307" s="3">
        <v>0.99450648958647703</v>
      </c>
      <c r="S307" t="s">
        <v>16</v>
      </c>
    </row>
    <row r="308" spans="2:19" x14ac:dyDescent="0.25">
      <c r="B308" s="2">
        <v>306</v>
      </c>
      <c r="C308" s="3">
        <v>2.3152779762755399E-4</v>
      </c>
      <c r="D308" s="3">
        <v>6.3060331470534095E-2</v>
      </c>
      <c r="E308" s="3">
        <v>1.96384984584024</v>
      </c>
      <c r="F308" s="3">
        <v>0.70839107981859595</v>
      </c>
      <c r="G308" s="3">
        <v>118.150241508618</v>
      </c>
      <c r="H308" s="3">
        <v>2.6453056907307499E-2</v>
      </c>
      <c r="I308" s="3">
        <v>1.06439705897343E-2</v>
      </c>
      <c r="J308" s="3"/>
      <c r="K308" s="3">
        <v>7.6281278953252896</v>
      </c>
      <c r="L308" s="3">
        <v>0.73164516366872301</v>
      </c>
      <c r="M308" s="3">
        <v>1.7169459736545E-2</v>
      </c>
      <c r="N308" s="3">
        <v>0.40237204444957497</v>
      </c>
      <c r="O308" s="3">
        <v>-4.4861672102051997E-2</v>
      </c>
      <c r="P308" s="3">
        <v>0.21611988977188701</v>
      </c>
      <c r="Q308" s="3">
        <v>0.85263157894736796</v>
      </c>
      <c r="R308" s="3">
        <v>0.97715756454596603</v>
      </c>
      <c r="S308" t="s">
        <v>16</v>
      </c>
    </row>
    <row r="309" spans="2:19" x14ac:dyDescent="0.25">
      <c r="B309" s="2">
        <v>307</v>
      </c>
      <c r="C309" s="3">
        <v>3.4300414463341401E-5</v>
      </c>
      <c r="D309" s="3">
        <v>2.1643968028252199E-2</v>
      </c>
      <c r="E309" s="3">
        <v>2.1563097606650001</v>
      </c>
      <c r="F309" s="3">
        <v>0.72431156351380299</v>
      </c>
      <c r="G309" s="3">
        <v>94.363638847586301</v>
      </c>
      <c r="H309" s="3">
        <v>1.69067083488925E-3</v>
      </c>
      <c r="I309" s="3">
        <v>1.69067083488925E-3</v>
      </c>
      <c r="J309" s="3"/>
      <c r="K309" s="3">
        <v>15.270101523085099</v>
      </c>
      <c r="L309" s="3">
        <v>0.92010091873087996</v>
      </c>
      <c r="M309" s="3">
        <v>6.6085281338231598E-3</v>
      </c>
      <c r="N309" s="3">
        <v>1</v>
      </c>
      <c r="O309" s="3">
        <v>-0.93455015305021205</v>
      </c>
      <c r="P309" s="3">
        <v>-0.91666666666666596</v>
      </c>
      <c r="Q309" s="3">
        <v>1</v>
      </c>
      <c r="R309" s="3">
        <v>1</v>
      </c>
      <c r="S309" t="s">
        <v>16</v>
      </c>
    </row>
    <row r="310" spans="2:19" x14ac:dyDescent="0.25">
      <c r="B310" s="2">
        <v>308</v>
      </c>
      <c r="C310" s="3">
        <v>4.2875518079176698E-5</v>
      </c>
      <c r="D310" s="3">
        <v>2.1490116982277201E-2</v>
      </c>
      <c r="E310" s="3">
        <v>1.7468011066075699</v>
      </c>
      <c r="F310" s="3">
        <v>0.75201038735873904</v>
      </c>
      <c r="G310" s="3">
        <v>81.188851385665799</v>
      </c>
      <c r="H310" s="3">
        <v>8.8715402859508505E-3</v>
      </c>
      <c r="I310" s="3">
        <v>3.8593846562804102E-3</v>
      </c>
      <c r="J310" s="3"/>
      <c r="K310" s="3">
        <v>5.7169469044363703</v>
      </c>
      <c r="L310" s="3">
        <v>1.1666529556362699</v>
      </c>
      <c r="M310" s="3">
        <v>7.3885590692242004E-3</v>
      </c>
      <c r="N310" s="3">
        <v>0.43502982930621598</v>
      </c>
      <c r="O310" s="3">
        <v>-0.37281220926717401</v>
      </c>
      <c r="P310" s="3">
        <v>-0.20143970286388399</v>
      </c>
      <c r="Q310" s="3">
        <v>0.9375</v>
      </c>
      <c r="R310" s="3">
        <v>1</v>
      </c>
      <c r="S310" t="s">
        <v>16</v>
      </c>
    </row>
    <row r="311" spans="2:19" x14ac:dyDescent="0.25">
      <c r="B311" s="2">
        <v>309</v>
      </c>
      <c r="C311" s="3">
        <v>8.0034300414463298E-5</v>
      </c>
      <c r="D311" s="3">
        <v>3.57661415120821E-2</v>
      </c>
      <c r="E311" s="3">
        <v>1.9956557772830199</v>
      </c>
      <c r="F311" s="3">
        <v>0.75717900962539997</v>
      </c>
      <c r="G311" s="3">
        <v>83.956251321162</v>
      </c>
      <c r="H311" s="3">
        <v>1.53094706373975E-2</v>
      </c>
      <c r="I311" s="3">
        <v>5.3998352572344199E-3</v>
      </c>
      <c r="J311" s="3"/>
      <c r="K311" s="3">
        <v>6.4791333474395199</v>
      </c>
      <c r="L311" s="3">
        <v>0.78621592448095301</v>
      </c>
      <c r="M311" s="3">
        <v>1.0094693468496599E-2</v>
      </c>
      <c r="N311" s="3">
        <v>0.35271208163421802</v>
      </c>
      <c r="O311" s="3">
        <v>-0.18875055512115399</v>
      </c>
      <c r="P311" s="3">
        <v>3.2914873864194699E-2</v>
      </c>
      <c r="Q311" s="3">
        <v>0.90322580645161199</v>
      </c>
      <c r="R311" s="3">
        <v>0.94644292129520202</v>
      </c>
      <c r="S311" t="s">
        <v>16</v>
      </c>
    </row>
    <row r="312" spans="2:19" x14ac:dyDescent="0.25">
      <c r="B312" s="2">
        <v>310</v>
      </c>
      <c r="C312" s="3">
        <v>1.7150207231670701E-4</v>
      </c>
      <c r="D312" s="3">
        <v>6.33392921582909E-2</v>
      </c>
      <c r="E312" s="3">
        <v>1.7822822697899401</v>
      </c>
      <c r="F312" s="3">
        <v>0.80332654551330895</v>
      </c>
      <c r="G312" s="3">
        <v>105.627652739198</v>
      </c>
      <c r="H312" s="3">
        <v>2.01870874321564E-2</v>
      </c>
      <c r="I312" s="3">
        <v>1.57580144675089E-2</v>
      </c>
      <c r="J312" s="3"/>
      <c r="K312" s="3">
        <v>2.1198387356803901</v>
      </c>
      <c r="L312" s="3">
        <v>0.53719606758252003</v>
      </c>
      <c r="M312" s="3">
        <v>1.4777118138448401E-2</v>
      </c>
      <c r="N312" s="3">
        <v>0.78059871293803595</v>
      </c>
      <c r="O312" s="3">
        <v>0.45678569457318802</v>
      </c>
      <c r="P312" s="3">
        <v>0.85483715453506404</v>
      </c>
      <c r="Q312" s="3">
        <v>0.69767441860465096</v>
      </c>
      <c r="R312" s="3">
        <v>0.86688554345504998</v>
      </c>
      <c r="S312" t="s">
        <v>16</v>
      </c>
    </row>
    <row r="313" spans="2:19" x14ac:dyDescent="0.25">
      <c r="B313" s="2">
        <v>311</v>
      </c>
      <c r="C313" s="3">
        <v>3.7158782335286498E-5</v>
      </c>
      <c r="D313" s="3">
        <v>1.9309151605270101E-2</v>
      </c>
      <c r="E313" s="3">
        <v>1.7411308567305599</v>
      </c>
      <c r="F313" s="3">
        <v>0.82842870909573296</v>
      </c>
      <c r="G313" s="3">
        <v>61.3954401207518</v>
      </c>
      <c r="H313" s="3">
        <v>8.3655486704287494E-3</v>
      </c>
      <c r="I313" s="3">
        <v>4.5874885826223503E-3</v>
      </c>
      <c r="J313" s="3"/>
      <c r="K313" s="3">
        <v>3.5966578805671299</v>
      </c>
      <c r="L313" s="3">
        <v>1.2524054627600001</v>
      </c>
      <c r="M313" s="3">
        <v>6.87837416134752E-3</v>
      </c>
      <c r="N313" s="3">
        <v>0.54837868540991097</v>
      </c>
      <c r="O313" s="3">
        <v>-0.18885623555210099</v>
      </c>
      <c r="P313" s="3">
        <v>3.27803173604077E-2</v>
      </c>
      <c r="Q313" s="3">
        <v>0.92857142857142805</v>
      </c>
      <c r="R313" s="3">
        <v>0.99203222134664204</v>
      </c>
      <c r="S313" t="s">
        <v>16</v>
      </c>
    </row>
    <row r="314" spans="2:19" x14ac:dyDescent="0.25">
      <c r="B314" s="2">
        <v>312</v>
      </c>
      <c r="C314" s="3">
        <v>2.8583678719451098E-5</v>
      </c>
      <c r="D314" s="3">
        <v>1.39260556669827E-2</v>
      </c>
      <c r="E314" s="3">
        <v>0.28656870651372801</v>
      </c>
      <c r="F314" s="3">
        <v>0.87576749247263197</v>
      </c>
      <c r="G314" s="3">
        <v>26.565051177077901</v>
      </c>
      <c r="H314" s="3">
        <v>6.0487278630218799E-3</v>
      </c>
      <c r="I314" s="3">
        <v>3.78045491438875E-3</v>
      </c>
      <c r="J314" s="3"/>
      <c r="K314" s="3">
        <v>2.6666666666666599</v>
      </c>
      <c r="L314" s="3">
        <v>1.85213113331903</v>
      </c>
      <c r="M314" s="3">
        <v>6.0327332180041002E-3</v>
      </c>
      <c r="N314" s="3">
        <v>0.62500000000001199</v>
      </c>
      <c r="O314" s="3">
        <v>-0.371681469282032</v>
      </c>
      <c r="P314" s="3">
        <v>-0.19999999999998799</v>
      </c>
      <c r="Q314" s="3">
        <v>1</v>
      </c>
      <c r="R314" s="3">
        <v>1</v>
      </c>
      <c r="S314" t="s">
        <v>16</v>
      </c>
    </row>
    <row r="315" spans="2:19" x14ac:dyDescent="0.25">
      <c r="B315" s="2">
        <v>313</v>
      </c>
      <c r="C315" s="3">
        <v>6.2884093182792594E-5</v>
      </c>
      <c r="D315" s="3">
        <v>2.2776717487627999E-2</v>
      </c>
      <c r="E315" s="3">
        <v>0.85870708677511298</v>
      </c>
      <c r="F315" s="3">
        <v>0.88913916180312003</v>
      </c>
      <c r="G315" s="3">
        <v>135</v>
      </c>
      <c r="H315" s="3">
        <v>8.3683936847314504E-3</v>
      </c>
      <c r="I315" s="3">
        <v>7.1729088726270301E-3</v>
      </c>
      <c r="J315" s="3"/>
      <c r="K315" s="3">
        <v>1.2245989304812801</v>
      </c>
      <c r="L315" s="3">
        <v>1.52324021342619</v>
      </c>
      <c r="M315" s="3">
        <v>8.9479893928827593E-3</v>
      </c>
      <c r="N315" s="3">
        <v>0.85714285714286498</v>
      </c>
      <c r="O315" s="3">
        <v>-0.25030175312063202</v>
      </c>
      <c r="P315" s="3">
        <v>-4.54545454545646E-2</v>
      </c>
      <c r="Q315" s="3">
        <v>1</v>
      </c>
      <c r="R315" s="3">
        <v>1</v>
      </c>
      <c r="S315" t="s">
        <v>16</v>
      </c>
    </row>
    <row r="316" spans="2:19" x14ac:dyDescent="0.25">
      <c r="B316" s="2">
        <v>314</v>
      </c>
      <c r="C316" s="3">
        <v>8.6322709732742601E-4</v>
      </c>
      <c r="D316" s="3">
        <v>0.16732907387065901</v>
      </c>
      <c r="E316" s="3">
        <v>0.42967111671716801</v>
      </c>
      <c r="F316" s="3">
        <v>0.92867093416039204</v>
      </c>
      <c r="G316" s="3">
        <v>129.31352244416601</v>
      </c>
      <c r="H316" s="3">
        <v>7.9698264476507505E-2</v>
      </c>
      <c r="I316" s="3">
        <v>1.21126997112174E-2</v>
      </c>
      <c r="J316" s="3"/>
      <c r="K316" s="3">
        <v>40.347585304962003</v>
      </c>
      <c r="L316" s="3">
        <v>0.38742898970626199</v>
      </c>
      <c r="M316" s="3">
        <v>3.3152599843816501E-2</v>
      </c>
      <c r="N316" s="3">
        <v>0.15198197590347501</v>
      </c>
      <c r="O316" s="3">
        <v>-0.121676239391294</v>
      </c>
      <c r="P316" s="3">
        <v>0.118316545087504</v>
      </c>
      <c r="Q316" s="3">
        <v>0.917933130699088</v>
      </c>
      <c r="R316" s="3">
        <v>0.99690821646526195</v>
      </c>
      <c r="S316" t="s">
        <v>16</v>
      </c>
    </row>
    <row r="317" spans="2:19" x14ac:dyDescent="0.25">
      <c r="B317" s="2">
        <v>315</v>
      </c>
      <c r="C317" s="3">
        <v>2.9727025868229198E-4</v>
      </c>
      <c r="D317" s="3">
        <v>6.1914056644479201E-2</v>
      </c>
      <c r="E317" s="3">
        <v>0.30279264394853</v>
      </c>
      <c r="F317" s="3">
        <v>0.91533569258917502</v>
      </c>
      <c r="G317" s="3">
        <v>142.514017674218</v>
      </c>
      <c r="H317" s="3">
        <v>2.4642373564523399E-2</v>
      </c>
      <c r="I317" s="3">
        <v>1.27901829452067E-2</v>
      </c>
      <c r="J317" s="3"/>
      <c r="K317" s="3">
        <v>3.7185148532137</v>
      </c>
      <c r="L317" s="3">
        <v>0.97450215699346898</v>
      </c>
      <c r="M317" s="3">
        <v>1.9454980052108599E-2</v>
      </c>
      <c r="N317" s="3">
        <v>0.51903210182724502</v>
      </c>
      <c r="O317" s="3">
        <v>-0.167282457698397</v>
      </c>
      <c r="P317" s="3">
        <v>6.0248904453075701E-2</v>
      </c>
      <c r="Q317" s="3">
        <v>0.96296296296296202</v>
      </c>
      <c r="R317" s="3">
        <v>1</v>
      </c>
      <c r="S317" t="s">
        <v>16</v>
      </c>
    </row>
    <row r="318" spans="2:19" x14ac:dyDescent="0.25">
      <c r="B318" s="2">
        <v>316</v>
      </c>
      <c r="C318" s="3">
        <v>5.51664999285408E-4</v>
      </c>
      <c r="D318" s="3">
        <v>0.14509168037935999</v>
      </c>
      <c r="E318" s="3">
        <v>0.46223641422073097</v>
      </c>
      <c r="F318" s="3">
        <v>0.94268476971469894</v>
      </c>
      <c r="G318" s="3">
        <v>103.280755968066</v>
      </c>
      <c r="H318" s="3">
        <v>6.8445014591696995E-2</v>
      </c>
      <c r="I318" s="3">
        <v>8.7994895576111992E-3</v>
      </c>
      <c r="J318" s="3"/>
      <c r="K318" s="3">
        <v>71.425999028550194</v>
      </c>
      <c r="L318" s="3">
        <v>0.32930647774838601</v>
      </c>
      <c r="M318" s="3">
        <v>2.65028619687851E-2</v>
      </c>
      <c r="N318" s="3">
        <v>0.12856289987084901</v>
      </c>
      <c r="O318" s="3">
        <v>-0.142540233644286</v>
      </c>
      <c r="P318" s="3">
        <v>9.1751682543467702E-2</v>
      </c>
      <c r="Q318" s="3">
        <v>0.82127659574468004</v>
      </c>
      <c r="R318" s="3">
        <v>1.0021207424929199</v>
      </c>
      <c r="S318" t="s">
        <v>16</v>
      </c>
    </row>
    <row r="319" spans="2:19" x14ac:dyDescent="0.25">
      <c r="B319" s="2">
        <v>317</v>
      </c>
      <c r="C319" s="3">
        <v>5.7167357438902298E-5</v>
      </c>
      <c r="D319" s="3">
        <v>2.5978848048908199E-2</v>
      </c>
      <c r="E319" s="3">
        <v>0.36307156179246602</v>
      </c>
      <c r="F319" s="3">
        <v>0.91735799501090798</v>
      </c>
      <c r="G319" s="3">
        <v>166.43870393143101</v>
      </c>
      <c r="H319" s="3">
        <v>1.0654081291638501E-2</v>
      </c>
      <c r="I319" s="3">
        <v>5.3270406458192201E-3</v>
      </c>
      <c r="J319" s="3"/>
      <c r="K319" s="3">
        <v>3.98864034085326</v>
      </c>
      <c r="L319" s="3">
        <v>1.06443268557655</v>
      </c>
      <c r="M319" s="3">
        <v>8.5315731350800901E-3</v>
      </c>
      <c r="N319" s="3">
        <v>0.499999999999995</v>
      </c>
      <c r="O319" s="3">
        <v>-0.22027083186987301</v>
      </c>
      <c r="P319" s="3">
        <v>-7.2179889532701901E-3</v>
      </c>
      <c r="Q319" s="3">
        <v>0.90909090909090895</v>
      </c>
      <c r="R319" s="3">
        <v>0.96824157230248598</v>
      </c>
      <c r="S319" t="s">
        <v>16</v>
      </c>
    </row>
    <row r="320" spans="2:19" x14ac:dyDescent="0.25">
      <c r="B320" s="2">
        <v>318</v>
      </c>
      <c r="C320" s="3">
        <v>8.5751036158353505E-5</v>
      </c>
      <c r="D320" s="3">
        <v>3.59622593289292E-2</v>
      </c>
      <c r="E320" s="3">
        <v>0.44436465110339102</v>
      </c>
      <c r="F320" s="3">
        <v>0.92513508085139795</v>
      </c>
      <c r="G320" s="3">
        <v>123.693979613319</v>
      </c>
      <c r="H320" s="3">
        <v>1.6880741983144699E-2</v>
      </c>
      <c r="I320" s="3">
        <v>4.6895574552776103E-3</v>
      </c>
      <c r="J320" s="3"/>
      <c r="K320" s="3">
        <v>11.820712381763</v>
      </c>
      <c r="L320" s="3">
        <v>0.833211592278708</v>
      </c>
      <c r="M320" s="3">
        <v>1.0449000442091599E-2</v>
      </c>
      <c r="N320" s="3">
        <v>0.27780517349060202</v>
      </c>
      <c r="O320" s="3">
        <v>-0.27494008153472399</v>
      </c>
      <c r="P320" s="3">
        <v>-7.6825039507558507E-2</v>
      </c>
      <c r="Q320" s="3">
        <v>0.90909090909090895</v>
      </c>
      <c r="R320" s="3">
        <v>1.0085562502938199</v>
      </c>
      <c r="S320" t="s">
        <v>16</v>
      </c>
    </row>
    <row r="321" spans="2:19" x14ac:dyDescent="0.25">
      <c r="B321" s="2">
        <v>319</v>
      </c>
      <c r="C321" s="3">
        <v>4.6019722738316403E-4</v>
      </c>
      <c r="D321" s="3">
        <v>0.10057293595505599</v>
      </c>
      <c r="E321" s="3">
        <v>0.39744415999309501</v>
      </c>
      <c r="F321" s="3">
        <v>0.94191367625503797</v>
      </c>
      <c r="G321" s="3">
        <v>88.406923650231406</v>
      </c>
      <c r="H321" s="3">
        <v>3.9152411744998401E-2</v>
      </c>
      <c r="I321" s="3">
        <v>1.26291568460777E-2</v>
      </c>
      <c r="J321" s="3"/>
      <c r="K321" s="3">
        <v>9.4138171143549307</v>
      </c>
      <c r="L321" s="3">
        <v>0.57173082123289698</v>
      </c>
      <c r="M321" s="3">
        <v>2.42062245771975E-2</v>
      </c>
      <c r="N321" s="3">
        <v>0.32256395668118898</v>
      </c>
      <c r="O321" s="3">
        <v>-0.15612375874332199</v>
      </c>
      <c r="P321" s="3">
        <v>7.4456601230472694E-2</v>
      </c>
      <c r="Q321" s="3">
        <v>0.90960451977401102</v>
      </c>
      <c r="R321" s="3">
        <v>0.91727604350530301</v>
      </c>
      <c r="S321" t="s">
        <v>16</v>
      </c>
    </row>
    <row r="322" spans="2:19" x14ac:dyDescent="0.25">
      <c r="B322" s="2">
        <v>320</v>
      </c>
      <c r="C322" s="3">
        <v>3.9731313420037103E-4</v>
      </c>
      <c r="D322" s="3">
        <v>0.13147501747516199</v>
      </c>
      <c r="E322" s="3">
        <v>0.84707474067764099</v>
      </c>
      <c r="F322" s="3">
        <v>0.94229964691035994</v>
      </c>
      <c r="G322" s="3">
        <v>105.869000041522</v>
      </c>
      <c r="H322" s="3">
        <v>4.1101842363256001E-2</v>
      </c>
      <c r="I322" s="3">
        <v>2.6242755393112899E-2</v>
      </c>
      <c r="J322" s="3"/>
      <c r="K322" s="3">
        <v>4.3931620396279403</v>
      </c>
      <c r="L322" s="3">
        <v>0.288839318484583</v>
      </c>
      <c r="M322" s="3">
        <v>2.2491660545779599E-2</v>
      </c>
      <c r="N322" s="3">
        <v>0.63848124279151997</v>
      </c>
      <c r="O322" s="3">
        <v>1.1321987335822099</v>
      </c>
      <c r="P322" s="3">
        <v>1.7147997448311001</v>
      </c>
      <c r="Q322" s="3">
        <v>0.545098039215686</v>
      </c>
      <c r="R322" s="3">
        <v>0.78485179708094899</v>
      </c>
      <c r="S322" t="s">
        <v>16</v>
      </c>
    </row>
    <row r="323" spans="2:19" x14ac:dyDescent="0.25">
      <c r="B323" s="2">
        <v>321</v>
      </c>
      <c r="C323" s="3">
        <v>4.2875518079176698E-5</v>
      </c>
      <c r="D323" s="3">
        <v>4.3583803452610002E-2</v>
      </c>
      <c r="E323" s="3">
        <v>0.42199144038835701</v>
      </c>
      <c r="F323" s="3">
        <v>0.93775875641857098</v>
      </c>
      <c r="G323" s="3">
        <v>131.64836492778801</v>
      </c>
      <c r="H323" s="3">
        <v>2.1481919576128099E-2</v>
      </c>
      <c r="I323" s="3">
        <v>1.68795516583008E-3</v>
      </c>
      <c r="J323" s="3"/>
      <c r="K323" s="3">
        <v>177.82388742868801</v>
      </c>
      <c r="L323" s="3">
        <v>0.283640988379183</v>
      </c>
      <c r="M323" s="3">
        <v>7.3885590692242004E-3</v>
      </c>
      <c r="N323" s="3">
        <v>7.8575620760903894E-2</v>
      </c>
      <c r="O323" s="3">
        <v>-0.33577610659609303</v>
      </c>
      <c r="P323" s="3">
        <v>-0.154283872360193</v>
      </c>
      <c r="Q323" s="3">
        <v>0.71428571428571397</v>
      </c>
      <c r="R323" s="3">
        <v>1</v>
      </c>
      <c r="S323" t="s">
        <v>16</v>
      </c>
    </row>
    <row r="324" spans="2:19" x14ac:dyDescent="0.25">
      <c r="B324" s="2">
        <v>322</v>
      </c>
      <c r="C324" s="3">
        <v>1.65785336572816E-4</v>
      </c>
      <c r="D324" s="3">
        <v>4.6686184434631697E-2</v>
      </c>
      <c r="E324" s="3">
        <v>0.60861235106297695</v>
      </c>
      <c r="F324" s="3">
        <v>0.94042107715856904</v>
      </c>
      <c r="G324" s="3">
        <v>69.825016194195499</v>
      </c>
      <c r="H324" s="3">
        <v>2.03717765732945E-2</v>
      </c>
      <c r="I324" s="3">
        <v>8.5177803723468504E-3</v>
      </c>
      <c r="J324" s="3"/>
      <c r="K324" s="3">
        <v>5.6567579663073104</v>
      </c>
      <c r="L324" s="3">
        <v>0.95582682907643202</v>
      </c>
      <c r="M324" s="3">
        <v>1.4528745522643599E-2</v>
      </c>
      <c r="N324" s="3">
        <v>0.41811671857391303</v>
      </c>
      <c r="O324" s="3">
        <v>-0.177948344586836</v>
      </c>
      <c r="P324" s="3">
        <v>4.6668675487043502E-2</v>
      </c>
      <c r="Q324" s="3">
        <v>0.95081967213114704</v>
      </c>
      <c r="R324" s="3">
        <v>1</v>
      </c>
      <c r="S324" t="s">
        <v>16</v>
      </c>
    </row>
    <row r="325" spans="2:19" x14ac:dyDescent="0.25">
      <c r="B325" s="2">
        <v>323</v>
      </c>
      <c r="C325" s="3">
        <v>3.1156209804201801E-4</v>
      </c>
      <c r="D325" s="3">
        <v>6.4275923800819507E-2</v>
      </c>
      <c r="E325" s="3">
        <v>0.31448028603100497</v>
      </c>
      <c r="F325" s="3">
        <v>0.95462410278985199</v>
      </c>
      <c r="G325" s="3">
        <v>124.907975276491</v>
      </c>
      <c r="H325" s="3">
        <v>2.47966619676354E-2</v>
      </c>
      <c r="I325" s="3">
        <v>1.6218697526211499E-2</v>
      </c>
      <c r="J325" s="3"/>
      <c r="K325" s="3">
        <v>2.5667925559725302</v>
      </c>
      <c r="L325" s="3">
        <v>0.94767152027689605</v>
      </c>
      <c r="M325" s="3">
        <v>1.9917158026881002E-2</v>
      </c>
      <c r="N325" s="3">
        <v>0.65406777522636494</v>
      </c>
      <c r="O325" s="3">
        <v>1.3805067663746499E-2</v>
      </c>
      <c r="P325" s="3">
        <v>0.29081670280238903</v>
      </c>
      <c r="Q325" s="3">
        <v>0.91596638655462104</v>
      </c>
      <c r="R325" s="3">
        <v>0.98282392550896902</v>
      </c>
      <c r="S325" t="s">
        <v>16</v>
      </c>
    </row>
    <row r="326" spans="2:19" x14ac:dyDescent="0.25">
      <c r="B326" s="2">
        <v>324</v>
      </c>
      <c r="C326" s="3">
        <v>7.1459196798627899E-5</v>
      </c>
      <c r="D326" s="3">
        <v>3.3696760410177599E-2</v>
      </c>
      <c r="E326" s="3">
        <v>0.28917233959945698</v>
      </c>
      <c r="F326" s="3">
        <v>0.96327661488649996</v>
      </c>
      <c r="G326" s="3">
        <v>89.720158050106605</v>
      </c>
      <c r="H326" s="3">
        <v>1.5215856024679401E-2</v>
      </c>
      <c r="I326" s="3">
        <v>3.4391036974247102E-3</v>
      </c>
      <c r="J326" s="3"/>
      <c r="K326" s="3">
        <v>11.4041473340152</v>
      </c>
      <c r="L326" s="3">
        <v>0.79084558489363999</v>
      </c>
      <c r="M326" s="3">
        <v>9.5385887425250403E-3</v>
      </c>
      <c r="N326" s="3">
        <v>0.22602104619330199</v>
      </c>
      <c r="O326" s="3">
        <v>-0.42486021300301802</v>
      </c>
      <c r="P326" s="3">
        <v>-0.26770927944488399</v>
      </c>
      <c r="Q326" s="3">
        <v>0.92592592592592504</v>
      </c>
      <c r="R326" s="3">
        <v>0.97551552857357804</v>
      </c>
      <c r="S326" t="s">
        <v>16</v>
      </c>
    </row>
    <row r="327" spans="2:19" x14ac:dyDescent="0.25">
      <c r="B327" s="2">
        <v>325</v>
      </c>
      <c r="C327" s="3">
        <v>6.0883235672431004E-4</v>
      </c>
      <c r="D327" s="3">
        <v>0.12828641228056101</v>
      </c>
      <c r="E327" s="3">
        <v>8.1682606611119896E-2</v>
      </c>
      <c r="F327" s="3">
        <v>0.97680993766365998</v>
      </c>
      <c r="G327" s="3">
        <v>99.585990598885502</v>
      </c>
      <c r="H327" s="3">
        <v>4.1698787902147698E-2</v>
      </c>
      <c r="I327" s="3">
        <v>2.4487261738831801E-2</v>
      </c>
      <c r="J327" s="3"/>
      <c r="K327" s="3">
        <v>2.40221779035998</v>
      </c>
      <c r="L327" s="3">
        <v>0.46488578841520201</v>
      </c>
      <c r="M327" s="3">
        <v>2.78422239179218E-2</v>
      </c>
      <c r="N327" s="3">
        <v>0.587241571536677</v>
      </c>
      <c r="O327" s="3">
        <v>0.31721240058848399</v>
      </c>
      <c r="P327" s="3">
        <v>0.67712691724479201</v>
      </c>
      <c r="Q327" s="3">
        <v>0.78597785977859702</v>
      </c>
      <c r="R327" s="3">
        <v>0.78975737687634195</v>
      </c>
      <c r="S327" t="s">
        <v>16</v>
      </c>
    </row>
    <row r="328" spans="2:19" x14ac:dyDescent="0.25">
      <c r="B328" s="2">
        <v>326</v>
      </c>
      <c r="C328" s="3">
        <v>2.28669429755609E-4</v>
      </c>
      <c r="D328" s="3">
        <v>8.2927404451317799E-2</v>
      </c>
      <c r="E328" s="3">
        <v>0.55716057363775295</v>
      </c>
      <c r="F328" s="3">
        <v>0.98010301637073505</v>
      </c>
      <c r="G328" s="3">
        <v>105.435068461469</v>
      </c>
      <c r="H328" s="3">
        <v>3.90030021483471E-2</v>
      </c>
      <c r="I328" s="3">
        <v>6.3486022581332501E-3</v>
      </c>
      <c r="J328" s="3"/>
      <c r="K328" s="3">
        <v>44.364841147734801</v>
      </c>
      <c r="L328" s="3">
        <v>0.41785136727225303</v>
      </c>
      <c r="M328" s="3">
        <v>1.70631462701601E-2</v>
      </c>
      <c r="N328" s="3">
        <v>0.16277214338492299</v>
      </c>
      <c r="O328" s="3">
        <v>-0.14953209506392801</v>
      </c>
      <c r="P328" s="3">
        <v>8.2849368092671197E-2</v>
      </c>
      <c r="Q328" s="3">
        <v>0.79207920792079201</v>
      </c>
      <c r="R328" s="3">
        <v>1.0018552497451501</v>
      </c>
      <c r="S328" t="s">
        <v>16</v>
      </c>
    </row>
    <row r="329" spans="2:19" x14ac:dyDescent="0.25">
      <c r="B329" s="2">
        <v>327</v>
      </c>
      <c r="C329" s="3">
        <v>3.9159639845648099E-4</v>
      </c>
      <c r="D329" s="3">
        <v>8.8506618206452295E-2</v>
      </c>
      <c r="E329" s="3">
        <v>0.83508032646803398</v>
      </c>
      <c r="F329" s="3">
        <v>0.98553769011014902</v>
      </c>
      <c r="G329" s="3">
        <v>102.53369254876699</v>
      </c>
      <c r="H329" s="3">
        <v>3.8509746017106203E-2</v>
      </c>
      <c r="I329" s="3">
        <v>1.375272134215E-2</v>
      </c>
      <c r="J329" s="3"/>
      <c r="K329" s="3">
        <v>10.139527635825299</v>
      </c>
      <c r="L329" s="3">
        <v>0.62819873734559895</v>
      </c>
      <c r="M329" s="3">
        <v>2.23292637606048E-2</v>
      </c>
      <c r="N329" s="3">
        <v>0.35712313802435702</v>
      </c>
      <c r="O329" s="3">
        <v>6.2210255577118401E-2</v>
      </c>
      <c r="P329" s="3">
        <v>0.352448102224031</v>
      </c>
      <c r="Q329" s="3">
        <v>0.87261146496815201</v>
      </c>
      <c r="R329" s="3">
        <v>0.98309455587392502</v>
      </c>
      <c r="S329" t="s">
        <v>16</v>
      </c>
    </row>
    <row r="330" spans="2:19" x14ac:dyDescent="0.25">
      <c r="B330" s="2">
        <v>328</v>
      </c>
      <c r="C330" s="3">
        <v>8.8609404030298697E-5</v>
      </c>
      <c r="D330" s="3">
        <v>3.7275910567638203E-2</v>
      </c>
      <c r="E330" s="3">
        <v>0.48522252961321499</v>
      </c>
      <c r="F330" s="3">
        <v>0.98789714526399697</v>
      </c>
      <c r="G330" s="3">
        <v>90</v>
      </c>
      <c r="H330" s="3">
        <v>1.6906708348892501E-2</v>
      </c>
      <c r="I330" s="3">
        <v>3.3813416697785E-3</v>
      </c>
      <c r="J330" s="3"/>
      <c r="K330" s="3">
        <v>13.838709677419301</v>
      </c>
      <c r="L330" s="3">
        <v>0.80137014245343796</v>
      </c>
      <c r="M330" s="3">
        <v>1.0621722894464501E-2</v>
      </c>
      <c r="N330" s="3">
        <v>0.2</v>
      </c>
      <c r="O330" s="3">
        <v>-0.49329150748551698</v>
      </c>
      <c r="P330" s="3">
        <v>-0.35483870967741898</v>
      </c>
      <c r="Q330" s="3">
        <v>1</v>
      </c>
      <c r="R330" s="3">
        <v>1</v>
      </c>
      <c r="S330" t="s">
        <v>16</v>
      </c>
    </row>
    <row r="331" spans="2:19" x14ac:dyDescent="0.25">
      <c r="B331" s="2">
        <v>329</v>
      </c>
      <c r="C331" s="3">
        <v>1.74360440188652E-4</v>
      </c>
      <c r="D331" s="3">
        <v>5.6558011439550103E-2</v>
      </c>
      <c r="E331" s="3">
        <v>0.63381712626511699</v>
      </c>
      <c r="F331" s="3">
        <v>0.99310004841394595</v>
      </c>
      <c r="G331" s="3">
        <v>127.562987494872</v>
      </c>
      <c r="H331" s="3">
        <v>2.19566617595266E-2</v>
      </c>
      <c r="I331" s="3">
        <v>1.0823591893163301E-2</v>
      </c>
      <c r="J331" s="3"/>
      <c r="K331" s="3">
        <v>4.1876670127958597</v>
      </c>
      <c r="L331" s="3">
        <v>0.68496685677532498</v>
      </c>
      <c r="M331" s="3">
        <v>1.4899751926982599E-2</v>
      </c>
      <c r="N331" s="3">
        <v>0.492952526741326</v>
      </c>
      <c r="O331" s="3">
        <v>7.0482679969121304E-2</v>
      </c>
      <c r="P331" s="3">
        <v>0.36298088009076002</v>
      </c>
      <c r="Q331" s="3">
        <v>0.85915492957746398</v>
      </c>
      <c r="R331" s="3">
        <v>0.890234059725585</v>
      </c>
      <c r="S331" t="s">
        <v>16</v>
      </c>
    </row>
    <row r="332" spans="2:19" x14ac:dyDescent="0.25">
      <c r="B332" s="2">
        <v>330</v>
      </c>
      <c r="C332" s="3">
        <v>1.7721880806059699E-4</v>
      </c>
      <c r="D332" s="3">
        <v>6.7799281820728696E-2</v>
      </c>
      <c r="E332" s="3">
        <v>0.25957251092436701</v>
      </c>
      <c r="F332" s="3">
        <v>0.99954095891718497</v>
      </c>
      <c r="G332" s="3">
        <v>63.491418216594496</v>
      </c>
      <c r="H332" s="3">
        <v>3.2511151287684698E-2</v>
      </c>
      <c r="I332" s="3">
        <v>5.3120091364001103E-3</v>
      </c>
      <c r="J332" s="3"/>
      <c r="K332" s="3">
        <v>35.237095008402903</v>
      </c>
      <c r="L332" s="3">
        <v>0.48447289923529002</v>
      </c>
      <c r="M332" s="3">
        <v>1.5021384573120499E-2</v>
      </c>
      <c r="N332" s="3">
        <v>0.163390373026018</v>
      </c>
      <c r="O332" s="3">
        <v>-0.234630357426755</v>
      </c>
      <c r="P332" s="3">
        <v>-2.5501104735928499E-2</v>
      </c>
      <c r="Q332" s="3">
        <v>0.83783783783783705</v>
      </c>
      <c r="R332" s="3">
        <v>0.99773078649443903</v>
      </c>
      <c r="S332" t="s">
        <v>16</v>
      </c>
    </row>
    <row r="333" spans="2:19" x14ac:dyDescent="0.25">
      <c r="B333" s="2">
        <v>331</v>
      </c>
      <c r="C333" s="3">
        <v>1.00042875518079E-4</v>
      </c>
      <c r="D333" s="3">
        <v>3.6269961420879099E-2</v>
      </c>
      <c r="E333" s="3">
        <v>0.373928083796505</v>
      </c>
      <c r="F333" s="3">
        <v>0.99590173151176198</v>
      </c>
      <c r="G333" s="3">
        <v>119.704453890712</v>
      </c>
      <c r="H333" s="3">
        <v>1.5936897170728201E-2</v>
      </c>
      <c r="I333" s="3">
        <v>6.7117910691868003E-3</v>
      </c>
      <c r="J333" s="3"/>
      <c r="K333" s="3">
        <v>5.71240145041783</v>
      </c>
      <c r="L333" s="3">
        <v>0.95565655457878995</v>
      </c>
      <c r="M333" s="3">
        <v>1.1286210403790801E-2</v>
      </c>
      <c r="N333" s="3">
        <v>0.421147918398729</v>
      </c>
      <c r="O333" s="3">
        <v>-0.16025792360039701</v>
      </c>
      <c r="P333" s="3">
        <v>6.9192819049990195E-2</v>
      </c>
      <c r="Q333" s="3">
        <v>0.89743589743589702</v>
      </c>
      <c r="R333" s="3">
        <v>1.0042418309793499</v>
      </c>
      <c r="S333" t="s">
        <v>16</v>
      </c>
    </row>
    <row r="334" spans="2:19" x14ac:dyDescent="0.25">
      <c r="B334" s="2">
        <v>332</v>
      </c>
      <c r="C334" s="3">
        <v>2.14377590395883E-4</v>
      </c>
      <c r="D334" s="3">
        <v>5.1944170731137301E-2</v>
      </c>
      <c r="E334" s="3">
        <v>0.58174856314649204</v>
      </c>
      <c r="F334" s="3">
        <v>0.99747325030685996</v>
      </c>
      <c r="G334" s="3">
        <v>33.487721352990903</v>
      </c>
      <c r="H334" s="3">
        <v>2.1107339876913898E-2</v>
      </c>
      <c r="I334" s="3">
        <v>1.2191524741996499E-2</v>
      </c>
      <c r="J334" s="3"/>
      <c r="K334" s="3">
        <v>3.4090109915098301</v>
      </c>
      <c r="L334" s="3">
        <v>0.99842538524145996</v>
      </c>
      <c r="M334" s="3">
        <v>1.6521320334557901E-2</v>
      </c>
      <c r="N334" s="3">
        <v>0.57759645758729605</v>
      </c>
      <c r="O334" s="3">
        <v>-5.7238097938922899E-2</v>
      </c>
      <c r="P334" s="3">
        <v>0.200361734973901</v>
      </c>
      <c r="Q334" s="3">
        <v>0.97402597402597402</v>
      </c>
      <c r="R334" s="3">
        <v>1.0059237078505401</v>
      </c>
      <c r="S334" t="s">
        <v>16</v>
      </c>
    </row>
    <row r="335" spans="2:19" x14ac:dyDescent="0.25">
      <c r="B335" s="2">
        <v>333</v>
      </c>
      <c r="C335" s="3">
        <v>6.2884093182792594E-5</v>
      </c>
      <c r="D335" s="3">
        <v>2.4692247543557502E-2</v>
      </c>
      <c r="E335" s="3">
        <v>0.22401388562282501</v>
      </c>
      <c r="F335" s="3">
        <v>1.0042584759242099</v>
      </c>
      <c r="G335" s="3">
        <v>31.469446931263299</v>
      </c>
      <c r="H335" s="3">
        <v>1.0740440603606001E-2</v>
      </c>
      <c r="I335" s="3">
        <v>5.5318222037252203E-3</v>
      </c>
      <c r="J335" s="3"/>
      <c r="K335" s="3">
        <v>3.5928093339307101</v>
      </c>
      <c r="L335" s="3">
        <v>1.2960728770596199</v>
      </c>
      <c r="M335" s="3">
        <v>8.9479893928827593E-3</v>
      </c>
      <c r="N335" s="3">
        <v>0.51504611476254702</v>
      </c>
      <c r="O335" s="3">
        <v>-0.25793937177215098</v>
      </c>
      <c r="P335" s="3">
        <v>-5.5179063549284701E-2</v>
      </c>
      <c r="Q335" s="3">
        <v>0.95652173913043403</v>
      </c>
      <c r="R335" s="3">
        <v>1.01246148579253</v>
      </c>
      <c r="S335" t="s">
        <v>16</v>
      </c>
    </row>
    <row r="336" spans="2:19" x14ac:dyDescent="0.25">
      <c r="B336" s="2">
        <v>334</v>
      </c>
      <c r="C336" s="3">
        <v>4.0874660568815201E-4</v>
      </c>
      <c r="D336" s="3">
        <v>7.8748066147471499E-2</v>
      </c>
      <c r="E336" s="3">
        <v>0.81538808020844</v>
      </c>
      <c r="F336" s="3">
        <v>1.01878878680588</v>
      </c>
      <c r="G336" s="3">
        <v>64.355902161200703</v>
      </c>
      <c r="H336" s="3">
        <v>3.4080462204598899E-2</v>
      </c>
      <c r="I336" s="3">
        <v>1.38995427887104E-2</v>
      </c>
      <c r="J336" s="3"/>
      <c r="K336" s="3">
        <v>5.7945979929994103</v>
      </c>
      <c r="L336" s="3">
        <v>0.82829345256611397</v>
      </c>
      <c r="M336" s="3">
        <v>2.2812986260865201E-2</v>
      </c>
      <c r="N336" s="3">
        <v>0.407844902609177</v>
      </c>
      <c r="O336" s="3">
        <v>-8.9789768396340702E-2</v>
      </c>
      <c r="P336" s="3">
        <v>0.15891566090032899</v>
      </c>
      <c r="Q336" s="3">
        <v>0.94701986754966805</v>
      </c>
      <c r="R336" s="3">
        <v>1.0039074241057999</v>
      </c>
      <c r="S336" t="s">
        <v>16</v>
      </c>
    </row>
    <row r="337" spans="2:19" x14ac:dyDescent="0.25">
      <c r="B337" s="2">
        <v>335</v>
      </c>
      <c r="C337" s="3">
        <v>3.4300414463341401E-5</v>
      </c>
      <c r="D337" s="3">
        <v>1.50588051263585E-2</v>
      </c>
      <c r="E337" s="3">
        <v>0.518190610893555</v>
      </c>
      <c r="F337" s="3">
        <v>1.0186291780207699</v>
      </c>
      <c r="G337" s="3">
        <v>180</v>
      </c>
      <c r="H337" s="3">
        <v>5.0720125046677502E-3</v>
      </c>
      <c r="I337" s="3">
        <v>5.0720125046677502E-3</v>
      </c>
      <c r="J337" s="3"/>
      <c r="K337" s="3">
        <v>1</v>
      </c>
      <c r="L337" s="3">
        <v>1.90076403277854</v>
      </c>
      <c r="M337" s="3">
        <v>6.6085281338231598E-3</v>
      </c>
      <c r="N337" s="3">
        <v>1</v>
      </c>
      <c r="O337" s="3">
        <v>-0.41095137745191301</v>
      </c>
      <c r="P337" s="3">
        <v>-0.25</v>
      </c>
      <c r="Q337" s="3">
        <v>1</v>
      </c>
      <c r="R337" s="3">
        <v>1</v>
      </c>
      <c r="S337" t="s">
        <v>16</v>
      </c>
    </row>
    <row r="338" spans="2:19" x14ac:dyDescent="0.25">
      <c r="B338" s="2">
        <v>336</v>
      </c>
      <c r="C338" s="3">
        <v>5.1450621695012098E-5</v>
      </c>
      <c r="D338" s="3">
        <v>2.1840085845099302E-2</v>
      </c>
      <c r="E338" s="3">
        <v>0.226925596505135</v>
      </c>
      <c r="F338" s="3">
        <v>1.0215408889030799</v>
      </c>
      <c r="G338" s="3">
        <v>92.883944448956996</v>
      </c>
      <c r="H338" s="3">
        <v>8.5277108091926599E-3</v>
      </c>
      <c r="I338" s="3">
        <v>5.2357144727980696E-3</v>
      </c>
      <c r="J338" s="3"/>
      <c r="K338" s="3">
        <v>2.2964978746037499</v>
      </c>
      <c r="L338" s="3">
        <v>1.3554759261112801</v>
      </c>
      <c r="M338" s="3">
        <v>8.0937609393469407E-3</v>
      </c>
      <c r="N338" s="3">
        <v>0.61396482478675196</v>
      </c>
      <c r="O338" s="3">
        <v>-0.31843438338105701</v>
      </c>
      <c r="P338" s="3">
        <v>-0.132203704588957</v>
      </c>
      <c r="Q338" s="3">
        <v>1</v>
      </c>
      <c r="R338" s="3">
        <v>1</v>
      </c>
      <c r="S338" t="s">
        <v>16</v>
      </c>
    </row>
    <row r="339" spans="2:19" x14ac:dyDescent="0.25">
      <c r="B339" s="2">
        <v>337</v>
      </c>
      <c r="C339" s="3">
        <v>4.5733885951121897E-5</v>
      </c>
      <c r="D339" s="3">
        <v>1.9309151605270101E-2</v>
      </c>
      <c r="E339" s="3">
        <v>0.34627052037075401</v>
      </c>
      <c r="F339" s="3">
        <v>1.0287732030301</v>
      </c>
      <c r="G339" s="3">
        <v>20.385195694112902</v>
      </c>
      <c r="H339" s="3">
        <v>7.5169724277225104E-3</v>
      </c>
      <c r="I339" s="3">
        <v>5.3432737556057897E-3</v>
      </c>
      <c r="J339" s="3"/>
      <c r="K339" s="3">
        <v>1.9619016396718201</v>
      </c>
      <c r="L339" s="3">
        <v>1.5414221080123101</v>
      </c>
      <c r="M339" s="3">
        <v>7.63087099402003E-3</v>
      </c>
      <c r="N339" s="3">
        <v>0.71082790405081797</v>
      </c>
      <c r="O339" s="3">
        <v>-0.31023340251390302</v>
      </c>
      <c r="P339" s="3">
        <v>-0.12176189144327899</v>
      </c>
      <c r="Q339" s="3">
        <v>1</v>
      </c>
      <c r="R339" s="3">
        <v>1</v>
      </c>
      <c r="S339" t="s">
        <v>16</v>
      </c>
    </row>
    <row r="340" spans="2:19" x14ac:dyDescent="0.25">
      <c r="B340" s="2">
        <v>338</v>
      </c>
      <c r="C340" s="3">
        <v>6.3741603544376101E-4</v>
      </c>
      <c r="D340" s="3">
        <v>0.18638124350902499</v>
      </c>
      <c r="E340" s="3">
        <v>0.652638078166206</v>
      </c>
      <c r="F340" s="3">
        <v>1.06444166133839</v>
      </c>
      <c r="G340" s="3">
        <v>87.009717607436897</v>
      </c>
      <c r="H340" s="3">
        <v>8.3171054398705604E-2</v>
      </c>
      <c r="I340" s="3">
        <v>1.40361296259789E-2</v>
      </c>
      <c r="J340" s="3"/>
      <c r="K340" s="3">
        <v>55.934974842478702</v>
      </c>
      <c r="L340" s="3">
        <v>0.23058361250744999</v>
      </c>
      <c r="M340" s="3">
        <v>2.8488301156357199E-2</v>
      </c>
      <c r="N340" s="3">
        <v>0.16876219410051599</v>
      </c>
      <c r="O340" s="3">
        <v>0.43842252135734799</v>
      </c>
      <c r="P340" s="3">
        <v>0.83145643622983501</v>
      </c>
      <c r="Q340" s="3">
        <v>0.58839050131926096</v>
      </c>
      <c r="R340" s="3">
        <v>0.93292876515996703</v>
      </c>
      <c r="S340" t="s">
        <v>16</v>
      </c>
    </row>
    <row r="341" spans="2:19" x14ac:dyDescent="0.25">
      <c r="B341" s="2">
        <v>339</v>
      </c>
      <c r="C341" s="3">
        <v>6.0025725310847497E-5</v>
      </c>
      <c r="D341" s="3">
        <v>2.4217169038953601E-2</v>
      </c>
      <c r="E341" s="3">
        <v>0.59857798368578896</v>
      </c>
      <c r="F341" s="3">
        <v>1.0365422380571001</v>
      </c>
      <c r="G341" s="3">
        <v>144.12052760808399</v>
      </c>
      <c r="H341" s="3">
        <v>9.8219600921854999E-3</v>
      </c>
      <c r="I341" s="3">
        <v>6.0913504386407701E-3</v>
      </c>
      <c r="J341" s="3"/>
      <c r="K341" s="3">
        <v>2.6494688256828201</v>
      </c>
      <c r="L341" s="3">
        <v>1.28617639291819</v>
      </c>
      <c r="M341" s="3">
        <v>8.7422609871349293E-3</v>
      </c>
      <c r="N341" s="3">
        <v>0.62017666346324696</v>
      </c>
      <c r="O341" s="3">
        <v>-0.217175849290099</v>
      </c>
      <c r="P341" s="3">
        <v>-3.2773347424363101E-3</v>
      </c>
      <c r="Q341" s="3">
        <v>1</v>
      </c>
      <c r="R341" s="3">
        <v>1</v>
      </c>
      <c r="S341" t="s">
        <v>16</v>
      </c>
    </row>
    <row r="342" spans="2:19" x14ac:dyDescent="0.25">
      <c r="B342" s="2">
        <v>340</v>
      </c>
      <c r="C342" s="3">
        <v>6.5742461054737705E-5</v>
      </c>
      <c r="D342" s="3">
        <v>2.7069330737411801E-2</v>
      </c>
      <c r="E342" s="3">
        <v>0.57090880147237499</v>
      </c>
      <c r="F342" s="3">
        <v>1.04660209547076</v>
      </c>
      <c r="G342" s="3">
        <v>83.072428386472893</v>
      </c>
      <c r="H342" s="3">
        <v>1.04778067164201E-2</v>
      </c>
      <c r="I342" s="3">
        <v>5.6467423792280497E-3</v>
      </c>
      <c r="J342" s="3"/>
      <c r="K342" s="3">
        <v>3.5411336888459402</v>
      </c>
      <c r="L342" s="3">
        <v>1.12745907076095</v>
      </c>
      <c r="M342" s="3">
        <v>9.1490929158634798E-3</v>
      </c>
      <c r="N342" s="3">
        <v>0.53892408326055996</v>
      </c>
      <c r="O342" s="3">
        <v>-0.29317438327857298</v>
      </c>
      <c r="P342" s="3">
        <v>-0.10004167355846</v>
      </c>
      <c r="Q342" s="3">
        <v>0.92</v>
      </c>
      <c r="R342" s="3">
        <v>0.96383736181375301</v>
      </c>
      <c r="S342" t="s">
        <v>16</v>
      </c>
    </row>
    <row r="343" spans="2:19" x14ac:dyDescent="0.25">
      <c r="B343" s="2">
        <v>341</v>
      </c>
      <c r="C343" s="3">
        <v>3.4300414463341401E-5</v>
      </c>
      <c r="D343" s="3">
        <v>1.5995436768887199E-2</v>
      </c>
      <c r="E343" s="3">
        <v>0.244583714113978</v>
      </c>
      <c r="F343" s="3">
        <v>1.0456799113790001</v>
      </c>
      <c r="G343" s="3">
        <v>37.237944501622799</v>
      </c>
      <c r="H343" s="3">
        <v>6.08411740046541E-3</v>
      </c>
      <c r="I343" s="3">
        <v>4.7381247382799101E-3</v>
      </c>
      <c r="J343" s="3"/>
      <c r="K343" s="3">
        <v>1.7141472549663701</v>
      </c>
      <c r="L343" s="3">
        <v>1.6846784678229001</v>
      </c>
      <c r="M343" s="3">
        <v>6.6085281338231598E-3</v>
      </c>
      <c r="N343" s="3">
        <v>0.77876944615129595</v>
      </c>
      <c r="O343" s="3">
        <v>-0.33992301673592601</v>
      </c>
      <c r="P343" s="3">
        <v>-0.15956388233869101</v>
      </c>
      <c r="Q343" s="3">
        <v>0.92307692307692302</v>
      </c>
      <c r="R343" s="3">
        <v>1.0096184335693901</v>
      </c>
      <c r="S343" t="s">
        <v>16</v>
      </c>
    </row>
    <row r="344" spans="2:19" x14ac:dyDescent="0.25">
      <c r="B344" s="2">
        <v>342</v>
      </c>
      <c r="C344" s="3">
        <v>3.9731313420037103E-4</v>
      </c>
      <c r="D344" s="3">
        <v>0.124580461810484</v>
      </c>
      <c r="E344" s="3">
        <v>0.51086234342577996</v>
      </c>
      <c r="F344" s="3">
        <v>1.07555856537832</v>
      </c>
      <c r="G344" s="3">
        <v>72.403378397113599</v>
      </c>
      <c r="H344" s="3">
        <v>5.8803781728544897E-2</v>
      </c>
      <c r="I344" s="3">
        <v>7.5884709764707002E-3</v>
      </c>
      <c r="J344" s="3"/>
      <c r="K344" s="3">
        <v>69.558627869988598</v>
      </c>
      <c r="L344" s="3">
        <v>0.321693964678536</v>
      </c>
      <c r="M344" s="3">
        <v>2.2491660545779599E-2</v>
      </c>
      <c r="N344" s="3">
        <v>0.12904732915820299</v>
      </c>
      <c r="O344" s="3">
        <v>-0.11790269815307999</v>
      </c>
      <c r="P344" s="3">
        <v>0.123121167015686</v>
      </c>
      <c r="Q344" s="3">
        <v>0.827380952380952</v>
      </c>
      <c r="R344" s="3">
        <v>0.98596767408090902</v>
      </c>
      <c r="S344" t="s">
        <v>16</v>
      </c>
    </row>
    <row r="345" spans="2:19" x14ac:dyDescent="0.25">
      <c r="B345" s="2">
        <v>343</v>
      </c>
      <c r="C345" s="3">
        <v>1.4006002572531E-4</v>
      </c>
      <c r="D345" s="3">
        <v>6.4962336159784598E-2</v>
      </c>
      <c r="E345" s="3">
        <v>9.1779273893987899E-3</v>
      </c>
      <c r="F345" s="3">
        <v>1.0666752828694099</v>
      </c>
      <c r="G345" s="3">
        <v>53.254070050638397</v>
      </c>
      <c r="H345" s="3">
        <v>3.1447135524418197E-2</v>
      </c>
      <c r="I345" s="3">
        <v>4.7324040541068101E-3</v>
      </c>
      <c r="J345" s="3"/>
      <c r="K345" s="3">
        <v>50.246238319106197</v>
      </c>
      <c r="L345" s="3">
        <v>0.417062168299141</v>
      </c>
      <c r="M345" s="3">
        <v>1.3354024239535E-2</v>
      </c>
      <c r="N345" s="3">
        <v>0.150487603248702</v>
      </c>
      <c r="O345" s="3">
        <v>-0.165476463872399</v>
      </c>
      <c r="P345" s="3">
        <v>6.2548367209884395E-2</v>
      </c>
      <c r="Q345" s="3">
        <v>0.83050847457627097</v>
      </c>
      <c r="R345" s="3">
        <v>1</v>
      </c>
      <c r="S345" t="s">
        <v>16</v>
      </c>
    </row>
    <row r="346" spans="2:19" x14ac:dyDescent="0.25">
      <c r="B346" s="2">
        <v>344</v>
      </c>
      <c r="C346" s="3">
        <v>3.4300414463341401E-5</v>
      </c>
      <c r="D346" s="3">
        <v>2.07496031565957E-2</v>
      </c>
      <c r="E346" s="3">
        <v>0.44436465110339102</v>
      </c>
      <c r="F346" s="3">
        <v>1.0604732811842801</v>
      </c>
      <c r="G346" s="3">
        <v>81.389246349954902</v>
      </c>
      <c r="H346" s="3">
        <v>8.6111992720078606E-3</v>
      </c>
      <c r="I346" s="3">
        <v>3.5963569815839801E-3</v>
      </c>
      <c r="J346" s="3"/>
      <c r="K346" s="3">
        <v>5.6028516642556596</v>
      </c>
      <c r="L346" s="3">
        <v>1.0011280773276601</v>
      </c>
      <c r="M346" s="3">
        <v>6.6085281338231598E-3</v>
      </c>
      <c r="N346" s="3">
        <v>0.41763718013988299</v>
      </c>
      <c r="O346" s="3">
        <v>-0.29088455111733003</v>
      </c>
      <c r="P346" s="3">
        <v>-9.7126168699959298E-2</v>
      </c>
      <c r="Q346" s="3">
        <v>0.85714285714285698</v>
      </c>
      <c r="R346" s="3">
        <v>0.93799397050435895</v>
      </c>
      <c r="S346" t="s">
        <v>16</v>
      </c>
    </row>
    <row r="347" spans="2:19" x14ac:dyDescent="0.25">
      <c r="B347" s="2">
        <v>345</v>
      </c>
      <c r="C347" s="3">
        <v>6.8600828926682802E-5</v>
      </c>
      <c r="D347" s="3">
        <v>2.8005962379940401E-2</v>
      </c>
      <c r="E347" s="3">
        <v>0.56926295903083501</v>
      </c>
      <c r="F347" s="3">
        <v>1.07533709560768</v>
      </c>
      <c r="G347" s="3">
        <v>87.787607774128006</v>
      </c>
      <c r="H347" s="3">
        <v>1.18911406926227E-2</v>
      </c>
      <c r="I347" s="3">
        <v>5.2640314130028096E-3</v>
      </c>
      <c r="J347" s="3"/>
      <c r="K347" s="3">
        <v>4.0721174842365198</v>
      </c>
      <c r="L347" s="3">
        <v>1.0991025748874399</v>
      </c>
      <c r="M347" s="3">
        <v>9.3458701141768703E-3</v>
      </c>
      <c r="N347" s="3">
        <v>0.44268515099384897</v>
      </c>
      <c r="O347" s="3">
        <v>-0.28335758643926601</v>
      </c>
      <c r="P347" s="3">
        <v>-8.7542539620023493E-2</v>
      </c>
      <c r="Q347" s="3">
        <v>0.92307692307692302</v>
      </c>
      <c r="R347" s="3">
        <v>1.01648053124056</v>
      </c>
      <c r="S347" t="s">
        <v>16</v>
      </c>
    </row>
    <row r="348" spans="2:19" x14ac:dyDescent="0.25">
      <c r="B348" s="2">
        <v>346</v>
      </c>
      <c r="C348" s="3">
        <v>4.25896812919822E-4</v>
      </c>
      <c r="D348" s="3">
        <v>0.11812040855037199</v>
      </c>
      <c r="E348" s="3">
        <v>0.78946331573217099</v>
      </c>
      <c r="F348" s="3">
        <v>1.0963543426193301</v>
      </c>
      <c r="G348" s="3">
        <v>91.461803437861505</v>
      </c>
      <c r="H348" s="3">
        <v>5.42132492545256E-2</v>
      </c>
      <c r="I348" s="3">
        <v>8.4937329469242304E-3</v>
      </c>
      <c r="J348" s="3"/>
      <c r="K348" s="3">
        <v>42.9178665475306</v>
      </c>
      <c r="L348" s="3">
        <v>0.383587435537593</v>
      </c>
      <c r="M348" s="3">
        <v>2.3286662796248601E-2</v>
      </c>
      <c r="N348" s="3">
        <v>0.15667264116649801</v>
      </c>
      <c r="O348" s="3">
        <v>-0.15083999544020499</v>
      </c>
      <c r="P348" s="3">
        <v>8.1184097613021006E-2</v>
      </c>
      <c r="Q348" s="3">
        <v>0.88690476190476097</v>
      </c>
      <c r="R348" s="3">
        <v>0.96685082872928096</v>
      </c>
      <c r="S348" t="s">
        <v>16</v>
      </c>
    </row>
    <row r="349" spans="2:19" x14ac:dyDescent="0.25">
      <c r="B349" s="2">
        <v>347</v>
      </c>
      <c r="C349" s="3">
        <v>8.5751036158353505E-5</v>
      </c>
      <c r="D349" s="3">
        <v>3.9150864523530303E-2</v>
      </c>
      <c r="E349" s="3">
        <v>0.13671891484804399</v>
      </c>
      <c r="F349" s="3">
        <v>1.0817475558566301</v>
      </c>
      <c r="G349" s="3">
        <v>139.49045440122501</v>
      </c>
      <c r="H349" s="3">
        <v>1.7970825223440502E-2</v>
      </c>
      <c r="I349" s="3">
        <v>4.7672605663373899E-3</v>
      </c>
      <c r="J349" s="3"/>
      <c r="K349" s="3">
        <v>13.6254415197381</v>
      </c>
      <c r="L349" s="3">
        <v>0.70301813378935496</v>
      </c>
      <c r="M349" s="3">
        <v>1.0449000442091599E-2</v>
      </c>
      <c r="N349" s="3">
        <v>0.26527777701154998</v>
      </c>
      <c r="O349" s="3">
        <v>-0.21532933756109399</v>
      </c>
      <c r="P349" s="3">
        <v>-9.2628298924969004E-4</v>
      </c>
      <c r="Q349" s="3">
        <v>0.88235294117647001</v>
      </c>
      <c r="R349" s="3">
        <v>1.0039296972837499</v>
      </c>
      <c r="S349" t="s">
        <v>16</v>
      </c>
    </row>
    <row r="350" spans="2:19" x14ac:dyDescent="0.25">
      <c r="B350" s="2">
        <v>348</v>
      </c>
      <c r="C350" s="3">
        <v>6.5742461054737705E-5</v>
      </c>
      <c r="D350" s="3">
        <v>2.5782730232060999E-2</v>
      </c>
      <c r="E350" s="3">
        <v>0.29829314121654699</v>
      </c>
      <c r="F350" s="3">
        <v>1.0834994828811899</v>
      </c>
      <c r="G350" s="3">
        <v>100.632062330276</v>
      </c>
      <c r="H350" s="3">
        <v>1.0593737154414499E-2</v>
      </c>
      <c r="I350" s="3">
        <v>5.6087996552753698E-3</v>
      </c>
      <c r="J350" s="3"/>
      <c r="K350" s="3">
        <v>3.6165299915095699</v>
      </c>
      <c r="L350" s="3">
        <v>1.2427907514335299</v>
      </c>
      <c r="M350" s="3">
        <v>9.1490929158634798E-3</v>
      </c>
      <c r="N350" s="3">
        <v>0.52944485723228596</v>
      </c>
      <c r="O350" s="3">
        <v>-0.29015578997491198</v>
      </c>
      <c r="P350" s="3">
        <v>-9.6198281194766602E-2</v>
      </c>
      <c r="Q350" s="3">
        <v>0.95833333333333304</v>
      </c>
      <c r="R350" s="3">
        <v>1.0059672131147499</v>
      </c>
      <c r="S350" t="s">
        <v>16</v>
      </c>
    </row>
    <row r="351" spans="2:19" x14ac:dyDescent="0.25">
      <c r="B351" s="2">
        <v>349</v>
      </c>
      <c r="C351" s="3">
        <v>2.4581963698728002E-4</v>
      </c>
      <c r="D351" s="3">
        <v>7.2861150300387104E-2</v>
      </c>
      <c r="E351" s="3">
        <v>0.69058005916266996</v>
      </c>
      <c r="F351" s="3">
        <v>1.0970487822111601</v>
      </c>
      <c r="G351" s="3">
        <v>67.577650880301704</v>
      </c>
      <c r="H351" s="3">
        <v>3.2000574033220701E-2</v>
      </c>
      <c r="I351" s="3">
        <v>1.0939961130748599E-2</v>
      </c>
      <c r="J351" s="3"/>
      <c r="K351" s="3">
        <v>9.1671306745988801</v>
      </c>
      <c r="L351" s="3">
        <v>0.58188128627230395</v>
      </c>
      <c r="M351" s="3">
        <v>1.7691446596721401E-2</v>
      </c>
      <c r="N351" s="3">
        <v>0.341867652729965</v>
      </c>
      <c r="O351" s="3">
        <v>0.118527989642983</v>
      </c>
      <c r="P351" s="3">
        <v>0.42415406830656899</v>
      </c>
      <c r="Q351" s="3">
        <v>0.84313725490196001</v>
      </c>
      <c r="R351" s="3">
        <v>0.949531279005012</v>
      </c>
      <c r="S351" t="s">
        <v>16</v>
      </c>
    </row>
    <row r="352" spans="2:19" x14ac:dyDescent="0.25">
      <c r="B352" s="2">
        <v>350</v>
      </c>
      <c r="C352" s="3">
        <v>7.1459196798627899E-5</v>
      </c>
      <c r="D352" s="3">
        <v>3.0536896619769601E-2</v>
      </c>
      <c r="E352" s="3">
        <v>0.111854782436272</v>
      </c>
      <c r="F352" s="3">
        <v>1.0854783028322901</v>
      </c>
      <c r="G352" s="3">
        <v>2.1166952686152101</v>
      </c>
      <c r="H352" s="3">
        <v>1.35785827238738E-2</v>
      </c>
      <c r="I352" s="3">
        <v>5.2558860067018704E-3</v>
      </c>
      <c r="J352" s="3"/>
      <c r="K352" s="3">
        <v>6.9930891426609696</v>
      </c>
      <c r="L352" s="3">
        <v>0.96298206079090198</v>
      </c>
      <c r="M352" s="3">
        <v>9.5385887425250403E-3</v>
      </c>
      <c r="N352" s="3">
        <v>0.38707176688337003</v>
      </c>
      <c r="O352" s="3">
        <v>-0.21560985107503999</v>
      </c>
      <c r="P352" s="3">
        <v>-1.2834438880386699E-3</v>
      </c>
      <c r="Q352" s="3">
        <v>0.92592592592592504</v>
      </c>
      <c r="R352" s="3">
        <v>0.99496179825047004</v>
      </c>
      <c r="S352" t="s">
        <v>16</v>
      </c>
    </row>
    <row r="353" spans="2:19" x14ac:dyDescent="0.25">
      <c r="B353" s="2">
        <v>351</v>
      </c>
      <c r="C353" s="3">
        <v>9.7184507646134002E-5</v>
      </c>
      <c r="D353" s="3">
        <v>4.2197453368000799E-2</v>
      </c>
      <c r="E353" s="3">
        <v>0.537981404784318</v>
      </c>
      <c r="F353" s="3">
        <v>1.0935159508837999</v>
      </c>
      <c r="G353" s="3">
        <v>97.821303882346299</v>
      </c>
      <c r="H353" s="3">
        <v>1.91145930018842E-2</v>
      </c>
      <c r="I353" s="3">
        <v>4.7947559855865199E-3</v>
      </c>
      <c r="J353" s="3"/>
      <c r="K353" s="3">
        <v>16.686975367308001</v>
      </c>
      <c r="L353" s="3">
        <v>0.68585833206574398</v>
      </c>
      <c r="M353" s="3">
        <v>1.1123810420475199E-2</v>
      </c>
      <c r="N353" s="3">
        <v>0.25084269307297602</v>
      </c>
      <c r="O353" s="3">
        <v>-0.25933059115082602</v>
      </c>
      <c r="P353" s="3">
        <v>-5.6950419077616603E-2</v>
      </c>
      <c r="Q353" s="3">
        <v>0.89473684210526305</v>
      </c>
      <c r="R353" s="3">
        <v>1</v>
      </c>
      <c r="S353" t="s">
        <v>16</v>
      </c>
    </row>
    <row r="354" spans="2:19" x14ac:dyDescent="0.25">
      <c r="B354" s="2">
        <v>352</v>
      </c>
      <c r="C354" s="3">
        <v>3.7158782335286498E-5</v>
      </c>
      <c r="D354" s="3">
        <v>1.61492878148621E-2</v>
      </c>
      <c r="E354" s="3">
        <v>9.8709166436995496E-2</v>
      </c>
      <c r="F354" s="3">
        <v>1.0915231013250299</v>
      </c>
      <c r="G354" s="3">
        <v>45</v>
      </c>
      <c r="H354" s="3">
        <v>5.97742406052251E-3</v>
      </c>
      <c r="I354" s="3">
        <v>4.7819392484179796E-3</v>
      </c>
      <c r="J354" s="3"/>
      <c r="K354" s="3">
        <v>1.3776223776223699</v>
      </c>
      <c r="L354" s="3">
        <v>1.79045985864674</v>
      </c>
      <c r="M354" s="3">
        <v>6.87837416134752E-3</v>
      </c>
      <c r="N354" s="3">
        <v>0.79999999999999605</v>
      </c>
      <c r="O354" s="3">
        <v>-0.39584756661735898</v>
      </c>
      <c r="P354" s="3">
        <v>-0.23076923076924599</v>
      </c>
      <c r="Q354" s="3">
        <v>1</v>
      </c>
      <c r="R354" s="3">
        <v>1</v>
      </c>
      <c r="S354" t="s">
        <v>16</v>
      </c>
    </row>
    <row r="355" spans="2:19" x14ac:dyDescent="0.25">
      <c r="B355" s="2">
        <v>353</v>
      </c>
      <c r="C355" s="3">
        <v>4.0017150207231601E-5</v>
      </c>
      <c r="D355" s="3">
        <v>1.9505269422117201E-2</v>
      </c>
      <c r="E355" s="3">
        <v>0.13102698970391699</v>
      </c>
      <c r="F355" s="3">
        <v>1.0964000364256701</v>
      </c>
      <c r="G355" s="3">
        <v>156.632147705535</v>
      </c>
      <c r="H355" s="3">
        <v>8.4305630231330305E-3</v>
      </c>
      <c r="I355" s="3">
        <v>3.9854167553893998E-3</v>
      </c>
      <c r="J355" s="3"/>
      <c r="K355" s="3">
        <v>3.9825085396197499</v>
      </c>
      <c r="L355" s="3">
        <v>1.32175850755164</v>
      </c>
      <c r="M355" s="3">
        <v>7.13802620557351E-3</v>
      </c>
      <c r="N355" s="3">
        <v>0.47273435290782201</v>
      </c>
      <c r="O355" s="3">
        <v>-0.34056188472981003</v>
      </c>
      <c r="P355" s="3">
        <v>-0.16037731433237001</v>
      </c>
      <c r="Q355" s="3">
        <v>0.93333333333333302</v>
      </c>
      <c r="R355" s="3">
        <v>1.01577533154199</v>
      </c>
      <c r="S355" t="s">
        <v>16</v>
      </c>
    </row>
    <row r="356" spans="2:19" x14ac:dyDescent="0.25">
      <c r="B356" s="2">
        <v>354</v>
      </c>
      <c r="C356" s="3">
        <v>2.8583678719451098E-5</v>
      </c>
      <c r="D356" s="3">
        <v>1.4079906712957601E-2</v>
      </c>
      <c r="E356" s="3">
        <v>0.710081750653485</v>
      </c>
      <c r="F356" s="3">
        <v>1.0975835060101</v>
      </c>
      <c r="G356" s="3">
        <v>90</v>
      </c>
      <c r="H356" s="3">
        <v>5.0720125046677502E-3</v>
      </c>
      <c r="I356" s="3">
        <v>3.3813416697785E-3</v>
      </c>
      <c r="J356" s="3"/>
      <c r="K356" s="3">
        <v>1.6</v>
      </c>
      <c r="L356" s="3">
        <v>1.81187582738243</v>
      </c>
      <c r="M356" s="3">
        <v>6.0327332180041002E-3</v>
      </c>
      <c r="N356" s="3">
        <v>0.66666666666666596</v>
      </c>
      <c r="O356" s="3">
        <v>-0.52876110196153103</v>
      </c>
      <c r="P356" s="3">
        <v>-0.4</v>
      </c>
      <c r="Q356" s="3">
        <v>1</v>
      </c>
      <c r="R356" s="3">
        <v>1</v>
      </c>
      <c r="S356" t="s">
        <v>16</v>
      </c>
    </row>
    <row r="357" spans="2:19" x14ac:dyDescent="0.25">
      <c r="B357" s="2">
        <v>355</v>
      </c>
      <c r="C357" s="3">
        <v>2.4010290124338999E-4</v>
      </c>
      <c r="D357" s="3">
        <v>7.8790332918343794E-2</v>
      </c>
      <c r="E357" s="3">
        <v>0.43220792271918801</v>
      </c>
      <c r="F357" s="3">
        <v>1.1093819731935699</v>
      </c>
      <c r="G357" s="3">
        <v>32.181252554101299</v>
      </c>
      <c r="H357" s="3">
        <v>3.70925999024877E-2</v>
      </c>
      <c r="I357" s="3">
        <v>6.7846724481366097E-3</v>
      </c>
      <c r="J357" s="3"/>
      <c r="K357" s="3">
        <v>31.109318453624301</v>
      </c>
      <c r="L357" s="3">
        <v>0.48602812437526099</v>
      </c>
      <c r="M357" s="3">
        <v>1.74845219742698E-2</v>
      </c>
      <c r="N357" s="3">
        <v>0.18291175237035801</v>
      </c>
      <c r="O357" s="3">
        <v>-0.17679379718910301</v>
      </c>
      <c r="P357" s="3">
        <v>4.8138690890108297E-2</v>
      </c>
      <c r="Q357" s="3">
        <v>0.884210526315789</v>
      </c>
      <c r="R357" s="3">
        <v>1.0058579919747599</v>
      </c>
      <c r="S357" t="s">
        <v>16</v>
      </c>
    </row>
    <row r="358" spans="2:19" x14ac:dyDescent="0.25">
      <c r="B358" s="2">
        <v>356</v>
      </c>
      <c r="C358" s="3">
        <v>3.4300414463341401E-5</v>
      </c>
      <c r="D358" s="3">
        <v>1.50588051263585E-2</v>
      </c>
      <c r="E358" s="3">
        <v>0.48606786503065902</v>
      </c>
      <c r="F358" s="3">
        <v>1.1031627197652301</v>
      </c>
      <c r="G358" s="3">
        <v>180</v>
      </c>
      <c r="H358" s="3">
        <v>5.0720125046677502E-3</v>
      </c>
      <c r="I358" s="3">
        <v>5.0720125046677502E-3</v>
      </c>
      <c r="J358" s="3"/>
      <c r="K358" s="3">
        <v>1</v>
      </c>
      <c r="L358" s="3">
        <v>1.90076403277854</v>
      </c>
      <c r="M358" s="3">
        <v>6.6085281338231598E-3</v>
      </c>
      <c r="N358" s="3">
        <v>1</v>
      </c>
      <c r="O358" s="3">
        <v>-0.41095137745191301</v>
      </c>
      <c r="P358" s="3">
        <v>-0.25</v>
      </c>
      <c r="Q358" s="3">
        <v>1</v>
      </c>
      <c r="R358" s="3">
        <v>1</v>
      </c>
      <c r="S358" t="s">
        <v>16</v>
      </c>
    </row>
    <row r="359" spans="2:19" x14ac:dyDescent="0.25">
      <c r="B359" s="2">
        <v>357</v>
      </c>
      <c r="C359" s="3">
        <v>8.0034300414463301E-4</v>
      </c>
      <c r="D359" s="3">
        <v>0.19084123317146301</v>
      </c>
      <c r="E359" s="3">
        <v>0.75672582201459304</v>
      </c>
      <c r="F359" s="3">
        <v>1.14382181637083</v>
      </c>
      <c r="G359" s="3">
        <v>92.763618493596795</v>
      </c>
      <c r="H359" s="3">
        <v>6.6348575454945394E-2</v>
      </c>
      <c r="I359" s="3">
        <v>2.39679295439276E-2</v>
      </c>
      <c r="J359" s="3"/>
      <c r="K359" s="3">
        <v>15.934839362284601</v>
      </c>
      <c r="L359" s="3">
        <v>0.276147800665488</v>
      </c>
      <c r="M359" s="3">
        <v>3.1922223641674498E-2</v>
      </c>
      <c r="N359" s="3">
        <v>0.361242564434608</v>
      </c>
      <c r="O359" s="3">
        <v>0.56054339681528698</v>
      </c>
      <c r="P359" s="3">
        <v>0.98694556410056</v>
      </c>
      <c r="Q359" s="3">
        <v>0.68627450980392102</v>
      </c>
      <c r="R359" s="3">
        <v>0.82166744921553103</v>
      </c>
      <c r="S359" t="s">
        <v>16</v>
      </c>
    </row>
    <row r="360" spans="2:19" x14ac:dyDescent="0.25">
      <c r="B360" s="2">
        <v>358</v>
      </c>
      <c r="C360" s="3">
        <v>6.5742461054737705E-5</v>
      </c>
      <c r="D360" s="3">
        <v>3.4675658823578502E-2</v>
      </c>
      <c r="E360" s="3">
        <v>0.46919791039556902</v>
      </c>
      <c r="F360" s="3">
        <v>1.1244431200565601</v>
      </c>
      <c r="G360" s="3">
        <v>77.021867923720706</v>
      </c>
      <c r="H360" s="3">
        <v>1.55867356209909E-2</v>
      </c>
      <c r="I360" s="3">
        <v>4.0543470194242702E-3</v>
      </c>
      <c r="J360" s="3"/>
      <c r="K360" s="3">
        <v>15.406566014716899</v>
      </c>
      <c r="L360" s="3">
        <v>0.687078532359643</v>
      </c>
      <c r="M360" s="3">
        <v>9.1490929158634798E-3</v>
      </c>
      <c r="N360" s="3">
        <v>0.26011521065156301</v>
      </c>
      <c r="O360" s="3">
        <v>-0.24504683404239</v>
      </c>
      <c r="P360" s="3">
        <v>-3.87637746797629E-2</v>
      </c>
      <c r="Q360" s="3">
        <v>0.85185185185185097</v>
      </c>
      <c r="R360" s="3">
        <v>0.967333008288639</v>
      </c>
      <c r="S360" t="s">
        <v>16</v>
      </c>
    </row>
    <row r="361" spans="2:19" x14ac:dyDescent="0.25">
      <c r="B361" s="2">
        <v>359</v>
      </c>
      <c r="C361" s="3">
        <v>2.2009432613977401E-4</v>
      </c>
      <c r="D361" s="3">
        <v>5.51175598882244E-2</v>
      </c>
      <c r="E361" s="3">
        <v>0.66157925877984403</v>
      </c>
      <c r="F361" s="3">
        <v>1.1971047349220301</v>
      </c>
      <c r="G361" s="3">
        <v>98.400997376128899</v>
      </c>
      <c r="H361" s="3">
        <v>2.3662421572512499E-2</v>
      </c>
      <c r="I361" s="3">
        <v>1.2201721931937999E-2</v>
      </c>
      <c r="J361" s="3"/>
      <c r="K361" s="3">
        <v>3.575210945407</v>
      </c>
      <c r="L361" s="3">
        <v>0.91041361871664495</v>
      </c>
      <c r="M361" s="3">
        <v>1.6740155304327299E-2</v>
      </c>
      <c r="N361" s="3">
        <v>0.51565820913748694</v>
      </c>
      <c r="O361" s="3">
        <v>3.0294414725245401E-2</v>
      </c>
      <c r="P361" s="3">
        <v>0.31181159154795202</v>
      </c>
      <c r="Q361" s="3">
        <v>0.92771084337349397</v>
      </c>
      <c r="R361" s="3">
        <v>1</v>
      </c>
      <c r="S361" t="s">
        <v>16</v>
      </c>
    </row>
    <row r="362" spans="2:19" x14ac:dyDescent="0.25">
      <c r="B362" s="2">
        <v>360</v>
      </c>
      <c r="C362" s="3">
        <v>4.8592253823067001E-5</v>
      </c>
      <c r="D362" s="3">
        <v>2.1643968028252199E-2</v>
      </c>
      <c r="E362" s="3">
        <v>0.55971149757392402</v>
      </c>
      <c r="F362" s="3">
        <v>1.1925196459504099</v>
      </c>
      <c r="G362" s="3">
        <v>94.307824092082001</v>
      </c>
      <c r="H362" s="3">
        <v>8.6834616146332002E-3</v>
      </c>
      <c r="I362" s="3">
        <v>3.8797672607571001E-3</v>
      </c>
      <c r="J362" s="3"/>
      <c r="K362" s="3">
        <v>4.2899548805482404</v>
      </c>
      <c r="L362" s="3">
        <v>1.3034763015354101</v>
      </c>
      <c r="M362" s="3">
        <v>7.8657217809516497E-3</v>
      </c>
      <c r="N362" s="3">
        <v>0.44679960975689598</v>
      </c>
      <c r="O362" s="3">
        <v>-0.455470514696733</v>
      </c>
      <c r="P362" s="3">
        <v>-0.30668352603759602</v>
      </c>
      <c r="Q362" s="3">
        <v>1</v>
      </c>
      <c r="R362" s="3">
        <v>1</v>
      </c>
      <c r="S362" t="s">
        <v>16</v>
      </c>
    </row>
    <row r="363" spans="2:19" x14ac:dyDescent="0.25">
      <c r="B363" s="2">
        <v>361</v>
      </c>
      <c r="C363" s="3">
        <v>4.4304702015149301E-4</v>
      </c>
      <c r="D363" s="3">
        <v>0.11114301001478399</v>
      </c>
      <c r="E363" s="3">
        <v>5.0829200584412296E-3</v>
      </c>
      <c r="F363" s="3">
        <v>1.22889954588901</v>
      </c>
      <c r="G363" s="3">
        <v>100.968894980857</v>
      </c>
      <c r="H363" s="3">
        <v>5.2367053555367797E-2</v>
      </c>
      <c r="I363" s="3">
        <v>1.2313184160029999E-2</v>
      </c>
      <c r="J363" s="3"/>
      <c r="K363" s="3">
        <v>17.143793492587701</v>
      </c>
      <c r="L363" s="3">
        <v>0.450708112587974</v>
      </c>
      <c r="M363" s="3">
        <v>2.37508944301884E-2</v>
      </c>
      <c r="N363" s="3">
        <v>0.235132269701048</v>
      </c>
      <c r="O363" s="3">
        <v>0.143058810116546</v>
      </c>
      <c r="P363" s="3">
        <v>0.45538767899830901</v>
      </c>
      <c r="Q363" s="3">
        <v>0.91715976331360904</v>
      </c>
      <c r="R363" s="3">
        <v>0.99723147598837802</v>
      </c>
      <c r="S363" t="s">
        <v>16</v>
      </c>
    </row>
    <row r="364" spans="2:19" x14ac:dyDescent="0.25">
      <c r="B364" s="2">
        <v>362</v>
      </c>
      <c r="C364" s="3">
        <v>3.5443761612119398E-4</v>
      </c>
      <c r="D364" s="3">
        <v>0.13235416630930499</v>
      </c>
      <c r="E364" s="3">
        <v>0.120473931428076</v>
      </c>
      <c r="F364" s="3">
        <v>1.2085842269859099</v>
      </c>
      <c r="G364" s="3">
        <v>167.55560998932501</v>
      </c>
      <c r="H364" s="3">
        <v>5.6302965496386401E-2</v>
      </c>
      <c r="I364" s="3">
        <v>1.39132827604937E-2</v>
      </c>
      <c r="J364" s="3"/>
      <c r="K364" s="3">
        <v>47.7536848057862</v>
      </c>
      <c r="L364" s="3">
        <v>0.25425788927128201</v>
      </c>
      <c r="M364" s="3">
        <v>2.1243445788929002E-2</v>
      </c>
      <c r="N364" s="3">
        <v>0.24711456382145</v>
      </c>
      <c r="O364" s="3">
        <v>0.735845051723788</v>
      </c>
      <c r="P364" s="3">
        <v>1.2101465633875801</v>
      </c>
      <c r="Q364" s="3">
        <v>0.53679653679653605</v>
      </c>
      <c r="R364" s="3">
        <v>0.93080411317621503</v>
      </c>
      <c r="S364" t="s">
        <v>16</v>
      </c>
    </row>
    <row r="365" spans="2:19" x14ac:dyDescent="0.25">
      <c r="B365" s="2">
        <v>363</v>
      </c>
      <c r="C365" s="3">
        <v>1.80077175932542E-4</v>
      </c>
      <c r="D365" s="3">
        <v>5.6265525385114298E-2</v>
      </c>
      <c r="E365" s="3">
        <v>0.65968365814678698</v>
      </c>
      <c r="F365" s="3">
        <v>1.21674628022029</v>
      </c>
      <c r="G365" s="3">
        <v>137.73435805800901</v>
      </c>
      <c r="H365" s="3">
        <v>2.399653604911E-2</v>
      </c>
      <c r="I365" s="3">
        <v>7.7315234397659803E-3</v>
      </c>
      <c r="J365" s="3"/>
      <c r="K365" s="3">
        <v>10.5954340014327</v>
      </c>
      <c r="L365" s="3">
        <v>0.71479873991712495</v>
      </c>
      <c r="M365" s="3">
        <v>1.51420402027449E-2</v>
      </c>
      <c r="N365" s="3">
        <v>0.32219331256574002</v>
      </c>
      <c r="O365" s="3">
        <v>-0.190820555415948</v>
      </c>
      <c r="P365" s="3">
        <v>3.0279267631249999E-2</v>
      </c>
      <c r="Q365" s="3">
        <v>0.88732394366197098</v>
      </c>
      <c r="R365" s="3">
        <v>1.002734375</v>
      </c>
      <c r="S365" t="s">
        <v>16</v>
      </c>
    </row>
    <row r="366" spans="2:19" x14ac:dyDescent="0.25">
      <c r="B366" s="2">
        <v>364</v>
      </c>
      <c r="C366" s="3">
        <v>8.0034300414463298E-5</v>
      </c>
      <c r="D366" s="3">
        <v>3.0425312344666899E-2</v>
      </c>
      <c r="E366" s="3">
        <v>0.12619650160423301</v>
      </c>
      <c r="F366" s="3">
        <v>1.2282723615470399</v>
      </c>
      <c r="G366" s="3">
        <v>113.89374042101601</v>
      </c>
      <c r="H366" s="3">
        <v>1.2874817822073E-2</v>
      </c>
      <c r="I366" s="3">
        <v>6.0069163468010498E-3</v>
      </c>
      <c r="J366" s="3"/>
      <c r="K366" s="3">
        <v>4.7624074515998904</v>
      </c>
      <c r="L366" s="3">
        <v>1.08646546557299</v>
      </c>
      <c r="M366" s="3">
        <v>1.0094693468496599E-2</v>
      </c>
      <c r="N366" s="3">
        <v>0.46656321120929201</v>
      </c>
      <c r="O366" s="3">
        <v>-0.24106181433142199</v>
      </c>
      <c r="P366" s="3">
        <v>-3.3689889997210003E-2</v>
      </c>
      <c r="Q366" s="3">
        <v>0.90322580645161199</v>
      </c>
      <c r="R366" s="3">
        <v>1.0050566792620499</v>
      </c>
      <c r="S366" t="s">
        <v>16</v>
      </c>
    </row>
    <row r="367" spans="2:19" x14ac:dyDescent="0.25">
      <c r="B367" s="2">
        <v>365</v>
      </c>
      <c r="C367" s="3">
        <v>2.22952694011719E-4</v>
      </c>
      <c r="D367" s="3">
        <v>6.2010424882067899E-2</v>
      </c>
      <c r="E367" s="3">
        <v>0.46098958097980203</v>
      </c>
      <c r="F367" s="3">
        <v>1.23796120594698</v>
      </c>
      <c r="G367" s="3">
        <v>83.003790407669101</v>
      </c>
      <c r="H367" s="3">
        <v>2.8939261646028499E-2</v>
      </c>
      <c r="I367" s="3">
        <v>8.8022721518584493E-3</v>
      </c>
      <c r="J367" s="3"/>
      <c r="K367" s="3">
        <v>10.6619980901856</v>
      </c>
      <c r="L367" s="3">
        <v>0.728606723200101</v>
      </c>
      <c r="M367" s="3">
        <v>1.6848506955245601E-2</v>
      </c>
      <c r="N367" s="3">
        <v>0.304163674233424</v>
      </c>
      <c r="O367" s="3">
        <v>-0.10265510716513999</v>
      </c>
      <c r="P367" s="3">
        <v>0.14253500282348</v>
      </c>
      <c r="Q367" s="3">
        <v>0.93975903614457801</v>
      </c>
      <c r="R367" s="3">
        <v>1</v>
      </c>
      <c r="S367" t="s">
        <v>16</v>
      </c>
    </row>
    <row r="368" spans="2:19" x14ac:dyDescent="0.25">
      <c r="B368" s="2">
        <v>366</v>
      </c>
      <c r="C368" s="3">
        <v>2.91553522938402E-4</v>
      </c>
      <c r="D368" s="3">
        <v>8.8660469252427196E-2</v>
      </c>
      <c r="E368" s="3">
        <v>0.80971530348210596</v>
      </c>
      <c r="F368" s="3">
        <v>1.2482952082974901</v>
      </c>
      <c r="G368" s="3">
        <v>109.342260631987</v>
      </c>
      <c r="H368" s="3">
        <v>4.06103902851064E-2</v>
      </c>
      <c r="I368" s="3">
        <v>9.1808157472111108E-3</v>
      </c>
      <c r="J368" s="3"/>
      <c r="K368" s="3">
        <v>27.406494980743801</v>
      </c>
      <c r="L368" s="3">
        <v>0.46608819831298498</v>
      </c>
      <c r="M368" s="3">
        <v>1.9267004822027301E-2</v>
      </c>
      <c r="N368" s="3">
        <v>0.22607061106177301</v>
      </c>
      <c r="O368" s="3">
        <v>4.3614213438906502E-3</v>
      </c>
      <c r="P368" s="3">
        <v>0.27879267886145598</v>
      </c>
      <c r="Q368" s="3">
        <v>0.80314960629921195</v>
      </c>
      <c r="R368" s="3">
        <v>0.99290631376213201</v>
      </c>
      <c r="S368" t="s">
        <v>16</v>
      </c>
    </row>
    <row r="369" spans="2:19" x14ac:dyDescent="0.25">
      <c r="B369" s="2">
        <v>367</v>
      </c>
      <c r="C369" s="3">
        <v>5.4308989566957202E-5</v>
      </c>
      <c r="D369" s="3">
        <v>2.3447913809078999E-2</v>
      </c>
      <c r="E369" s="3">
        <v>0.84373372928525703</v>
      </c>
      <c r="F369" s="3">
        <v>1.2414862888618301</v>
      </c>
      <c r="G369" s="3">
        <v>119.106373439167</v>
      </c>
      <c r="H369" s="3">
        <v>9.8530408039140694E-3</v>
      </c>
      <c r="I369" s="3">
        <v>4.7667592031797401E-3</v>
      </c>
      <c r="J369" s="3"/>
      <c r="K369" s="3">
        <v>4.0224743306752098</v>
      </c>
      <c r="L369" s="3">
        <v>1.2412897484529399</v>
      </c>
      <c r="M369" s="3">
        <v>8.3155488785322702E-3</v>
      </c>
      <c r="N369" s="3">
        <v>0.483785594522877</v>
      </c>
      <c r="O369" s="3">
        <v>-0.32077814161930401</v>
      </c>
      <c r="P369" s="3">
        <v>-0.135187870261192</v>
      </c>
      <c r="Q369" s="3">
        <v>0.90476190476190399</v>
      </c>
      <c r="R369" s="3">
        <v>1.0065613959189501</v>
      </c>
      <c r="S369" t="s">
        <v>16</v>
      </c>
    </row>
    <row r="370" spans="2:19" x14ac:dyDescent="0.25">
      <c r="B370" s="2">
        <v>368</v>
      </c>
      <c r="C370" s="3">
        <v>1.31484922109475E-4</v>
      </c>
      <c r="D370" s="3">
        <v>5.4600214612748298E-2</v>
      </c>
      <c r="E370" s="3">
        <v>0.856802576150831</v>
      </c>
      <c r="F370" s="3">
        <v>1.2559479080399001</v>
      </c>
      <c r="G370" s="3">
        <v>88.8609016420681</v>
      </c>
      <c r="H370" s="3">
        <v>2.5355050844802701E-2</v>
      </c>
      <c r="I370" s="3">
        <v>5.2390603747883204E-3</v>
      </c>
      <c r="J370" s="3"/>
      <c r="K370" s="3">
        <v>20.4829256087251</v>
      </c>
      <c r="L370" s="3">
        <v>0.55423904534328094</v>
      </c>
      <c r="M370" s="3">
        <v>1.2938771285025699E-2</v>
      </c>
      <c r="N370" s="3">
        <v>0.20662787887337999</v>
      </c>
      <c r="O370" s="3">
        <v>-0.206527614515645</v>
      </c>
      <c r="P370" s="3">
        <v>1.02804188540225E-2</v>
      </c>
      <c r="Q370" s="3">
        <v>0.86792452830188604</v>
      </c>
      <c r="R370" s="3">
        <v>0.96977860349899303</v>
      </c>
      <c r="S370" t="s">
        <v>16</v>
      </c>
    </row>
    <row r="371" spans="2:19" x14ac:dyDescent="0.25">
      <c r="B371" s="2">
        <v>369</v>
      </c>
      <c r="C371" s="3">
        <v>9.7184507646134002E-5</v>
      </c>
      <c r="D371" s="3">
        <v>3.67027731546107E-2</v>
      </c>
      <c r="E371" s="3">
        <v>0.49481957288185102</v>
      </c>
      <c r="F371" s="3">
        <v>1.25303571671688</v>
      </c>
      <c r="G371" s="3">
        <v>73.547740908565004</v>
      </c>
      <c r="H371" s="3">
        <v>1.6508335202233802E-2</v>
      </c>
      <c r="I371" s="3">
        <v>6.0069668195172404E-3</v>
      </c>
      <c r="J371" s="3"/>
      <c r="K371" s="3">
        <v>7.9555716955127398</v>
      </c>
      <c r="L371" s="3">
        <v>0.90658628310760703</v>
      </c>
      <c r="M371" s="3">
        <v>1.1123810420475199E-2</v>
      </c>
      <c r="N371" s="3">
        <v>0.36387477876656998</v>
      </c>
      <c r="O371" s="3">
        <v>-0.198596279535312</v>
      </c>
      <c r="P371" s="3">
        <v>2.0378908193524E-2</v>
      </c>
      <c r="Q371" s="3">
        <v>0.91891891891891797</v>
      </c>
      <c r="R371" s="3">
        <v>1.0083836196969</v>
      </c>
      <c r="S371" t="s">
        <v>16</v>
      </c>
    </row>
    <row r="372" spans="2:19" x14ac:dyDescent="0.25">
      <c r="B372" s="2">
        <v>370</v>
      </c>
      <c r="C372" s="3">
        <v>8.8609404030298697E-5</v>
      </c>
      <c r="D372" s="3">
        <v>3.05791633906418E-2</v>
      </c>
      <c r="E372" s="3">
        <v>0.12941812552232801</v>
      </c>
      <c r="F372" s="3">
        <v>1.26254934928019</v>
      </c>
      <c r="G372" s="3">
        <v>51.308914037842001</v>
      </c>
      <c r="H372" s="3">
        <v>1.1882448019096501E-2</v>
      </c>
      <c r="I372" s="3">
        <v>7.3922099518014097E-3</v>
      </c>
      <c r="J372" s="3"/>
      <c r="K372" s="3">
        <v>2.4553211883949699</v>
      </c>
      <c r="L372" s="3">
        <v>1.19079905324792</v>
      </c>
      <c r="M372" s="3">
        <v>1.0621722894464501E-2</v>
      </c>
      <c r="N372" s="3">
        <v>0.62211170121857196</v>
      </c>
      <c r="O372" s="3">
        <v>-0.221443236258695</v>
      </c>
      <c r="P372" s="3">
        <v>-8.7107405835398707E-3</v>
      </c>
      <c r="Q372" s="3">
        <v>0.939393939393939</v>
      </c>
      <c r="R372" s="3">
        <v>1.0150937137170299</v>
      </c>
      <c r="S372" t="s">
        <v>16</v>
      </c>
    </row>
    <row r="373" spans="2:19" x14ac:dyDescent="0.25">
      <c r="B373" s="2">
        <v>371</v>
      </c>
      <c r="C373" s="3">
        <v>1.5149349721309101E-4</v>
      </c>
      <c r="D373" s="3">
        <v>4.7511231802057699E-2</v>
      </c>
      <c r="E373" s="3">
        <v>0.83860463355478299</v>
      </c>
      <c r="F373" s="3">
        <v>1.2658339635863201</v>
      </c>
      <c r="G373" s="3">
        <v>71.856722022186602</v>
      </c>
      <c r="H373" s="3">
        <v>1.54852225367203E-2</v>
      </c>
      <c r="I373" s="3">
        <v>1.0719818881498099E-2</v>
      </c>
      <c r="J373" s="3"/>
      <c r="K373" s="3">
        <v>2.1159624499812302</v>
      </c>
      <c r="L373" s="3">
        <v>0.84335665189136</v>
      </c>
      <c r="M373" s="3">
        <v>1.38883948468472E-2</v>
      </c>
      <c r="N373" s="3">
        <v>0.69226120942583103</v>
      </c>
      <c r="O373" s="3">
        <v>-0.139401095956806</v>
      </c>
      <c r="P373" s="3">
        <v>9.5748556783535804E-2</v>
      </c>
      <c r="Q373" s="3">
        <v>0.88333333333333297</v>
      </c>
      <c r="R373" s="3">
        <v>0.91288876236566696</v>
      </c>
      <c r="S373" t="s">
        <v>16</v>
      </c>
    </row>
    <row r="374" spans="2:19" x14ac:dyDescent="0.25">
      <c r="B374" s="2">
        <v>372</v>
      </c>
      <c r="C374" s="3">
        <v>4.2875518079176698E-5</v>
      </c>
      <c r="D374" s="3">
        <v>2.3909466947003698E-2</v>
      </c>
      <c r="E374" s="3">
        <v>0.27636832580989601</v>
      </c>
      <c r="F374" s="3">
        <v>1.26789041477794</v>
      </c>
      <c r="G374" s="3">
        <v>158.39495530412299</v>
      </c>
      <c r="H374" s="3">
        <v>1.06763787939404E-2</v>
      </c>
      <c r="I374" s="3">
        <v>4.0931577032831297E-3</v>
      </c>
      <c r="J374" s="3"/>
      <c r="K374" s="3">
        <v>6.86588971449439</v>
      </c>
      <c r="L374" s="3">
        <v>0.94249587314778505</v>
      </c>
      <c r="M374" s="3">
        <v>7.3885590692242004E-3</v>
      </c>
      <c r="N374" s="3">
        <v>0.38338445855876402</v>
      </c>
      <c r="O374" s="3">
        <v>-0.19949702137578401</v>
      </c>
      <c r="P374" s="3">
        <v>1.9232048062638001E-2</v>
      </c>
      <c r="Q374" s="3">
        <v>0.88235294117647001</v>
      </c>
      <c r="R374" s="3">
        <v>1</v>
      </c>
      <c r="S374" t="s">
        <v>16</v>
      </c>
    </row>
    <row r="375" spans="2:19" x14ac:dyDescent="0.25">
      <c r="B375" s="2">
        <v>373</v>
      </c>
      <c r="C375" s="3">
        <v>6.8600828926682802E-5</v>
      </c>
      <c r="D375" s="3">
        <v>3.0536896619769601E-2</v>
      </c>
      <c r="E375" s="3">
        <v>7.9250195385433597E-2</v>
      </c>
      <c r="F375" s="3">
        <v>1.2698346862380601</v>
      </c>
      <c r="G375" s="3">
        <v>160.69894751776701</v>
      </c>
      <c r="H375" s="3">
        <v>1.28459864111969E-2</v>
      </c>
      <c r="I375" s="3">
        <v>5.9045801442579402E-3</v>
      </c>
      <c r="J375" s="3"/>
      <c r="K375" s="3">
        <v>6.0334088888047601</v>
      </c>
      <c r="L375" s="3">
        <v>0.92446277835926605</v>
      </c>
      <c r="M375" s="3">
        <v>9.3458701141768703E-3</v>
      </c>
      <c r="N375" s="3">
        <v>0.45964396623612702</v>
      </c>
      <c r="O375" s="3">
        <v>-0.13160563245218901</v>
      </c>
      <c r="P375" s="3">
        <v>0.10567404918715401</v>
      </c>
      <c r="Q375" s="3">
        <v>0.82758620689655105</v>
      </c>
      <c r="R375" s="3">
        <v>1</v>
      </c>
      <c r="S375" t="s">
        <v>16</v>
      </c>
    </row>
    <row r="376" spans="2:19" x14ac:dyDescent="0.25">
      <c r="B376" s="2">
        <v>374</v>
      </c>
      <c r="C376" s="3">
        <v>4.2875518079176698E-5</v>
      </c>
      <c r="D376" s="3">
        <v>1.9309151605270101E-2</v>
      </c>
      <c r="E376" s="3">
        <v>0.22801513993206299</v>
      </c>
      <c r="F376" s="3">
        <v>1.27273700450462</v>
      </c>
      <c r="G376" s="3">
        <v>9.8994381772624607</v>
      </c>
      <c r="H376" s="3">
        <v>7.2433121968044096E-3</v>
      </c>
      <c r="I376" s="3">
        <v>5.28715455549378E-3</v>
      </c>
      <c r="J376" s="3"/>
      <c r="K376" s="3">
        <v>2.1827754787172098</v>
      </c>
      <c r="L376" s="3">
        <v>1.4450832262615401</v>
      </c>
      <c r="M376" s="3">
        <v>7.3885590692242004E-3</v>
      </c>
      <c r="N376" s="3">
        <v>0.72993603089845605</v>
      </c>
      <c r="O376" s="3">
        <v>-0.29848055923655997</v>
      </c>
      <c r="P376" s="3">
        <v>-0.10679770661949101</v>
      </c>
      <c r="Q376" s="3">
        <v>0.88235294117647001</v>
      </c>
      <c r="R376" s="3">
        <v>1.0079677786533501</v>
      </c>
      <c r="S376" t="s">
        <v>16</v>
      </c>
    </row>
    <row r="377" spans="2:19" x14ac:dyDescent="0.25">
      <c r="B377" s="2">
        <v>375</v>
      </c>
      <c r="C377" s="3">
        <v>1.0547377447477401E-3</v>
      </c>
      <c r="D377" s="3">
        <v>0.24308465264037599</v>
      </c>
      <c r="E377" s="3">
        <v>0.249006411008145</v>
      </c>
      <c r="F377" s="3">
        <v>1.30209678993246</v>
      </c>
      <c r="G377" s="3">
        <v>148.99291344353099</v>
      </c>
      <c r="H377" s="3">
        <v>9.7133094846184598E-2</v>
      </c>
      <c r="I377" s="3">
        <v>2.1450857857183901E-2</v>
      </c>
      <c r="J377" s="3"/>
      <c r="K377" s="3">
        <v>34.090987749152902</v>
      </c>
      <c r="L377" s="3">
        <v>0.224305163749216</v>
      </c>
      <c r="M377" s="3">
        <v>3.6646061260899698E-2</v>
      </c>
      <c r="N377" s="3">
        <v>0.22083984754271899</v>
      </c>
      <c r="O377" s="3">
        <v>0.55151966654018503</v>
      </c>
      <c r="P377" s="3">
        <v>0.97545619387327598</v>
      </c>
      <c r="Q377" s="3">
        <v>0.677064220183486</v>
      </c>
      <c r="R377" s="3">
        <v>0.85676728334956098</v>
      </c>
      <c r="S377" t="s">
        <v>16</v>
      </c>
    </row>
    <row r="378" spans="2:19" x14ac:dyDescent="0.25">
      <c r="B378" s="2">
        <v>376</v>
      </c>
      <c r="C378" s="3">
        <v>8.2892668286408395E-5</v>
      </c>
      <c r="D378" s="3">
        <v>3.0075343481844801E-2</v>
      </c>
      <c r="E378" s="3">
        <v>0.81985875693267396</v>
      </c>
      <c r="F378" s="3">
        <v>1.28030421396561</v>
      </c>
      <c r="G378" s="3">
        <v>105.976665819917</v>
      </c>
      <c r="H378" s="3">
        <v>1.27736177645782E-2</v>
      </c>
      <c r="I378" s="3">
        <v>6.5014670659816502E-3</v>
      </c>
      <c r="J378" s="3"/>
      <c r="K378" s="3">
        <v>3.7951375188846499</v>
      </c>
      <c r="L378" s="3">
        <v>1.15160831425221</v>
      </c>
      <c r="M378" s="3">
        <v>1.0273374481195001E-2</v>
      </c>
      <c r="N378" s="3">
        <v>0.508976171497043</v>
      </c>
      <c r="O378" s="3">
        <v>-0.21313714390703201</v>
      </c>
      <c r="P378" s="3">
        <v>1.86490466082034E-3</v>
      </c>
      <c r="Q378" s="3">
        <v>0.96666666666666601</v>
      </c>
      <c r="R378" s="3">
        <v>1</v>
      </c>
      <c r="S378" t="s">
        <v>16</v>
      </c>
    </row>
    <row r="379" spans="2:19" x14ac:dyDescent="0.25">
      <c r="B379" s="2">
        <v>377</v>
      </c>
      <c r="C379" s="3">
        <v>4.2875518079176698E-5</v>
      </c>
      <c r="D379" s="3">
        <v>2.2776717487627999E-2</v>
      </c>
      <c r="E379" s="3">
        <v>0.83451512410133399</v>
      </c>
      <c r="F379" s="3">
        <v>1.2766819031193699</v>
      </c>
      <c r="G379" s="3">
        <v>171.002045351379</v>
      </c>
      <c r="H379" s="3">
        <v>1.0283611447232501E-2</v>
      </c>
      <c r="I379" s="3">
        <v>3.60415020023636E-3</v>
      </c>
      <c r="J379" s="3"/>
      <c r="K379" s="3">
        <v>7.6130470768191003</v>
      </c>
      <c r="L379" s="3">
        <v>1.0385728727905801</v>
      </c>
      <c r="M379" s="3">
        <v>7.3885590692242004E-3</v>
      </c>
      <c r="N379" s="3">
        <v>0.35047514374984301</v>
      </c>
      <c r="O379" s="3">
        <v>-0.32106368140897101</v>
      </c>
      <c r="P379" s="3">
        <v>-0.13555143081299101</v>
      </c>
      <c r="Q379" s="3">
        <v>0.88235294117647001</v>
      </c>
      <c r="R379" s="3">
        <v>1</v>
      </c>
      <c r="S379" t="s">
        <v>16</v>
      </c>
    </row>
    <row r="380" spans="2:19" x14ac:dyDescent="0.25">
      <c r="B380" s="2">
        <v>378</v>
      </c>
      <c r="C380" s="3">
        <v>4.2875518079176698E-5</v>
      </c>
      <c r="D380" s="3">
        <v>2.24690153956781E-2</v>
      </c>
      <c r="E380" s="3">
        <v>0.74468414707421904</v>
      </c>
      <c r="F380" s="3">
        <v>1.2881784647966099</v>
      </c>
      <c r="G380" s="3">
        <v>62.3475767656169</v>
      </c>
      <c r="H380" s="3">
        <v>8.3441998805634503E-3</v>
      </c>
      <c r="I380" s="3">
        <v>4.6361677626111696E-3</v>
      </c>
      <c r="J380" s="3"/>
      <c r="K380" s="3">
        <v>3.1595600094809901</v>
      </c>
      <c r="L380" s="3">
        <v>1.06721313351568</v>
      </c>
      <c r="M380" s="3">
        <v>7.3885590692242004E-3</v>
      </c>
      <c r="N380" s="3">
        <v>0.55561561671244497</v>
      </c>
      <c r="O380" s="3">
        <v>-0.29136215510230801</v>
      </c>
      <c r="P380" s="3">
        <v>-9.7734272980356099E-2</v>
      </c>
      <c r="Q380" s="3">
        <v>0.88235294117647001</v>
      </c>
      <c r="R380" s="3">
        <v>0.90790067720090295</v>
      </c>
      <c r="S380" t="s">
        <v>16</v>
      </c>
    </row>
    <row r="381" spans="2:19" x14ac:dyDescent="0.25">
      <c r="B381" s="2">
        <v>379</v>
      </c>
      <c r="C381" s="3">
        <v>3.1442046591396297E-5</v>
      </c>
      <c r="D381" s="3">
        <v>1.61492878148621E-2</v>
      </c>
      <c r="E381" s="3">
        <v>4.7646178074151599E-2</v>
      </c>
      <c r="F381" s="3">
        <v>1.2922873072498899</v>
      </c>
      <c r="G381" s="3">
        <v>52.125016348901802</v>
      </c>
      <c r="H381" s="3">
        <v>7.1175187859910099E-3</v>
      </c>
      <c r="I381" s="3">
        <v>3.70704103437025E-3</v>
      </c>
      <c r="J381" s="3"/>
      <c r="K381" s="3">
        <v>3.28070175438596</v>
      </c>
      <c r="L381" s="3">
        <v>1.51500449577801</v>
      </c>
      <c r="M381" s="3">
        <v>6.3271839776927003E-3</v>
      </c>
      <c r="N381" s="3">
        <v>0.52083333333332404</v>
      </c>
      <c r="O381" s="3">
        <v>-0.34092461812802599</v>
      </c>
      <c r="P381" s="3">
        <v>-0.16083916083917499</v>
      </c>
      <c r="Q381" s="3">
        <v>1</v>
      </c>
      <c r="R381" s="3">
        <v>1</v>
      </c>
      <c r="S381" t="s">
        <v>16</v>
      </c>
    </row>
    <row r="382" spans="2:19" x14ac:dyDescent="0.25">
      <c r="B382" s="2">
        <v>380</v>
      </c>
      <c r="C382" s="3">
        <v>1.0575961126196899E-4</v>
      </c>
      <c r="D382" s="3">
        <v>6.2781370782777401E-2</v>
      </c>
      <c r="E382" s="3">
        <v>0.15184051849559399</v>
      </c>
      <c r="F382" s="3">
        <v>1.3153876033501799</v>
      </c>
      <c r="G382" s="3">
        <v>136.13992147822799</v>
      </c>
      <c r="H382" s="3">
        <v>2.8733523344660401E-2</v>
      </c>
      <c r="I382" s="3">
        <v>3.7046599490589598E-3</v>
      </c>
      <c r="J382" s="3"/>
      <c r="K382" s="3">
        <v>66.046174655099506</v>
      </c>
      <c r="L382" s="3">
        <v>0.33718490338727197</v>
      </c>
      <c r="M382" s="3">
        <v>1.16041940389911E-2</v>
      </c>
      <c r="N382" s="3">
        <v>0.12893162821076001</v>
      </c>
      <c r="O382" s="3">
        <v>-0.209490180793932</v>
      </c>
      <c r="P382" s="3">
        <v>6.5083623146088097E-3</v>
      </c>
      <c r="Q382" s="3">
        <v>0.82222222222222197</v>
      </c>
      <c r="R382" s="3">
        <v>0.98465018581354002</v>
      </c>
      <c r="S382" t="s">
        <v>16</v>
      </c>
    </row>
    <row r="383" spans="2:19" x14ac:dyDescent="0.25">
      <c r="B383" s="2">
        <v>381</v>
      </c>
      <c r="C383" s="3">
        <v>4.0017150207231601E-5</v>
      </c>
      <c r="D383" s="3">
        <v>2.0595752110620799E-2</v>
      </c>
      <c r="E383" s="3">
        <v>0.16266668675684401</v>
      </c>
      <c r="F383" s="3">
        <v>1.3100283726341799</v>
      </c>
      <c r="G383" s="3">
        <v>128.294786518298</v>
      </c>
      <c r="H383" s="3">
        <v>9.4984618478916698E-3</v>
      </c>
      <c r="I383" s="3">
        <v>3.7015093237614798E-3</v>
      </c>
      <c r="J383" s="3"/>
      <c r="K383" s="3">
        <v>6.1374540950842604</v>
      </c>
      <c r="L383" s="3">
        <v>1.1854976826255601</v>
      </c>
      <c r="M383" s="3">
        <v>7.13802620557351E-3</v>
      </c>
      <c r="N383" s="3">
        <v>0.38969565631124697</v>
      </c>
      <c r="O383" s="3">
        <v>-0.309957477249101</v>
      </c>
      <c r="P383" s="3">
        <v>-0.121410572484742</v>
      </c>
      <c r="Q383" s="3">
        <v>0.93333333333333302</v>
      </c>
      <c r="R383" s="3">
        <v>1.00747003776063</v>
      </c>
      <c r="S383" t="s">
        <v>16</v>
      </c>
    </row>
    <row r="384" spans="2:19" x14ac:dyDescent="0.25">
      <c r="B384" s="2">
        <v>382</v>
      </c>
      <c r="C384" s="3">
        <v>4.8592253823067001E-5</v>
      </c>
      <c r="D384" s="3">
        <v>2.07496031565957E-2</v>
      </c>
      <c r="E384" s="3">
        <v>0.51098039703887999</v>
      </c>
      <c r="F384" s="3">
        <v>1.310070994588</v>
      </c>
      <c r="G384" s="3">
        <v>50.767310326822297</v>
      </c>
      <c r="H384" s="3">
        <v>8.4461672471730399E-3</v>
      </c>
      <c r="I384" s="3">
        <v>4.9979993780348998E-3</v>
      </c>
      <c r="J384" s="3"/>
      <c r="K384" s="3">
        <v>2.7247800702873701</v>
      </c>
      <c r="L384" s="3">
        <v>1.41826477621419</v>
      </c>
      <c r="M384" s="3">
        <v>7.8657217809516497E-3</v>
      </c>
      <c r="N384" s="3">
        <v>0.59174762134952297</v>
      </c>
      <c r="O384" s="3">
        <v>-0.31769475018072602</v>
      </c>
      <c r="P384" s="3">
        <v>-0.131261974349696</v>
      </c>
      <c r="Q384" s="3">
        <v>0.94444444444444398</v>
      </c>
      <c r="R384" s="3">
        <v>1.00741465004481</v>
      </c>
      <c r="S384" t="s">
        <v>16</v>
      </c>
    </row>
    <row r="385" spans="2:19" x14ac:dyDescent="0.25">
      <c r="B385" s="2">
        <v>383</v>
      </c>
      <c r="C385" s="3">
        <v>1.4863512934114599E-4</v>
      </c>
      <c r="D385" s="3">
        <v>4.1778167000948302E-2</v>
      </c>
      <c r="E385" s="3">
        <v>0.227557791795959</v>
      </c>
      <c r="F385" s="3">
        <v>1.3357925240658599</v>
      </c>
      <c r="G385" s="3">
        <v>129.690951853916</v>
      </c>
      <c r="H385" s="3">
        <v>1.7965960118978799E-2</v>
      </c>
      <c r="I385" s="3">
        <v>1.0602591084584201E-2</v>
      </c>
      <c r="J385" s="3"/>
      <c r="K385" s="3">
        <v>3.1305261635150701</v>
      </c>
      <c r="L385" s="3">
        <v>1.0701202103621099</v>
      </c>
      <c r="M385" s="3">
        <v>1.3756748322695E-2</v>
      </c>
      <c r="N385" s="3">
        <v>0.59014887121918203</v>
      </c>
      <c r="O385" s="3">
        <v>6.5395848616235401E-3</v>
      </c>
      <c r="P385" s="3">
        <v>0.28156600278713301</v>
      </c>
      <c r="Q385" s="3">
        <v>0.92857142857142805</v>
      </c>
      <c r="R385" s="3">
        <v>1.0073651410303099</v>
      </c>
      <c r="S385" t="s">
        <v>16</v>
      </c>
    </row>
    <row r="386" spans="2:19" x14ac:dyDescent="0.25">
      <c r="B386" s="2">
        <v>384</v>
      </c>
      <c r="C386" s="3">
        <v>6.2884093182792594E-5</v>
      </c>
      <c r="D386" s="3">
        <v>5.0882429446826902E-2</v>
      </c>
      <c r="E386" s="3">
        <v>0.21817338637502601</v>
      </c>
      <c r="F386" s="3">
        <v>1.34400646506264</v>
      </c>
      <c r="G386" s="3">
        <v>137.58499741746101</v>
      </c>
      <c r="H386" s="3">
        <v>2.3993202165473002E-2</v>
      </c>
      <c r="I386" s="3">
        <v>2.81988102722782E-3</v>
      </c>
      <c r="J386" s="3"/>
      <c r="K386" s="3">
        <v>89.670405124210703</v>
      </c>
      <c r="L386" s="3">
        <v>0.305221405886134</v>
      </c>
      <c r="M386" s="3">
        <v>8.9479893928827593E-3</v>
      </c>
      <c r="N386" s="3">
        <v>0.117528331890843</v>
      </c>
      <c r="O386" s="3">
        <v>-0.154977879755577</v>
      </c>
      <c r="P386" s="3">
        <v>7.5915579671150799E-2</v>
      </c>
      <c r="Q386" s="3">
        <v>0.78571428571428503</v>
      </c>
      <c r="R386" s="3">
        <v>0.98435007974481603</v>
      </c>
      <c r="S386" t="s">
        <v>16</v>
      </c>
    </row>
    <row r="387" spans="2:19" x14ac:dyDescent="0.25">
      <c r="B387" s="2">
        <v>385</v>
      </c>
      <c r="C387" s="3">
        <v>2.28669429755609E-4</v>
      </c>
      <c r="D387" s="3">
        <v>6.5241296847541305E-2</v>
      </c>
      <c r="E387" s="3">
        <v>0.260426708729253</v>
      </c>
      <c r="F387" s="3">
        <v>1.3502965290551701</v>
      </c>
      <c r="G387" s="3">
        <v>55.799992699900002</v>
      </c>
      <c r="H387" s="3">
        <v>3.0029772045907E-2</v>
      </c>
      <c r="I387" s="3">
        <v>9.2859707678662994E-3</v>
      </c>
      <c r="J387" s="3"/>
      <c r="K387" s="3">
        <v>10.6174768778922</v>
      </c>
      <c r="L387" s="3">
        <v>0.67510729722781604</v>
      </c>
      <c r="M387" s="3">
        <v>1.70631462701601E-2</v>
      </c>
      <c r="N387" s="3">
        <v>0.30922548308627401</v>
      </c>
      <c r="O387" s="3">
        <v>-4.22302410612172E-2</v>
      </c>
      <c r="P387" s="3">
        <v>0.21947033183232201</v>
      </c>
      <c r="Q387" s="3">
        <v>0.879120879120879</v>
      </c>
      <c r="R387" s="3">
        <v>1</v>
      </c>
      <c r="S387" t="s">
        <v>16</v>
      </c>
    </row>
    <row r="388" spans="2:19" x14ac:dyDescent="0.25">
      <c r="B388" s="2">
        <v>386</v>
      </c>
      <c r="C388" s="3">
        <v>1.9151064742032299E-4</v>
      </c>
      <c r="D388" s="3">
        <v>5.7677235532246802E-2</v>
      </c>
      <c r="E388" s="3">
        <v>0.28340185293494302</v>
      </c>
      <c r="F388" s="3">
        <v>1.35263760348363</v>
      </c>
      <c r="G388" s="3">
        <v>54.978391607234798</v>
      </c>
      <c r="H388" s="3">
        <v>2.5761167962473901E-2</v>
      </c>
      <c r="I388" s="3">
        <v>9.2775550929448305E-3</v>
      </c>
      <c r="J388" s="3"/>
      <c r="K388" s="3">
        <v>8.3224636054961199</v>
      </c>
      <c r="L388" s="3">
        <v>0.723425670513972</v>
      </c>
      <c r="M388" s="3">
        <v>1.56153427606757E-2</v>
      </c>
      <c r="N388" s="3">
        <v>0.36013720753885597</v>
      </c>
      <c r="O388" s="3">
        <v>-1.98420921228173E-2</v>
      </c>
      <c r="P388" s="3">
        <v>0.24797580839411301</v>
      </c>
      <c r="Q388" s="3">
        <v>0.93055555555555503</v>
      </c>
      <c r="R388" s="3">
        <v>0.97745859592554596</v>
      </c>
      <c r="S388" t="s">
        <v>16</v>
      </c>
    </row>
    <row r="389" spans="2:19" x14ac:dyDescent="0.25">
      <c r="B389" s="2">
        <v>387</v>
      </c>
      <c r="C389" s="3">
        <v>5.4308989566957202E-5</v>
      </c>
      <c r="D389" s="3">
        <v>2.9292562885291099E-2</v>
      </c>
      <c r="E389" s="3">
        <v>0.67701974321565095</v>
      </c>
      <c r="F389" s="3">
        <v>1.35216096328142</v>
      </c>
      <c r="G389" s="3">
        <v>76.680413772683195</v>
      </c>
      <c r="H389" s="3">
        <v>1.2295346200800699E-2</v>
      </c>
      <c r="I389" s="3">
        <v>4.4588865796293502E-3</v>
      </c>
      <c r="J389" s="3"/>
      <c r="K389" s="3">
        <v>7.2117738190320102</v>
      </c>
      <c r="L389" s="3">
        <v>0.79536567557845905</v>
      </c>
      <c r="M389" s="3">
        <v>8.3155488785322702E-3</v>
      </c>
      <c r="N389" s="3">
        <v>0.36264831480214599</v>
      </c>
      <c r="O389" s="3">
        <v>-0.20716037811164001</v>
      </c>
      <c r="P389" s="3">
        <v>9.4747592211335205E-3</v>
      </c>
      <c r="Q389" s="3">
        <v>0.79166666666666596</v>
      </c>
      <c r="R389" s="3">
        <v>0.95607757128015702</v>
      </c>
      <c r="S389" t="s">
        <v>16</v>
      </c>
    </row>
    <row r="390" spans="2:19" x14ac:dyDescent="0.25">
      <c r="B390" s="2">
        <v>388</v>
      </c>
      <c r="C390" s="3">
        <v>6.8600828926682802E-5</v>
      </c>
      <c r="D390" s="3">
        <v>4.3834022736173602E-2</v>
      </c>
      <c r="E390" s="3">
        <v>0.77221390383566502</v>
      </c>
      <c r="F390" s="3">
        <v>1.35591800958117</v>
      </c>
      <c r="G390" s="3">
        <v>89.130501937182501</v>
      </c>
      <c r="H390" s="3">
        <v>1.6956073520321299E-2</v>
      </c>
      <c r="I390" s="3">
        <v>3.6375119811373098E-3</v>
      </c>
      <c r="J390" s="3"/>
      <c r="K390" s="3">
        <v>19.257224612669599</v>
      </c>
      <c r="L390" s="3">
        <v>0.44865919250671399</v>
      </c>
      <c r="M390" s="3">
        <v>9.3458701141768703E-3</v>
      </c>
      <c r="N390" s="3">
        <v>0.214525607993965</v>
      </c>
      <c r="O390" s="3">
        <v>-0.29386092987298801</v>
      </c>
      <c r="P390" s="3">
        <v>-0.10091581183177201</v>
      </c>
      <c r="Q390" s="3">
        <v>0.72727272727272696</v>
      </c>
      <c r="R390" s="3">
        <v>0.89663285378177204</v>
      </c>
      <c r="S390" t="s">
        <v>16</v>
      </c>
    </row>
    <row r="391" spans="2:19" x14ac:dyDescent="0.25">
      <c r="B391" s="2">
        <v>389</v>
      </c>
      <c r="C391" s="3">
        <v>1.94369015292268E-4</v>
      </c>
      <c r="D391" s="3">
        <v>6.1968158111195701E-2</v>
      </c>
      <c r="E391" s="3">
        <v>0.366428040655849</v>
      </c>
      <c r="F391" s="3">
        <v>1.38053218791265</v>
      </c>
      <c r="G391" s="3">
        <v>90.379517973957306</v>
      </c>
      <c r="H391" s="3">
        <v>2.8751972325719601E-2</v>
      </c>
      <c r="I391" s="3">
        <v>6.8297268721223998E-3</v>
      </c>
      <c r="J391" s="3"/>
      <c r="K391" s="3">
        <v>15.678241792445601</v>
      </c>
      <c r="L391" s="3">
        <v>0.63606239914108798</v>
      </c>
      <c r="M391" s="3">
        <v>1.5731443561903299E-2</v>
      </c>
      <c r="N391" s="3">
        <v>0.23753942146128701</v>
      </c>
      <c r="O391" s="3">
        <v>-0.20652394616286401</v>
      </c>
      <c r="P391" s="3">
        <v>1.0285089545848201E-2</v>
      </c>
      <c r="Q391" s="3">
        <v>0.90666666666666595</v>
      </c>
      <c r="R391" s="3">
        <v>1</v>
      </c>
      <c r="S391" t="s">
        <v>16</v>
      </c>
    </row>
    <row r="392" spans="2:19" x14ac:dyDescent="0.25">
      <c r="B392" s="2">
        <v>390</v>
      </c>
      <c r="C392" s="3">
        <v>3.7158782335286498E-5</v>
      </c>
      <c r="D392" s="3">
        <v>1.61492878148621E-2</v>
      </c>
      <c r="E392" s="3">
        <v>0.15788264565811899</v>
      </c>
      <c r="F392" s="3">
        <v>1.3721744599166501</v>
      </c>
      <c r="G392" s="3">
        <v>45</v>
      </c>
      <c r="H392" s="3">
        <v>5.9774240605226002E-3</v>
      </c>
      <c r="I392" s="3">
        <v>4.7819392484180802E-3</v>
      </c>
      <c r="J392" s="3"/>
      <c r="K392" s="3">
        <v>1.3776223776223699</v>
      </c>
      <c r="L392" s="3">
        <v>1.79045985864674</v>
      </c>
      <c r="M392" s="3">
        <v>6.87837416134752E-3</v>
      </c>
      <c r="N392" s="3">
        <v>0.8</v>
      </c>
      <c r="O392" s="3">
        <v>-0.395847566617337</v>
      </c>
      <c r="P392" s="3">
        <v>-0.23076923076921799</v>
      </c>
      <c r="Q392" s="3">
        <v>1</v>
      </c>
      <c r="R392" s="3">
        <v>1</v>
      </c>
      <c r="S392" t="s">
        <v>16</v>
      </c>
    </row>
    <row r="393" spans="2:19" x14ac:dyDescent="0.25">
      <c r="B393" s="2">
        <v>391</v>
      </c>
      <c r="C393" s="3">
        <v>4.8592253823067001E-5</v>
      </c>
      <c r="D393" s="3">
        <v>2.1643968028252199E-2</v>
      </c>
      <c r="E393" s="3">
        <v>0.38875484079894601</v>
      </c>
      <c r="F393" s="3">
        <v>1.3756093522463599</v>
      </c>
      <c r="G393" s="3">
        <v>94.307824092082001</v>
      </c>
      <c r="H393" s="3">
        <v>8.6834616146330094E-3</v>
      </c>
      <c r="I393" s="3">
        <v>3.8797672607571499E-3</v>
      </c>
      <c r="J393" s="3"/>
      <c r="K393" s="3">
        <v>4.2899548805482404</v>
      </c>
      <c r="L393" s="3">
        <v>1.3034763015354101</v>
      </c>
      <c r="M393" s="3">
        <v>7.8657217809516497E-3</v>
      </c>
      <c r="N393" s="3">
        <v>0.44679960975691102</v>
      </c>
      <c r="O393" s="3">
        <v>-0.45547051469673799</v>
      </c>
      <c r="P393" s="3">
        <v>-0.30668352603760302</v>
      </c>
      <c r="Q393" s="3">
        <v>1</v>
      </c>
      <c r="R393" s="3">
        <v>1</v>
      </c>
      <c r="S393" t="s">
        <v>16</v>
      </c>
    </row>
    <row r="394" spans="2:19" x14ac:dyDescent="0.25">
      <c r="B394" s="2">
        <v>392</v>
      </c>
      <c r="C394" s="3">
        <v>2.42961269115335E-4</v>
      </c>
      <c r="D394" s="3">
        <v>6.7505105095457998E-2</v>
      </c>
      <c r="E394" s="3">
        <v>0.38724318217010401</v>
      </c>
      <c r="F394" s="3">
        <v>1.3975880730999199</v>
      </c>
      <c r="G394" s="3">
        <v>93.201704756005199</v>
      </c>
      <c r="H394" s="3">
        <v>3.04789997043237E-2</v>
      </c>
      <c r="I394" s="3">
        <v>9.2899934977446093E-3</v>
      </c>
      <c r="J394" s="3"/>
      <c r="K394" s="3">
        <v>10.4699291241579</v>
      </c>
      <c r="L394" s="3">
        <v>0.66999826183607203</v>
      </c>
      <c r="M394" s="3">
        <v>1.7588288594308599E-2</v>
      </c>
      <c r="N394" s="3">
        <v>0.30479981586884902</v>
      </c>
      <c r="O394" s="3">
        <v>-8.4688426758007404E-2</v>
      </c>
      <c r="P394" s="3">
        <v>0.16541089080546001</v>
      </c>
      <c r="Q394" s="3">
        <v>0.91397849462365499</v>
      </c>
      <c r="R394" s="3">
        <v>1.0022791023842901</v>
      </c>
      <c r="S394" t="s">
        <v>16</v>
      </c>
    </row>
    <row r="395" spans="2:19" x14ac:dyDescent="0.25">
      <c r="B395" s="2">
        <v>393</v>
      </c>
      <c r="C395" s="3">
        <v>5.0878948120623095E-4</v>
      </c>
      <c r="D395" s="3">
        <v>9.4658969374614294E-2</v>
      </c>
      <c r="E395" s="3">
        <v>0.20331741512156901</v>
      </c>
      <c r="F395" s="3">
        <v>1.3933502217176801</v>
      </c>
      <c r="G395" s="3">
        <v>13.7883124797428</v>
      </c>
      <c r="H395" s="3">
        <v>4.0182544369118597E-2</v>
      </c>
      <c r="I395" s="3">
        <v>1.3971662432291801E-2</v>
      </c>
      <c r="J395" s="3"/>
      <c r="K395" s="3">
        <v>7.9950049025402299</v>
      </c>
      <c r="L395" s="3">
        <v>0.713550056341131</v>
      </c>
      <c r="M395" s="3">
        <v>2.5452129329725199E-2</v>
      </c>
      <c r="N395" s="3">
        <v>0.34770477210072898</v>
      </c>
      <c r="O395" s="3">
        <v>-0.13336290497619699</v>
      </c>
      <c r="P395" s="3">
        <v>0.10343662031871</v>
      </c>
      <c r="Q395" s="3">
        <v>0.91282051282051202</v>
      </c>
      <c r="R395" s="3">
        <v>0.99128400221472002</v>
      </c>
      <c r="S395" t="s">
        <v>16</v>
      </c>
    </row>
    <row r="396" spans="2:19" x14ac:dyDescent="0.25">
      <c r="B396" s="2">
        <v>394</v>
      </c>
      <c r="C396" s="3">
        <v>8.3750178647991997E-4</v>
      </c>
      <c r="D396" s="3">
        <v>0.17014742215241899</v>
      </c>
      <c r="E396" s="3">
        <v>3.8527676329541002E-2</v>
      </c>
      <c r="F396" s="3">
        <v>1.45412117319544</v>
      </c>
      <c r="G396" s="3">
        <v>81.209061271924298</v>
      </c>
      <c r="H396" s="3">
        <v>8.0078366729803799E-2</v>
      </c>
      <c r="I396" s="3">
        <v>1.2315562085345001E-2</v>
      </c>
      <c r="J396" s="3"/>
      <c r="K396" s="3">
        <v>46.363173034817898</v>
      </c>
      <c r="L396" s="3">
        <v>0.36353385251496301</v>
      </c>
      <c r="M396" s="3">
        <v>3.2654867835172401E-2</v>
      </c>
      <c r="N396" s="3">
        <v>0.15379387203162501</v>
      </c>
      <c r="O396" s="3">
        <v>-7.5145138156331406E-2</v>
      </c>
      <c r="P396" s="3">
        <v>0.17756178323993399</v>
      </c>
      <c r="Q396" s="3">
        <v>0.88787878787878705</v>
      </c>
      <c r="R396" s="3">
        <v>0.99515098520454204</v>
      </c>
      <c r="S396" t="s">
        <v>16</v>
      </c>
    </row>
    <row r="397" spans="2:19" x14ac:dyDescent="0.25">
      <c r="B397" s="2">
        <v>395</v>
      </c>
      <c r="C397" s="3">
        <v>1.2005145062169499E-4</v>
      </c>
      <c r="D397" s="3">
        <v>4.0170339036968601E-2</v>
      </c>
      <c r="E397" s="3">
        <v>0.37021356230651797</v>
      </c>
      <c r="F397" s="3">
        <v>1.4294838661659699</v>
      </c>
      <c r="G397" s="3">
        <v>79.6549451216314</v>
      </c>
      <c r="H397" s="3">
        <v>1.7542686046697099E-2</v>
      </c>
      <c r="I397" s="3">
        <v>6.9563536903837599E-3</v>
      </c>
      <c r="J397" s="3"/>
      <c r="K397" s="3">
        <v>5.8904998522412599</v>
      </c>
      <c r="L397" s="3">
        <v>0.93490241536274099</v>
      </c>
      <c r="M397" s="3">
        <v>1.2363424053811399E-2</v>
      </c>
      <c r="N397" s="3">
        <v>0.39653868694147199</v>
      </c>
      <c r="O397" s="3">
        <v>-0.20163734171740799</v>
      </c>
      <c r="P397" s="3">
        <v>1.6506907565281798E-2</v>
      </c>
      <c r="Q397" s="3">
        <v>0.93333333333333302</v>
      </c>
      <c r="R397" s="3">
        <v>1.00765993265993</v>
      </c>
      <c r="S397" t="s">
        <v>16</v>
      </c>
    </row>
    <row r="398" spans="2:19" x14ac:dyDescent="0.25">
      <c r="B398" s="2">
        <v>396</v>
      </c>
      <c r="C398" s="3">
        <v>1.17193082749749E-4</v>
      </c>
      <c r="D398" s="3">
        <v>5.1803845051841498E-2</v>
      </c>
      <c r="E398" s="3">
        <v>0.39992818599305202</v>
      </c>
      <c r="F398" s="3">
        <v>1.4373660770519601</v>
      </c>
      <c r="G398" s="3">
        <v>115.322351517003</v>
      </c>
      <c r="H398" s="3">
        <v>1.88978287287512E-2</v>
      </c>
      <c r="I398" s="3">
        <v>9.8924618323531603E-3</v>
      </c>
      <c r="J398" s="3"/>
      <c r="K398" s="3">
        <v>6.2095801189739399</v>
      </c>
      <c r="L398" s="3">
        <v>0.54876682791563303</v>
      </c>
      <c r="M398" s="3">
        <v>1.2215353753633199E-2</v>
      </c>
      <c r="N398" s="3">
        <v>0.52347081637493698</v>
      </c>
      <c r="O398" s="3">
        <v>0.252864763164527</v>
      </c>
      <c r="P398" s="3">
        <v>0.59519696066632999</v>
      </c>
      <c r="Q398" s="3">
        <v>0.71929824561403499</v>
      </c>
      <c r="R398" s="3">
        <v>0.87719069220978396</v>
      </c>
      <c r="S398" t="s">
        <v>16</v>
      </c>
    </row>
    <row r="399" spans="2:19" x14ac:dyDescent="0.25">
      <c r="B399" s="2">
        <v>397</v>
      </c>
      <c r="C399" s="3">
        <v>1.6292696870087099E-4</v>
      </c>
      <c r="D399" s="3">
        <v>6.74628383245858E-2</v>
      </c>
      <c r="E399" s="3">
        <v>0.33795620162680901</v>
      </c>
      <c r="F399" s="3">
        <v>1.48609966386765</v>
      </c>
      <c r="G399" s="3">
        <v>97.881844590700396</v>
      </c>
      <c r="H399" s="3">
        <v>3.1071953503733801E-2</v>
      </c>
      <c r="I399" s="3">
        <v>4.8440533797003303E-3</v>
      </c>
      <c r="J399" s="3"/>
      <c r="K399" s="3">
        <v>42.087849560779198</v>
      </c>
      <c r="L399" s="3">
        <v>0.44985610983415503</v>
      </c>
      <c r="M399" s="3">
        <v>1.44029531504402E-2</v>
      </c>
      <c r="N399" s="3">
        <v>0.15589793474421301</v>
      </c>
      <c r="O399" s="3">
        <v>-0.27443824509500803</v>
      </c>
      <c r="P399" s="3">
        <v>-7.6186081507522499E-2</v>
      </c>
      <c r="Q399" s="3">
        <v>0.83823529411764697</v>
      </c>
      <c r="R399" s="3">
        <v>1</v>
      </c>
      <c r="S399" t="s">
        <v>16</v>
      </c>
    </row>
    <row r="400" spans="2:19" x14ac:dyDescent="0.25">
      <c r="B400" s="2">
        <v>398</v>
      </c>
      <c r="C400" s="3">
        <v>1.0290124339002401E-4</v>
      </c>
      <c r="D400" s="3">
        <v>4.0478041128918403E-2</v>
      </c>
      <c r="E400" s="3">
        <v>1.2163437395453201E-2</v>
      </c>
      <c r="F400" s="3">
        <v>1.4929562733646999</v>
      </c>
      <c r="G400" s="3">
        <v>86.063153725191597</v>
      </c>
      <c r="H400" s="3">
        <v>1.8669571733704201E-2</v>
      </c>
      <c r="I400" s="3">
        <v>5.2921965986886498E-3</v>
      </c>
      <c r="J400" s="3"/>
      <c r="K400" s="3">
        <v>12.3712077544479</v>
      </c>
      <c r="L400" s="3">
        <v>0.78920805982564501</v>
      </c>
      <c r="M400" s="3">
        <v>1.1446306491029999E-2</v>
      </c>
      <c r="N400" s="3">
        <v>0.28346641659351102</v>
      </c>
      <c r="O400" s="3">
        <v>-0.24588151939418801</v>
      </c>
      <c r="P400" s="3">
        <v>-3.9826529077083603E-2</v>
      </c>
      <c r="Q400" s="3">
        <v>0.92307692307692302</v>
      </c>
      <c r="R400" s="3">
        <v>1</v>
      </c>
      <c r="S400" t="s">
        <v>16</v>
      </c>
    </row>
    <row r="401" spans="2:19" x14ac:dyDescent="0.25">
      <c r="B401" s="2">
        <v>399</v>
      </c>
      <c r="C401" s="3">
        <v>4.2875518079176698E-5</v>
      </c>
      <c r="D401" s="3">
        <v>3.0733014436616801E-2</v>
      </c>
      <c r="E401" s="3">
        <v>0.29789620110748599</v>
      </c>
      <c r="F401" s="3">
        <v>1.4921860788732499</v>
      </c>
      <c r="G401" s="3">
        <v>96.362177842711105</v>
      </c>
      <c r="H401" s="3">
        <v>1.02688989961758E-2</v>
      </c>
      <c r="I401" s="3">
        <v>5.0407754283989196E-3</v>
      </c>
      <c r="J401" s="3"/>
      <c r="K401" s="3">
        <v>4.1962412027218896</v>
      </c>
      <c r="L401" s="3">
        <v>0.57043862569299497</v>
      </c>
      <c r="M401" s="3">
        <v>7.3885590692242004E-3</v>
      </c>
      <c r="N401" s="3">
        <v>0.49087788576712299</v>
      </c>
      <c r="O401" s="3">
        <v>-5.1796110656303303E-2</v>
      </c>
      <c r="P401" s="3">
        <v>0.20729068838407799</v>
      </c>
      <c r="Q401" s="3">
        <v>0.78947368421052599</v>
      </c>
      <c r="R401" s="3">
        <v>0.77797337440862502</v>
      </c>
      <c r="S401" t="s">
        <v>16</v>
      </c>
    </row>
    <row r="402" spans="2:19" x14ac:dyDescent="0.25">
      <c r="B402" s="2">
        <v>400</v>
      </c>
      <c r="C402" s="3">
        <v>1.25768186365585E-4</v>
      </c>
      <c r="D402" s="3">
        <v>4.5791819562975303E-2</v>
      </c>
      <c r="E402" s="3">
        <v>0.28167362467782697</v>
      </c>
      <c r="F402" s="3">
        <v>1.50115842967608</v>
      </c>
      <c r="G402" s="3">
        <v>37.062671953071899</v>
      </c>
      <c r="H402" s="3">
        <v>1.9604844684811301E-2</v>
      </c>
      <c r="I402" s="3">
        <v>7.7645274962258497E-3</v>
      </c>
      <c r="J402" s="3"/>
      <c r="K402" s="3">
        <v>8.0588083274212199</v>
      </c>
      <c r="L402" s="3">
        <v>0.75371101224081605</v>
      </c>
      <c r="M402" s="3">
        <v>1.2654367955385401E-2</v>
      </c>
      <c r="N402" s="3">
        <v>0.39605146692344601</v>
      </c>
      <c r="O402" s="3">
        <v>-4.94006315706811E-2</v>
      </c>
      <c r="P402" s="3">
        <v>0.210340707084478</v>
      </c>
      <c r="Q402" s="3">
        <v>0.88</v>
      </c>
      <c r="R402" s="3">
        <v>0.98261030090455903</v>
      </c>
      <c r="S402" t="s">
        <v>16</v>
      </c>
    </row>
    <row r="403" spans="2:19" x14ac:dyDescent="0.25">
      <c r="B403" s="2">
        <v>401</v>
      </c>
      <c r="C403" s="3">
        <v>6.8600828926682802E-5</v>
      </c>
      <c r="D403" s="3">
        <v>2.8355931242762498E-2</v>
      </c>
      <c r="E403" s="3">
        <v>0.63153600144925504</v>
      </c>
      <c r="F403" s="3">
        <v>1.499765919783</v>
      </c>
      <c r="G403" s="3">
        <v>32.383419641398703</v>
      </c>
      <c r="H403" s="3">
        <v>1.21884305912177E-2</v>
      </c>
      <c r="I403" s="3">
        <v>5.5719662136110302E-3</v>
      </c>
      <c r="J403" s="3"/>
      <c r="K403" s="3">
        <v>4.3918374618377101</v>
      </c>
      <c r="L403" s="3">
        <v>1.0721397507957899</v>
      </c>
      <c r="M403" s="3">
        <v>9.3458701141768703E-3</v>
      </c>
      <c r="N403" s="3">
        <v>0.45715206497757299</v>
      </c>
      <c r="O403" s="3">
        <v>-0.222470669480759</v>
      </c>
      <c r="P403" s="3">
        <v>-1.0018909191446299E-2</v>
      </c>
      <c r="Q403" s="3">
        <v>0.96</v>
      </c>
      <c r="R403" s="3">
        <v>1.0108514190317099</v>
      </c>
      <c r="S403" t="s">
        <v>16</v>
      </c>
    </row>
    <row r="404" spans="2:19" x14ac:dyDescent="0.25">
      <c r="B404" s="2">
        <v>402</v>
      </c>
      <c r="C404" s="3">
        <v>5.7739031013291403E-4</v>
      </c>
      <c r="D404" s="3">
        <v>0.120106946781367</v>
      </c>
      <c r="E404" s="3">
        <v>0.22086689436580401</v>
      </c>
      <c r="F404" s="3">
        <v>1.5356564065081399</v>
      </c>
      <c r="G404" s="3">
        <v>115.150148030514</v>
      </c>
      <c r="H404" s="3">
        <v>5.5971012519430999E-2</v>
      </c>
      <c r="I404" s="3">
        <v>1.20564281104719E-2</v>
      </c>
      <c r="J404" s="3"/>
      <c r="K404" s="3">
        <v>22.1218777415048</v>
      </c>
      <c r="L404" s="3">
        <v>0.50297118039946698</v>
      </c>
      <c r="M404" s="3">
        <v>2.7113763582507701E-2</v>
      </c>
      <c r="N404" s="3">
        <v>0.21540485990469399</v>
      </c>
      <c r="O404" s="3">
        <v>-8.2085533522673296E-2</v>
      </c>
      <c r="P404" s="3">
        <v>0.16872499740341099</v>
      </c>
      <c r="Q404" s="3">
        <v>0.90178571428571397</v>
      </c>
      <c r="R404" s="3">
        <v>0.99476358722427805</v>
      </c>
      <c r="S404" t="s">
        <v>16</v>
      </c>
    </row>
    <row r="405" spans="2:19" x14ac:dyDescent="0.25">
      <c r="B405" s="2">
        <v>403</v>
      </c>
      <c r="C405" s="3">
        <v>5.7167357438902298E-5</v>
      </c>
      <c r="D405" s="3">
        <v>2.8048229150812599E-2</v>
      </c>
      <c r="E405" s="3">
        <v>7.0670040898370701E-2</v>
      </c>
      <c r="F405" s="3">
        <v>1.5186450774392699</v>
      </c>
      <c r="G405" s="3">
        <v>114.158407741001</v>
      </c>
      <c r="H405" s="3">
        <v>1.2873958863918801E-2</v>
      </c>
      <c r="I405" s="3">
        <v>3.9358674103139599E-3</v>
      </c>
      <c r="J405" s="3"/>
      <c r="K405" s="3">
        <v>10.1513692185232</v>
      </c>
      <c r="L405" s="3">
        <v>0.91316043778663303</v>
      </c>
      <c r="M405" s="3">
        <v>8.5315731350800901E-3</v>
      </c>
      <c r="N405" s="3">
        <v>0.305723161920673</v>
      </c>
      <c r="O405" s="3">
        <v>-0.303863603631851</v>
      </c>
      <c r="P405" s="3">
        <v>-0.113651611614642</v>
      </c>
      <c r="Q405" s="3">
        <v>0.86956521739130399</v>
      </c>
      <c r="R405" s="3">
        <v>1.0054852320675101</v>
      </c>
      <c r="S405" t="s">
        <v>16</v>
      </c>
    </row>
    <row r="406" spans="2:19" x14ac:dyDescent="0.25">
      <c r="B406" s="2">
        <v>404</v>
      </c>
      <c r="C406" s="3">
        <v>1.5149349721309101E-4</v>
      </c>
      <c r="D406" s="3">
        <v>5.8235156907760197E-2</v>
      </c>
      <c r="E406" s="3">
        <v>0.67250419888934299</v>
      </c>
      <c r="F406" s="3">
        <v>1.52782414409473</v>
      </c>
      <c r="G406" s="3">
        <v>106.961356126518</v>
      </c>
      <c r="H406" s="3">
        <v>2.7216226129953801E-2</v>
      </c>
      <c r="I406" s="3">
        <v>5.5628394430481797E-3</v>
      </c>
      <c r="J406" s="3"/>
      <c r="K406" s="3">
        <v>25.277230614609302</v>
      </c>
      <c r="L406" s="3">
        <v>0.56134951977001901</v>
      </c>
      <c r="M406" s="3">
        <v>1.38883948468472E-2</v>
      </c>
      <c r="N406" s="3">
        <v>0.20439422484536901</v>
      </c>
      <c r="O406" s="3">
        <v>-0.215089172489528</v>
      </c>
      <c r="P406" s="3">
        <v>-6.2049532286725603E-4</v>
      </c>
      <c r="Q406" s="3">
        <v>0.84126984126984095</v>
      </c>
      <c r="R406" s="3">
        <v>1</v>
      </c>
      <c r="S406" t="s">
        <v>16</v>
      </c>
    </row>
    <row r="407" spans="2:19" x14ac:dyDescent="0.25">
      <c r="B407" s="2">
        <v>405</v>
      </c>
      <c r="C407" s="3">
        <v>1.17193082749749E-4</v>
      </c>
      <c r="D407" s="3">
        <v>4.1037653175266801E-2</v>
      </c>
      <c r="E407" s="3">
        <v>0.61886799731750897</v>
      </c>
      <c r="F407" s="3">
        <v>1.52527374418825</v>
      </c>
      <c r="G407" s="3">
        <v>111.346224856595</v>
      </c>
      <c r="H407" s="3">
        <v>1.8208507534438301E-2</v>
      </c>
      <c r="I407" s="3">
        <v>6.5702882461212697E-3</v>
      </c>
      <c r="J407" s="3"/>
      <c r="K407" s="3">
        <v>7.7082952353817697</v>
      </c>
      <c r="L407" s="3">
        <v>0.87447381367274102</v>
      </c>
      <c r="M407" s="3">
        <v>1.2215353753633199E-2</v>
      </c>
      <c r="N407" s="3">
        <v>0.36083617691865499</v>
      </c>
      <c r="O407" s="3">
        <v>-0.19823577116324601</v>
      </c>
      <c r="P407" s="3">
        <v>2.0837921709047202E-2</v>
      </c>
      <c r="Q407" s="3">
        <v>0.91111111111111098</v>
      </c>
      <c r="R407" s="3">
        <v>1</v>
      </c>
      <c r="S407" t="s">
        <v>16</v>
      </c>
    </row>
    <row r="408" spans="2:19" x14ac:dyDescent="0.25">
      <c r="B408" s="2">
        <v>406</v>
      </c>
      <c r="C408" s="3">
        <v>7.4317564670573104E-5</v>
      </c>
      <c r="D408" s="3">
        <v>3.0229194527819799E-2</v>
      </c>
      <c r="E408" s="3">
        <v>0.80937614930255797</v>
      </c>
      <c r="F408" s="3">
        <v>1.52225400941374</v>
      </c>
      <c r="G408" s="3">
        <v>106.558255163737</v>
      </c>
      <c r="H408" s="3">
        <v>1.2789389760420799E-2</v>
      </c>
      <c r="I408" s="3">
        <v>5.3435029248830304E-3</v>
      </c>
      <c r="J408" s="3"/>
      <c r="K408" s="3">
        <v>5.8769841550892101</v>
      </c>
      <c r="L408" s="3">
        <v>1.0219936163202601</v>
      </c>
      <c r="M408" s="3">
        <v>9.7274900260543307E-3</v>
      </c>
      <c r="N408" s="3">
        <v>0.417807497072259</v>
      </c>
      <c r="O408" s="3">
        <v>-0.27777205925923198</v>
      </c>
      <c r="P408" s="3">
        <v>-8.0430825536210906E-2</v>
      </c>
      <c r="Q408" s="3">
        <v>0.92857142857142805</v>
      </c>
      <c r="R408" s="3">
        <v>0.99491051454138602</v>
      </c>
      <c r="S408" t="s">
        <v>16</v>
      </c>
    </row>
    <row r="409" spans="2:19" x14ac:dyDescent="0.25">
      <c r="B409" s="2">
        <v>407</v>
      </c>
      <c r="C409" s="3">
        <v>1.2290981849364001E-4</v>
      </c>
      <c r="D409" s="3">
        <v>6.0865840726847899E-2</v>
      </c>
      <c r="E409" s="3">
        <v>0.27149028174209899</v>
      </c>
      <c r="F409" s="3">
        <v>1.5271475790217</v>
      </c>
      <c r="G409" s="3">
        <v>141.009796121698</v>
      </c>
      <c r="H409" s="3">
        <v>2.7970859416313901E-2</v>
      </c>
      <c r="I409" s="3">
        <v>4.2549958889660398E-3</v>
      </c>
      <c r="J409" s="3"/>
      <c r="K409" s="3">
        <v>43.292361097973703</v>
      </c>
      <c r="L409" s="3">
        <v>0.41691660339898301</v>
      </c>
      <c r="M409" s="3">
        <v>1.25097418575414E-2</v>
      </c>
      <c r="N409" s="3">
        <v>0.152122458078078</v>
      </c>
      <c r="O409" s="3">
        <v>-0.23948416813357801</v>
      </c>
      <c r="P409" s="3">
        <v>-3.16811684705142E-2</v>
      </c>
      <c r="Q409" s="3">
        <v>0.82692307692307698</v>
      </c>
      <c r="R409" s="3">
        <v>0.98966695369572999</v>
      </c>
      <c r="S409" t="s">
        <v>16</v>
      </c>
    </row>
    <row r="410" spans="2:19" x14ac:dyDescent="0.25">
      <c r="B410" s="2">
        <v>408</v>
      </c>
      <c r="C410" s="3">
        <v>7.1459196798627899E-5</v>
      </c>
      <c r="D410" s="3">
        <v>4.0912543533485002E-2</v>
      </c>
      <c r="E410" s="3">
        <v>0.38350050104737798</v>
      </c>
      <c r="F410" s="3">
        <v>1.52836643473988</v>
      </c>
      <c r="G410" s="3">
        <v>129.24844650335501</v>
      </c>
      <c r="H410" s="3">
        <v>1.79618031192809E-2</v>
      </c>
      <c r="I410" s="3">
        <v>4.5182549030348199E-3</v>
      </c>
      <c r="J410" s="3"/>
      <c r="K410" s="3">
        <v>15.132904594369499</v>
      </c>
      <c r="L410" s="3">
        <v>0.53648184984637304</v>
      </c>
      <c r="M410" s="3">
        <v>9.5385887425250403E-3</v>
      </c>
      <c r="N410" s="3">
        <v>0.25154795835529098</v>
      </c>
      <c r="O410" s="3">
        <v>-0.10802555668290501</v>
      </c>
      <c r="P410" s="3">
        <v>0.135697134124457</v>
      </c>
      <c r="Q410" s="3">
        <v>0.75757575757575701</v>
      </c>
      <c r="R410" s="3">
        <v>0.92925327492871601</v>
      </c>
      <c r="S410" t="s">
        <v>16</v>
      </c>
    </row>
    <row r="411" spans="2:19" x14ac:dyDescent="0.25">
      <c r="B411" s="2">
        <v>409</v>
      </c>
      <c r="C411" s="3">
        <v>6.9172502501071802E-4</v>
      </c>
      <c r="D411" s="3">
        <v>0.17028774783171499</v>
      </c>
      <c r="E411" s="3">
        <v>0.85037936902257305</v>
      </c>
      <c r="F411" s="3">
        <v>1.5599139316050099</v>
      </c>
      <c r="G411" s="3">
        <v>76.359612988371296</v>
      </c>
      <c r="H411" s="3">
        <v>6.7664788965590694E-2</v>
      </c>
      <c r="I411" s="3">
        <v>1.7722295136089E-2</v>
      </c>
      <c r="J411" s="3"/>
      <c r="K411" s="3">
        <v>29.954219730465098</v>
      </c>
      <c r="L411" s="3">
        <v>0.29976197976726598</v>
      </c>
      <c r="M411" s="3">
        <v>2.9677123444272101E-2</v>
      </c>
      <c r="N411" s="3">
        <v>0.26191310734895301</v>
      </c>
      <c r="O411" s="3">
        <v>0.36156722913269401</v>
      </c>
      <c r="P411" s="3">
        <v>0.73360123894722795</v>
      </c>
      <c r="Q411" s="3">
        <v>0.69540229885057403</v>
      </c>
      <c r="R411" s="3">
        <v>0.88595341633406799</v>
      </c>
      <c r="S411" t="s">
        <v>16</v>
      </c>
    </row>
    <row r="412" spans="2:19" x14ac:dyDescent="0.25">
      <c r="B412" s="2">
        <v>410</v>
      </c>
      <c r="C412" s="3">
        <v>5.1450621695012098E-5</v>
      </c>
      <c r="D412" s="3">
        <v>2.4846098589532399E-2</v>
      </c>
      <c r="E412" s="3">
        <v>0.193675736752313</v>
      </c>
      <c r="F412" s="3">
        <v>1.53738334585929</v>
      </c>
      <c r="G412" s="3">
        <v>105.311244276105</v>
      </c>
      <c r="H412" s="3">
        <v>1.0676854069154799E-2</v>
      </c>
      <c r="I412" s="3">
        <v>4.1542080164113301E-3</v>
      </c>
      <c r="J412" s="3"/>
      <c r="K412" s="3">
        <v>6.52175760506233</v>
      </c>
      <c r="L412" s="3">
        <v>1.0473312992825199</v>
      </c>
      <c r="M412" s="3">
        <v>8.0937609393469407E-3</v>
      </c>
      <c r="N412" s="3">
        <v>0.38908539814295301</v>
      </c>
      <c r="O412" s="3">
        <v>-0.32293431914167797</v>
      </c>
      <c r="P412" s="3">
        <v>-0.13793320074814699</v>
      </c>
      <c r="Q412" s="3">
        <v>0.85714285714285698</v>
      </c>
      <c r="R412" s="3">
        <v>1</v>
      </c>
      <c r="S412" t="s">
        <v>16</v>
      </c>
    </row>
    <row r="413" spans="2:19" x14ac:dyDescent="0.25">
      <c r="B413" s="2">
        <v>411</v>
      </c>
      <c r="C413" s="3">
        <v>3.48720880377304E-4</v>
      </c>
      <c r="D413" s="3">
        <v>8.9904802986905702E-2</v>
      </c>
      <c r="E413" s="3">
        <v>0.16386612151379901</v>
      </c>
      <c r="F413" s="3">
        <v>1.56550388223168</v>
      </c>
      <c r="G413" s="3">
        <v>97.044715314575697</v>
      </c>
      <c r="H413" s="3">
        <v>3.9421274930898302E-2</v>
      </c>
      <c r="I413" s="3">
        <v>1.21600536280463E-2</v>
      </c>
      <c r="J413" s="3"/>
      <c r="K413" s="3">
        <v>14.4607516406865</v>
      </c>
      <c r="L413" s="3">
        <v>0.54215320448965398</v>
      </c>
      <c r="M413" s="3">
        <v>2.10714312511334E-2</v>
      </c>
      <c r="N413" s="3">
        <v>0.30846424042250598</v>
      </c>
      <c r="O413" s="3">
        <v>7.9637808480986103E-2</v>
      </c>
      <c r="P413" s="3">
        <v>0.37463755174919899</v>
      </c>
      <c r="Q413" s="3">
        <v>0.86524822695035397</v>
      </c>
      <c r="R413" s="3">
        <v>0.97075803448859399</v>
      </c>
      <c r="S413" t="s">
        <v>16</v>
      </c>
    </row>
    <row r="414" spans="2:19" x14ac:dyDescent="0.25">
      <c r="B414" s="2">
        <v>412</v>
      </c>
      <c r="C414" s="3">
        <v>2.8583678719451098E-5</v>
      </c>
      <c r="D414" s="3">
        <v>2.1686234799124401E-2</v>
      </c>
      <c r="E414" s="3">
        <v>0.34709472240276301</v>
      </c>
      <c r="F414" s="3">
        <v>1.55693877184951</v>
      </c>
      <c r="G414" s="3">
        <v>104.979335263409</v>
      </c>
      <c r="H414" s="3">
        <v>1.02363108124961E-2</v>
      </c>
      <c r="I414" s="3">
        <v>2.3924630948815901E-3</v>
      </c>
      <c r="J414" s="3"/>
      <c r="K414" s="3">
        <v>18.6889165928485</v>
      </c>
      <c r="L414" s="3">
        <v>0.76376486258537502</v>
      </c>
      <c r="M414" s="3">
        <v>6.0327332180041002E-3</v>
      </c>
      <c r="N414" s="3">
        <v>0.2337231780771</v>
      </c>
      <c r="O414" s="3">
        <v>-0.32708459438186399</v>
      </c>
      <c r="P414" s="3">
        <v>-0.143217495305487</v>
      </c>
      <c r="Q414" s="3">
        <v>0.76923076923076905</v>
      </c>
      <c r="R414" s="3">
        <v>1</v>
      </c>
      <c r="S414" t="s">
        <v>16</v>
      </c>
    </row>
    <row r="415" spans="2:19" x14ac:dyDescent="0.25">
      <c r="B415" s="2">
        <v>413</v>
      </c>
      <c r="C415" s="3">
        <v>5.7167357438902298E-5</v>
      </c>
      <c r="D415" s="3">
        <v>2.45383964975825E-2</v>
      </c>
      <c r="E415" s="3">
        <v>0.80450571678204996</v>
      </c>
      <c r="F415" s="3">
        <v>1.5578686408086999</v>
      </c>
      <c r="G415" s="3">
        <v>59.583806689788901</v>
      </c>
      <c r="H415" s="3">
        <v>1.07137187517967E-2</v>
      </c>
      <c r="I415" s="3">
        <v>4.8817793533057303E-3</v>
      </c>
      <c r="J415" s="3"/>
      <c r="K415" s="3">
        <v>4.6935799630880899</v>
      </c>
      <c r="L415" s="3">
        <v>1.1930691670098399</v>
      </c>
      <c r="M415" s="3">
        <v>8.5315731350800901E-3</v>
      </c>
      <c r="N415" s="3">
        <v>0.45565685140717399</v>
      </c>
      <c r="O415" s="3">
        <v>-0.28144477510584198</v>
      </c>
      <c r="P415" s="3">
        <v>-8.5107072588690894E-2</v>
      </c>
      <c r="Q415" s="3">
        <v>0.952380952380952</v>
      </c>
      <c r="R415" s="3">
        <v>1.0125396169215899</v>
      </c>
      <c r="S415" t="s">
        <v>16</v>
      </c>
    </row>
    <row r="416" spans="2:19" x14ac:dyDescent="0.25">
      <c r="B416" s="2">
        <v>414</v>
      </c>
      <c r="C416" s="3">
        <v>1.60068600828926E-4</v>
      </c>
      <c r="D416" s="3">
        <v>6.3704477058627001E-2</v>
      </c>
      <c r="E416" s="3">
        <v>1.8718141386273798E-2</v>
      </c>
      <c r="F416" s="3">
        <v>1.5692142497328301</v>
      </c>
      <c r="G416" s="3">
        <v>130.79204728419401</v>
      </c>
      <c r="H416" s="3">
        <v>3.0069715575820999E-2</v>
      </c>
      <c r="I416" s="3">
        <v>5.4708137082730597E-3</v>
      </c>
      <c r="J416" s="3"/>
      <c r="K416" s="3">
        <v>31.3931289060687</v>
      </c>
      <c r="L416" s="3">
        <v>0.49565113245812398</v>
      </c>
      <c r="M416" s="3">
        <v>1.4276052411146999E-2</v>
      </c>
      <c r="N416" s="3">
        <v>0.18193766064990999</v>
      </c>
      <c r="O416" s="3">
        <v>-0.19283006109749701</v>
      </c>
      <c r="P416" s="3">
        <v>2.7720685532131899E-2</v>
      </c>
      <c r="Q416" s="3">
        <v>0.88888888888888795</v>
      </c>
      <c r="R416" s="3">
        <v>0.997584925690021</v>
      </c>
      <c r="S416" t="s">
        <v>16</v>
      </c>
    </row>
    <row r="417" spans="2:19" x14ac:dyDescent="0.25">
      <c r="B417" s="2">
        <v>415</v>
      </c>
      <c r="C417" s="3">
        <v>9.4326139774188905E-5</v>
      </c>
      <c r="D417" s="3">
        <v>3.3389058318227798E-2</v>
      </c>
      <c r="E417" s="3">
        <v>0.54793104785274305</v>
      </c>
      <c r="F417" s="3">
        <v>1.57396331483235</v>
      </c>
      <c r="G417" s="3">
        <v>73.509304661493303</v>
      </c>
      <c r="H417" s="3">
        <v>1.4408751756602599E-2</v>
      </c>
      <c r="I417" s="3">
        <v>6.4845060779527598E-3</v>
      </c>
      <c r="J417" s="3"/>
      <c r="K417" s="3">
        <v>5.1459415179090602</v>
      </c>
      <c r="L417" s="3">
        <v>1.06324557580093</v>
      </c>
      <c r="M417" s="3">
        <v>1.09590041181995E-2</v>
      </c>
      <c r="N417" s="3">
        <v>0.450039405736954</v>
      </c>
      <c r="O417" s="3">
        <v>-0.222033169929858</v>
      </c>
      <c r="P417" s="3">
        <v>-9.4618674624353406E-3</v>
      </c>
      <c r="Q417" s="3">
        <v>0.91666666666666596</v>
      </c>
      <c r="R417" s="3">
        <v>1.0046078282444599</v>
      </c>
      <c r="S417" t="s">
        <v>16</v>
      </c>
    </row>
    <row r="418" spans="2:19" x14ac:dyDescent="0.25">
      <c r="B418" s="2">
        <v>416</v>
      </c>
      <c r="C418" s="3">
        <v>6.0025725310847497E-5</v>
      </c>
      <c r="D418" s="3">
        <v>3.3739027181049902E-2</v>
      </c>
      <c r="E418" s="3">
        <v>0.39463816593335899</v>
      </c>
      <c r="F418" s="3">
        <v>1.58522636439747</v>
      </c>
      <c r="G418" s="3">
        <v>61.9229195788336</v>
      </c>
      <c r="H418" s="3">
        <v>1.36248497535022E-2</v>
      </c>
      <c r="I418" s="3">
        <v>5.2708431805579097E-3</v>
      </c>
      <c r="J418" s="3"/>
      <c r="K418" s="3">
        <v>9.1660125192783699</v>
      </c>
      <c r="L418" s="3">
        <v>0.66264689638698004</v>
      </c>
      <c r="M418" s="3">
        <v>8.7422609871349293E-3</v>
      </c>
      <c r="N418" s="3">
        <v>0.38685514159178602</v>
      </c>
      <c r="O418" s="3">
        <v>-6.0353972846815103E-2</v>
      </c>
      <c r="P418" s="3">
        <v>0.19639447982472499</v>
      </c>
      <c r="Q418" s="3">
        <v>0.72413793103448199</v>
      </c>
      <c r="R418" s="3">
        <v>0.92042493485668397</v>
      </c>
      <c r="S418" t="s">
        <v>16</v>
      </c>
    </row>
    <row r="419" spans="2:19" x14ac:dyDescent="0.25">
      <c r="B419" s="2">
        <v>417</v>
      </c>
      <c r="C419" s="3">
        <v>9.1467771902243794E-5</v>
      </c>
      <c r="D419" s="3">
        <v>3.6731514558803802E-2</v>
      </c>
      <c r="E419" s="3">
        <v>0.242611264806607</v>
      </c>
      <c r="F419" s="3">
        <v>1.6004312790770301</v>
      </c>
      <c r="G419" s="3">
        <v>136.040171136422</v>
      </c>
      <c r="H419" s="3">
        <v>1.6734029367905901E-2</v>
      </c>
      <c r="I419" s="3">
        <v>4.9981725540429603E-3</v>
      </c>
      <c r="J419" s="3"/>
      <c r="K419" s="3">
        <v>9.7787566276243307</v>
      </c>
      <c r="L419" s="3">
        <v>0.85192289910650398</v>
      </c>
      <c r="M419" s="3">
        <v>1.07916812524625E-2</v>
      </c>
      <c r="N419" s="3">
        <v>0.29868314702667598</v>
      </c>
      <c r="O419" s="3">
        <v>-0.28181959178274801</v>
      </c>
      <c r="P419" s="3">
        <v>-8.5584304003752706E-2</v>
      </c>
      <c r="Q419" s="3">
        <v>0.94117647058823495</v>
      </c>
      <c r="R419" s="3">
        <v>0.98706618797753798</v>
      </c>
      <c r="S419" t="s">
        <v>16</v>
      </c>
    </row>
    <row r="420" spans="2:19" x14ac:dyDescent="0.25">
      <c r="B420" s="2">
        <v>418</v>
      </c>
      <c r="C420" s="3">
        <v>1.14334714877804E-4</v>
      </c>
      <c r="D420" s="3">
        <v>4.6014988113180701E-2</v>
      </c>
      <c r="E420" s="3">
        <v>0.55732964072124103</v>
      </c>
      <c r="F420" s="3">
        <v>1.60884236648061</v>
      </c>
      <c r="G420" s="3">
        <v>83.761896414976405</v>
      </c>
      <c r="H420" s="3">
        <v>2.2032292207021902E-2</v>
      </c>
      <c r="I420" s="3">
        <v>5.2256898139035101E-3</v>
      </c>
      <c r="J420" s="3"/>
      <c r="K420" s="3">
        <v>16.883488882260501</v>
      </c>
      <c r="L420" s="3">
        <v>0.67856170875024402</v>
      </c>
      <c r="M420" s="3">
        <v>1.20654664360082E-2</v>
      </c>
      <c r="N420" s="3">
        <v>0.237183211115819</v>
      </c>
      <c r="O420" s="3">
        <v>-0.20911183180485099</v>
      </c>
      <c r="P420" s="3">
        <v>6.9900912092172897E-3</v>
      </c>
      <c r="Q420" s="3">
        <v>0.90909090909090895</v>
      </c>
      <c r="R420" s="3">
        <v>1</v>
      </c>
      <c r="S420" t="s">
        <v>16</v>
      </c>
    </row>
    <row r="421" spans="2:19" x14ac:dyDescent="0.25">
      <c r="B421" s="2">
        <v>419</v>
      </c>
      <c r="C421" s="3">
        <v>3.4300414463341401E-5</v>
      </c>
      <c r="D421" s="3">
        <v>1.61492878148621E-2</v>
      </c>
      <c r="E421" s="3">
        <v>0.60962772521381603</v>
      </c>
      <c r="F421" s="3">
        <v>1.6040239546011701</v>
      </c>
      <c r="G421" s="3">
        <v>147.93317839704699</v>
      </c>
      <c r="H421" s="3">
        <v>6.0933541676220504E-3</v>
      </c>
      <c r="I421" s="3">
        <v>4.6606298315474198E-3</v>
      </c>
      <c r="J421" s="3"/>
      <c r="K421" s="3">
        <v>1.7168134833342199</v>
      </c>
      <c r="L421" s="3">
        <v>1.65273217721237</v>
      </c>
      <c r="M421" s="3">
        <v>6.6085281338231598E-3</v>
      </c>
      <c r="N421" s="3">
        <v>0.76487098949743804</v>
      </c>
      <c r="O421" s="3">
        <v>-0.349733253024897</v>
      </c>
      <c r="P421" s="3">
        <v>-0.172054663125005</v>
      </c>
      <c r="Q421" s="3">
        <v>0.92307692307692302</v>
      </c>
      <c r="R421" s="3">
        <v>1</v>
      </c>
      <c r="S421" t="s">
        <v>16</v>
      </c>
    </row>
    <row r="422" spans="2:19" x14ac:dyDescent="0.25">
      <c r="B422" s="2">
        <v>420</v>
      </c>
      <c r="C422" s="3">
        <v>9.4326139774188905E-5</v>
      </c>
      <c r="D422" s="3">
        <v>3.71643262925355E-2</v>
      </c>
      <c r="E422" s="3">
        <v>0.33680212328975501</v>
      </c>
      <c r="F422" s="3">
        <v>1.6119265599430399</v>
      </c>
      <c r="G422" s="3">
        <v>94.578098678070603</v>
      </c>
      <c r="H422" s="3">
        <v>1.69877126430612E-2</v>
      </c>
      <c r="I422" s="3">
        <v>5.3257216442716701E-3</v>
      </c>
      <c r="J422" s="3"/>
      <c r="K422" s="3">
        <v>10.0197742763731</v>
      </c>
      <c r="L422" s="3">
        <v>0.858201752074645</v>
      </c>
      <c r="M422" s="3">
        <v>1.09590041181995E-2</v>
      </c>
      <c r="N422" s="3">
        <v>0.31350434023541102</v>
      </c>
      <c r="O422" s="3">
        <v>-0.24669441116657001</v>
      </c>
      <c r="P422" s="3">
        <v>-4.0861535027270697E-2</v>
      </c>
      <c r="Q422" s="3">
        <v>0.94285714285714295</v>
      </c>
      <c r="R422" s="3">
        <v>1</v>
      </c>
      <c r="S422" t="s">
        <v>16</v>
      </c>
    </row>
    <row r="423" spans="2:19" x14ac:dyDescent="0.25">
      <c r="B423" s="2">
        <v>421</v>
      </c>
      <c r="C423" s="3">
        <v>1.25768186365585E-4</v>
      </c>
      <c r="D423" s="3">
        <v>4.0058754761865899E-2</v>
      </c>
      <c r="E423" s="3">
        <v>1.9404290264069798E-2</v>
      </c>
      <c r="F423" s="3">
        <v>1.6115167003466999</v>
      </c>
      <c r="G423" s="3">
        <v>105.21102383301501</v>
      </c>
      <c r="H423" s="3">
        <v>1.6457317318459199E-2</v>
      </c>
      <c r="I423" s="3">
        <v>9.0443786217303101E-3</v>
      </c>
      <c r="J423" s="3"/>
      <c r="K423" s="3">
        <v>3.8201646826162698</v>
      </c>
      <c r="L423" s="3">
        <v>0.98488556504588298</v>
      </c>
      <c r="M423" s="3">
        <v>1.2654367955385401E-2</v>
      </c>
      <c r="N423" s="3">
        <v>0.54956579172145703</v>
      </c>
      <c r="O423" s="3">
        <v>-7.0484019071258897E-2</v>
      </c>
      <c r="P423" s="3">
        <v>0.18349650438176801</v>
      </c>
      <c r="Q423" s="3">
        <v>0.89795918367346905</v>
      </c>
      <c r="R423" s="3">
        <v>0.98708533806026799</v>
      </c>
      <c r="S423" t="s">
        <v>16</v>
      </c>
    </row>
    <row r="424" spans="2:19" x14ac:dyDescent="0.25">
      <c r="B424" s="2">
        <v>422</v>
      </c>
      <c r="C424" s="3">
        <v>2.8583678719451098E-5</v>
      </c>
      <c r="D424" s="3">
        <v>1.5212656172333401E-2</v>
      </c>
      <c r="E424" s="3">
        <v>0.45445232041823003</v>
      </c>
      <c r="F424" s="3">
        <v>1.6083351652301401</v>
      </c>
      <c r="G424" s="3">
        <v>140.88414446601001</v>
      </c>
      <c r="H424" s="3">
        <v>6.0684881939526703E-3</v>
      </c>
      <c r="I424" s="3">
        <v>3.69011605087097E-3</v>
      </c>
      <c r="J424" s="3"/>
      <c r="K424" s="3">
        <v>2.4218074856329701</v>
      </c>
      <c r="L424" s="3">
        <v>1.5520935222471399</v>
      </c>
      <c r="M424" s="3">
        <v>6.0327332180041002E-3</v>
      </c>
      <c r="N424" s="3">
        <v>0.60807831092894304</v>
      </c>
      <c r="O424" s="3">
        <v>-0.38469237703929199</v>
      </c>
      <c r="P424" s="3">
        <v>-0.21656600226943301</v>
      </c>
      <c r="Q424" s="3">
        <v>1</v>
      </c>
      <c r="R424" s="3">
        <v>1</v>
      </c>
      <c r="S424" t="s">
        <v>16</v>
      </c>
    </row>
    <row r="425" spans="2:19" x14ac:dyDescent="0.25">
      <c r="B425" s="2">
        <v>423</v>
      </c>
      <c r="C425" s="3">
        <v>6.5742461054737705E-5</v>
      </c>
      <c r="D425" s="3">
        <v>2.8271397701018001E-2</v>
      </c>
      <c r="E425" s="3">
        <v>0.642381409830311</v>
      </c>
      <c r="F425" s="3">
        <v>1.6117973650702799</v>
      </c>
      <c r="G425" s="3">
        <v>87.874331998969197</v>
      </c>
      <c r="H425" s="3">
        <v>1.19519708034691E-2</v>
      </c>
      <c r="I425" s="3">
        <v>3.7552709335617902E-3</v>
      </c>
      <c r="J425" s="3"/>
      <c r="K425" s="3">
        <v>7.6481494071957297</v>
      </c>
      <c r="L425" s="3">
        <v>1.0336208514329499</v>
      </c>
      <c r="M425" s="3">
        <v>9.1490929158634798E-3</v>
      </c>
      <c r="N425" s="3">
        <v>0.31419679610259699</v>
      </c>
      <c r="O425" s="3">
        <v>-0.46380257636952699</v>
      </c>
      <c r="P425" s="3">
        <v>-0.31729223644856902</v>
      </c>
      <c r="Q425" s="3">
        <v>1</v>
      </c>
      <c r="R425" s="3">
        <v>1</v>
      </c>
      <c r="S425" t="s">
        <v>16</v>
      </c>
    </row>
    <row r="426" spans="2:19" x14ac:dyDescent="0.25">
      <c r="B426" s="2">
        <v>424</v>
      </c>
      <c r="C426" s="3">
        <v>1.6864370444476199E-4</v>
      </c>
      <c r="D426" s="3">
        <v>6.7743489683177394E-2</v>
      </c>
      <c r="E426" s="3">
        <v>0.82461753585776199</v>
      </c>
      <c r="F426" s="3">
        <v>1.6108654403949001</v>
      </c>
      <c r="G426" s="3">
        <v>165.89896411439801</v>
      </c>
      <c r="H426" s="3">
        <v>2.7471337451960599E-2</v>
      </c>
      <c r="I426" s="3">
        <v>1.1485971062546899E-2</v>
      </c>
      <c r="J426" s="3"/>
      <c r="K426" s="3">
        <v>10.513818607396001</v>
      </c>
      <c r="L426" s="3">
        <v>0.46179036552846398</v>
      </c>
      <c r="M426" s="3">
        <v>1.4653458072062701E-2</v>
      </c>
      <c r="N426" s="3">
        <v>0.41810745773235403</v>
      </c>
      <c r="O426" s="3">
        <v>0.46949214683802998</v>
      </c>
      <c r="P426" s="3">
        <v>0.87101551203195104</v>
      </c>
      <c r="Q426" s="3">
        <v>0.66292134831460603</v>
      </c>
      <c r="R426" s="3">
        <v>0.94364720856522399</v>
      </c>
      <c r="S426" t="s">
        <v>16</v>
      </c>
    </row>
    <row r="427" spans="2:19" x14ac:dyDescent="0.25">
      <c r="B427" s="2">
        <v>425</v>
      </c>
      <c r="C427" s="3">
        <v>1.4006002572531E-4</v>
      </c>
      <c r="D427" s="3">
        <v>4.1456939542319299E-2</v>
      </c>
      <c r="E427" s="3">
        <v>0.238936643502205</v>
      </c>
      <c r="F427" s="3">
        <v>1.6161433042084099</v>
      </c>
      <c r="G427" s="3">
        <v>168.13619668753299</v>
      </c>
      <c r="H427" s="3">
        <v>1.72407215662853E-2</v>
      </c>
      <c r="I427" s="3">
        <v>9.3155171898573804E-3</v>
      </c>
      <c r="J427" s="3"/>
      <c r="K427" s="3">
        <v>3.5887695425007302</v>
      </c>
      <c r="L427" s="3">
        <v>1.0240698718711001</v>
      </c>
      <c r="M427" s="3">
        <v>1.3354024239535E-2</v>
      </c>
      <c r="N427" s="3">
        <v>0.54032060978666396</v>
      </c>
      <c r="O427" s="3">
        <v>-9.9387253475985204E-2</v>
      </c>
      <c r="P427" s="3">
        <v>0.14669576336692</v>
      </c>
      <c r="Q427" s="3">
        <v>0.94230769230769196</v>
      </c>
      <c r="R427" s="3">
        <v>1.01113331430202</v>
      </c>
      <c r="S427" t="s">
        <v>16</v>
      </c>
    </row>
    <row r="428" spans="2:19" x14ac:dyDescent="0.25">
      <c r="B428" s="2">
        <v>426</v>
      </c>
      <c r="C428" s="3">
        <v>8.2892668286408395E-5</v>
      </c>
      <c r="D428" s="3">
        <v>3.1669646079145401E-2</v>
      </c>
      <c r="E428" s="3">
        <v>1.46756058367817</v>
      </c>
      <c r="F428" s="3">
        <v>0.87279424376299897</v>
      </c>
      <c r="G428" s="3">
        <v>73.715797156054904</v>
      </c>
      <c r="H428" s="3">
        <v>1.3930899855419E-2</v>
      </c>
      <c r="I428" s="3">
        <v>5.8166719438998496E-3</v>
      </c>
      <c r="J428" s="3"/>
      <c r="K428" s="3">
        <v>5.5668242074372403</v>
      </c>
      <c r="L428" s="3">
        <v>1.03857906399287</v>
      </c>
      <c r="M428" s="3">
        <v>1.0273374481195001E-2</v>
      </c>
      <c r="N428" s="3">
        <v>0.417537417127952</v>
      </c>
      <c r="O428" s="3">
        <v>-0.23223642764240901</v>
      </c>
      <c r="P428" s="3">
        <v>-2.2453058667179102E-2</v>
      </c>
      <c r="Q428" s="3">
        <v>0.93548387096774199</v>
      </c>
      <c r="R428" s="3">
        <v>1</v>
      </c>
      <c r="S428" t="s">
        <v>16</v>
      </c>
    </row>
    <row r="429" spans="2:19" x14ac:dyDescent="0.25">
      <c r="B429" s="2">
        <v>427</v>
      </c>
      <c r="C429" s="3">
        <v>2.02944118908103E-4</v>
      </c>
      <c r="D429" s="3">
        <v>7.1266847703086597E-2</v>
      </c>
      <c r="E429" s="3">
        <v>1.4333316840068799</v>
      </c>
      <c r="F429" s="3">
        <v>0.88693544488901299</v>
      </c>
      <c r="G429" s="3">
        <v>65.896532793246095</v>
      </c>
      <c r="H429" s="3">
        <v>3.3302252474947898E-2</v>
      </c>
      <c r="I429" s="3">
        <v>6.8225164068399496E-3</v>
      </c>
      <c r="J429" s="3"/>
      <c r="K429" s="3">
        <v>28.272002280388399</v>
      </c>
      <c r="L429" s="3">
        <v>0.50212429588500196</v>
      </c>
      <c r="M429" s="3">
        <v>1.60747154738499E-2</v>
      </c>
      <c r="N429" s="3">
        <v>0.20486651501943501</v>
      </c>
      <c r="O429" s="3">
        <v>-0.120711063726861</v>
      </c>
      <c r="P429" s="3">
        <v>0.11954544491107499</v>
      </c>
      <c r="Q429" s="3">
        <v>0.86585365853658502</v>
      </c>
      <c r="R429" s="3">
        <v>0.99136479016914503</v>
      </c>
      <c r="S429" t="s">
        <v>16</v>
      </c>
    </row>
    <row r="430" spans="2:19" x14ac:dyDescent="0.25">
      <c r="B430" s="2">
        <v>428</v>
      </c>
      <c r="C430" s="3">
        <v>1.2290981849364001E-4</v>
      </c>
      <c r="D430" s="3">
        <v>7.8748066147471499E-2</v>
      </c>
      <c r="E430" s="3">
        <v>1.01205205611431</v>
      </c>
      <c r="F430" s="3">
        <v>0.89135465285283</v>
      </c>
      <c r="G430" s="3">
        <v>75.057128023246804</v>
      </c>
      <c r="H430" s="3">
        <v>2.2107374028926301E-2</v>
      </c>
      <c r="I430" s="3">
        <v>1.38295843464464E-2</v>
      </c>
      <c r="J430" s="3"/>
      <c r="K430" s="3">
        <v>3.6132465283310999</v>
      </c>
      <c r="L430" s="3">
        <v>0.24906726196043999</v>
      </c>
      <c r="M430" s="3">
        <v>1.25097418575414E-2</v>
      </c>
      <c r="N430" s="3">
        <v>0.62556431751465302</v>
      </c>
      <c r="O430" s="3">
        <v>0.95366272513712702</v>
      </c>
      <c r="P430" s="3">
        <v>1.48748063871965</v>
      </c>
      <c r="Q430" s="3">
        <v>0.52439024390243905</v>
      </c>
      <c r="R430" s="3">
        <v>0.69051912920262704</v>
      </c>
      <c r="S430" t="s">
        <v>16</v>
      </c>
    </row>
    <row r="431" spans="2:19" x14ac:dyDescent="0.25">
      <c r="B431" s="2">
        <v>429</v>
      </c>
      <c r="C431" s="3">
        <v>1.0290124339002401E-4</v>
      </c>
      <c r="D431" s="3">
        <v>3.7206593063407699E-2</v>
      </c>
      <c r="E431" s="3">
        <v>1.3684101885278599</v>
      </c>
      <c r="F431" s="3">
        <v>0.893754351632704</v>
      </c>
      <c r="G431" s="3">
        <v>20.611572998093202</v>
      </c>
      <c r="H431" s="3">
        <v>1.66227075940884E-2</v>
      </c>
      <c r="I431" s="3">
        <v>7.5201296105883398E-3</v>
      </c>
      <c r="J431" s="3"/>
      <c r="K431" s="3">
        <v>5.1166193199823597</v>
      </c>
      <c r="L431" s="3">
        <v>0.934094205229552</v>
      </c>
      <c r="M431" s="3">
        <v>1.1446306491029999E-2</v>
      </c>
      <c r="N431" s="3">
        <v>0.452401004350384</v>
      </c>
      <c r="O431" s="3">
        <v>-4.5894608434114303E-2</v>
      </c>
      <c r="P431" s="3">
        <v>0.214804714386712</v>
      </c>
      <c r="Q431" s="3">
        <v>0.92307692307692302</v>
      </c>
      <c r="R431" s="3">
        <v>1.00827009587858</v>
      </c>
      <c r="S431" t="s">
        <v>16</v>
      </c>
    </row>
    <row r="432" spans="2:19" x14ac:dyDescent="0.25">
      <c r="B432" s="2">
        <v>430</v>
      </c>
      <c r="C432" s="3">
        <v>2.8583678719451098E-5</v>
      </c>
      <c r="D432" s="3">
        <v>1.39260556669827E-2</v>
      </c>
      <c r="E432" s="3">
        <v>0.97517893756412</v>
      </c>
      <c r="F432" s="3">
        <v>0.89690087790874795</v>
      </c>
      <c r="G432" s="3">
        <v>90</v>
      </c>
      <c r="H432" s="3">
        <v>5.0720125046677502E-3</v>
      </c>
      <c r="I432" s="3">
        <v>3.3813416697785E-3</v>
      </c>
      <c r="J432" s="3"/>
      <c r="K432" s="3">
        <v>1.87499999999999</v>
      </c>
      <c r="L432" s="3">
        <v>1.85213113331903</v>
      </c>
      <c r="M432" s="3">
        <v>6.0327332180041002E-3</v>
      </c>
      <c r="N432" s="3">
        <v>0.66666666666666596</v>
      </c>
      <c r="O432" s="3">
        <v>-0.52876110196153103</v>
      </c>
      <c r="P432" s="3">
        <v>-0.4</v>
      </c>
      <c r="Q432" s="3">
        <v>1</v>
      </c>
      <c r="R432" s="3">
        <v>1</v>
      </c>
      <c r="S432" t="s">
        <v>16</v>
      </c>
    </row>
    <row r="433" spans="2:19" x14ac:dyDescent="0.25">
      <c r="B433" s="2">
        <v>431</v>
      </c>
      <c r="C433" s="3">
        <v>3.7158782335286498E-5</v>
      </c>
      <c r="D433" s="3">
        <v>2.2818984258500201E-2</v>
      </c>
      <c r="E433" s="3">
        <v>1.2435534248623801</v>
      </c>
      <c r="F433" s="3">
        <v>0.90138765820133804</v>
      </c>
      <c r="G433" s="3">
        <v>113.35632628834399</v>
      </c>
      <c r="H433" s="3">
        <v>9.1011885675954893E-3</v>
      </c>
      <c r="I433" s="3">
        <v>3.77452811457678E-3</v>
      </c>
      <c r="J433" s="3"/>
      <c r="K433" s="3">
        <v>6.3862587756233999</v>
      </c>
      <c r="L433" s="3">
        <v>0.89676514618723702</v>
      </c>
      <c r="M433" s="3">
        <v>6.87837416134752E-3</v>
      </c>
      <c r="N433" s="3">
        <v>0.41472914076474299</v>
      </c>
      <c r="O433" s="3">
        <v>-0.27391212502991502</v>
      </c>
      <c r="P433" s="3">
        <v>-7.5516204635367304E-2</v>
      </c>
      <c r="Q433" s="3">
        <v>0.76470588235294101</v>
      </c>
      <c r="R433" s="3">
        <v>0.94361710009631705</v>
      </c>
      <c r="S433" t="s">
        <v>16</v>
      </c>
    </row>
    <row r="434" spans="2:19" x14ac:dyDescent="0.25">
      <c r="B434" s="2">
        <v>432</v>
      </c>
      <c r="C434" s="3">
        <v>7.1459196798627899E-5</v>
      </c>
      <c r="D434" s="3">
        <v>3.3654493639305401E-2</v>
      </c>
      <c r="E434" s="3">
        <v>1.3900695604459401</v>
      </c>
      <c r="F434" s="3">
        <v>0.90924277500343897</v>
      </c>
      <c r="G434" s="3">
        <v>96.835653566097903</v>
      </c>
      <c r="H434" s="3">
        <v>1.4032903715858599E-2</v>
      </c>
      <c r="I434" s="3">
        <v>4.4322785341896704E-3</v>
      </c>
      <c r="J434" s="3"/>
      <c r="K434" s="3">
        <v>10.614497940987</v>
      </c>
      <c r="L434" s="3">
        <v>0.79283328256635999</v>
      </c>
      <c r="M434" s="3">
        <v>9.5385887425250403E-3</v>
      </c>
      <c r="N434" s="3">
        <v>0.31584899490051499</v>
      </c>
      <c r="O434" s="3">
        <v>-0.316393252203232</v>
      </c>
      <c r="P434" s="3">
        <v>-0.12960485565735799</v>
      </c>
      <c r="Q434" s="3">
        <v>0.86206896551724099</v>
      </c>
      <c r="R434" s="3">
        <v>0.99542851401587396</v>
      </c>
      <c r="S434" t="s">
        <v>16</v>
      </c>
    </row>
    <row r="435" spans="2:19" x14ac:dyDescent="0.25">
      <c r="B435" s="2">
        <v>433</v>
      </c>
      <c r="C435" s="3">
        <v>3.4014577676146898E-4</v>
      </c>
      <c r="D435" s="3">
        <v>9.4604867907897794E-2</v>
      </c>
      <c r="E435" s="3">
        <v>1.6274624773730899</v>
      </c>
      <c r="F435" s="3">
        <v>0.92607560529904198</v>
      </c>
      <c r="G435" s="3">
        <v>126.728726055916</v>
      </c>
      <c r="H435" s="3">
        <v>4.3621674530098499E-2</v>
      </c>
      <c r="I435" s="3">
        <v>1.0496290585408401E-2</v>
      </c>
      <c r="J435" s="3"/>
      <c r="K435" s="3">
        <v>21.156563143599499</v>
      </c>
      <c r="L435" s="3">
        <v>0.47758203288582202</v>
      </c>
      <c r="M435" s="3">
        <v>2.0810743714422101E-2</v>
      </c>
      <c r="N435" s="3">
        <v>0.24062099170828699</v>
      </c>
      <c r="O435" s="3">
        <v>5.7214173263359501E-2</v>
      </c>
      <c r="P435" s="3">
        <v>0.34608689265340098</v>
      </c>
      <c r="Q435" s="3">
        <v>0.83802816901408395</v>
      </c>
      <c r="R435" s="3">
        <v>0.97975230980931705</v>
      </c>
      <c r="S435" t="s">
        <v>16</v>
      </c>
    </row>
    <row r="436" spans="2:19" x14ac:dyDescent="0.25">
      <c r="B436" s="2">
        <v>434</v>
      </c>
      <c r="C436" s="3">
        <v>2.3438616549949901E-4</v>
      </c>
      <c r="D436" s="3">
        <v>8.8144814647785993E-2</v>
      </c>
      <c r="E436" s="3">
        <v>0.92168363819578303</v>
      </c>
      <c r="F436" s="3">
        <v>0.933930692780224</v>
      </c>
      <c r="G436" s="3">
        <v>124.93846818154</v>
      </c>
      <c r="H436" s="3">
        <v>4.03062760331575E-2</v>
      </c>
      <c r="I436" s="3">
        <v>6.9297854777021E-3</v>
      </c>
      <c r="J436" s="3"/>
      <c r="K436" s="3">
        <v>43.3363694530833</v>
      </c>
      <c r="L436" s="3">
        <v>0.37909521299548199</v>
      </c>
      <c r="M436" s="3">
        <v>1.7275118947573199E-2</v>
      </c>
      <c r="N436" s="3">
        <v>0.171928199767236</v>
      </c>
      <c r="O436" s="3">
        <v>-6.4054905119342101E-2</v>
      </c>
      <c r="P436" s="3">
        <v>0.19168230650295701</v>
      </c>
      <c r="Q436" s="3">
        <v>0.79611650485436802</v>
      </c>
      <c r="R436" s="3">
        <v>0.96002762007058395</v>
      </c>
      <c r="S436" t="s">
        <v>16</v>
      </c>
    </row>
    <row r="437" spans="2:19" x14ac:dyDescent="0.25">
      <c r="B437" s="2">
        <v>435</v>
      </c>
      <c r="C437" s="3">
        <v>2.4010290124338999E-4</v>
      </c>
      <c r="D437" s="3">
        <v>6.6918442315751406E-2</v>
      </c>
      <c r="E437" s="3">
        <v>0.95231060181886795</v>
      </c>
      <c r="F437" s="3">
        <v>0.93349182526385099</v>
      </c>
      <c r="G437" s="3">
        <v>89.385385659946706</v>
      </c>
      <c r="H437" s="3">
        <v>2.8776021684684398E-2</v>
      </c>
      <c r="I437" s="3">
        <v>8.6342233415428408E-3</v>
      </c>
      <c r="J437" s="3"/>
      <c r="K437" s="3">
        <v>11.423443892046199</v>
      </c>
      <c r="L437" s="3">
        <v>0.67377613681235304</v>
      </c>
      <c r="M437" s="3">
        <v>1.74845219742698E-2</v>
      </c>
      <c r="N437" s="3">
        <v>0.30004923669272299</v>
      </c>
      <c r="O437" s="3">
        <v>-0.18726960139705301</v>
      </c>
      <c r="P437" s="3">
        <v>3.4800482709642401E-2</v>
      </c>
      <c r="Q437" s="3">
        <v>0.91304347826086896</v>
      </c>
      <c r="R437" s="3">
        <v>0.966145372779869</v>
      </c>
      <c r="S437" t="s">
        <v>16</v>
      </c>
    </row>
    <row r="438" spans="2:19" x14ac:dyDescent="0.25">
      <c r="B438" s="2">
        <v>436</v>
      </c>
      <c r="C438" s="3">
        <v>1.3720165785336501E-4</v>
      </c>
      <c r="D438" s="3">
        <v>4.8755565536536198E-2</v>
      </c>
      <c r="E438" s="3">
        <v>1.1598706373521399</v>
      </c>
      <c r="F438" s="3">
        <v>0.92789650988171701</v>
      </c>
      <c r="G438" s="3">
        <v>86.662076527142204</v>
      </c>
      <c r="H438" s="3">
        <v>2.0548948224383301E-2</v>
      </c>
      <c r="I438" s="3">
        <v>7.1449663534235604E-3</v>
      </c>
      <c r="J438" s="3"/>
      <c r="K438" s="3">
        <v>8.1788145345556593</v>
      </c>
      <c r="L438" s="3">
        <v>0.72530525896703701</v>
      </c>
      <c r="M438" s="3">
        <v>1.3217056267646301E-2</v>
      </c>
      <c r="N438" s="3">
        <v>0.34770472315197898</v>
      </c>
      <c r="O438" s="3">
        <v>-0.15953369264581599</v>
      </c>
      <c r="P438" s="3">
        <v>7.0114938540884006E-2</v>
      </c>
      <c r="Q438" s="3">
        <v>0.87272727272727202</v>
      </c>
      <c r="R438" s="3">
        <v>0.95668909078299402</v>
      </c>
      <c r="S438" t="s">
        <v>16</v>
      </c>
    </row>
    <row r="439" spans="2:19" x14ac:dyDescent="0.25">
      <c r="B439" s="2">
        <v>437</v>
      </c>
      <c r="C439" s="3">
        <v>2.6011147634700502E-4</v>
      </c>
      <c r="D439" s="3">
        <v>8.4494656315260097E-2</v>
      </c>
      <c r="E439" s="3">
        <v>0.91078853119533798</v>
      </c>
      <c r="F439" s="3">
        <v>0.93873104697196896</v>
      </c>
      <c r="G439" s="3">
        <v>119.059487761225</v>
      </c>
      <c r="H439" s="3">
        <v>4.0067758061377898E-2</v>
      </c>
      <c r="I439" s="3">
        <v>6.5709901278586703E-3</v>
      </c>
      <c r="J439" s="3"/>
      <c r="K439" s="3">
        <v>37.949542991502298</v>
      </c>
      <c r="L439" s="3">
        <v>0.45783700352760898</v>
      </c>
      <c r="M439" s="3">
        <v>1.8198467455377999E-2</v>
      </c>
      <c r="N439" s="3">
        <v>0.16399695031084199</v>
      </c>
      <c r="O439" s="3">
        <v>-0.205019959961381</v>
      </c>
      <c r="P439" s="3">
        <v>1.22000242523123E-2</v>
      </c>
      <c r="Q439" s="3">
        <v>0.86666666666666603</v>
      </c>
      <c r="R439" s="3">
        <v>0.99817916241471005</v>
      </c>
      <c r="S439" t="s">
        <v>16</v>
      </c>
    </row>
    <row r="440" spans="2:19" x14ac:dyDescent="0.25">
      <c r="B440" s="2">
        <v>438</v>
      </c>
      <c r="C440" s="3">
        <v>8.8609404030298697E-5</v>
      </c>
      <c r="D440" s="3">
        <v>3.4521807777603601E-2</v>
      </c>
      <c r="E440" s="3">
        <v>1.6190627443663601</v>
      </c>
      <c r="F440" s="3">
        <v>0.93275946093906004</v>
      </c>
      <c r="G440" s="3">
        <v>118.61868847970599</v>
      </c>
      <c r="H440" s="3">
        <v>1.5921901673910398E-2</v>
      </c>
      <c r="I440" s="3">
        <v>5.3976157733891198E-3</v>
      </c>
      <c r="J440" s="3"/>
      <c r="K440" s="3">
        <v>8.3531929079781193</v>
      </c>
      <c r="L440" s="3">
        <v>0.934335003977111</v>
      </c>
      <c r="M440" s="3">
        <v>1.0621722894464501E-2</v>
      </c>
      <c r="N440" s="3">
        <v>0.33900572205100499</v>
      </c>
      <c r="O440" s="3">
        <v>-0.23825963504418701</v>
      </c>
      <c r="P440" s="3">
        <v>-3.0122044517264999E-2</v>
      </c>
      <c r="Q440" s="3">
        <v>0.939393939393939</v>
      </c>
      <c r="R440" s="3">
        <v>1.0089132670551899</v>
      </c>
      <c r="S440" t="s">
        <v>16</v>
      </c>
    </row>
    <row r="441" spans="2:19" x14ac:dyDescent="0.25">
      <c r="B441" s="2">
        <v>439</v>
      </c>
      <c r="C441" s="3">
        <v>1.31484922109475E-4</v>
      </c>
      <c r="D441" s="3">
        <v>4.3372469598248801E-2</v>
      </c>
      <c r="E441" s="3">
        <v>1.3373573841112001</v>
      </c>
      <c r="F441" s="3">
        <v>0.937991529939317</v>
      </c>
      <c r="G441" s="3">
        <v>161.17156273883299</v>
      </c>
      <c r="H441" s="3">
        <v>1.8730214268748501E-2</v>
      </c>
      <c r="I441" s="3">
        <v>7.0198798382845604E-3</v>
      </c>
      <c r="J441" s="3"/>
      <c r="K441" s="3">
        <v>6.8773994362717303</v>
      </c>
      <c r="L441" s="3">
        <v>0.87832959197318095</v>
      </c>
      <c r="M441" s="3">
        <v>1.2938771285025699E-2</v>
      </c>
      <c r="N441" s="3">
        <v>0.37478908343281703</v>
      </c>
      <c r="O441" s="3">
        <v>-0.21460821965035501</v>
      </c>
      <c r="P441" s="3">
        <v>-8.1271488799062707E-6</v>
      </c>
      <c r="Q441" s="3">
        <v>0.90196078431372495</v>
      </c>
      <c r="R441" s="3">
        <v>0.99645279488578797</v>
      </c>
      <c r="S441" t="s">
        <v>16</v>
      </c>
    </row>
    <row r="442" spans="2:19" x14ac:dyDescent="0.25">
      <c r="B442" s="2">
        <v>440</v>
      </c>
      <c r="C442" s="3">
        <v>5.7167357438902298E-5</v>
      </c>
      <c r="D442" s="3">
        <v>2.9292562885291099E-2</v>
      </c>
      <c r="E442" s="3">
        <v>1.2489830792744301</v>
      </c>
      <c r="F442" s="3">
        <v>0.93773057857132303</v>
      </c>
      <c r="G442" s="3">
        <v>24.790927932203999</v>
      </c>
      <c r="H442" s="3">
        <v>9.0921506400705697E-3</v>
      </c>
      <c r="I442" s="3">
        <v>7.4402450611195303E-3</v>
      </c>
      <c r="J442" s="3"/>
      <c r="K442" s="3">
        <v>1.7548631969796999</v>
      </c>
      <c r="L442" s="3">
        <v>0.83722702692469397</v>
      </c>
      <c r="M442" s="3">
        <v>8.5315731350800901E-3</v>
      </c>
      <c r="N442" s="3">
        <v>0.81831519908273098</v>
      </c>
      <c r="O442" s="3">
        <v>-7.0615068598601505E-2</v>
      </c>
      <c r="P442" s="3">
        <v>0.18332964694123699</v>
      </c>
      <c r="Q442" s="3">
        <v>0.8</v>
      </c>
      <c r="R442" s="3">
        <v>0.885432298280041</v>
      </c>
      <c r="S442" t="s">
        <v>16</v>
      </c>
    </row>
    <row r="443" spans="2:19" x14ac:dyDescent="0.25">
      <c r="B443" s="2">
        <v>441</v>
      </c>
      <c r="C443" s="3">
        <v>1.65785336572816E-4</v>
      </c>
      <c r="D443" s="3">
        <v>9.1737490171925604E-2</v>
      </c>
      <c r="E443" s="3">
        <v>1.35711313896446</v>
      </c>
      <c r="F443" s="3">
        <v>0.94808739490987703</v>
      </c>
      <c r="G443" s="3">
        <v>55.982164262986103</v>
      </c>
      <c r="H443" s="3">
        <v>2.9532655800549399E-2</v>
      </c>
      <c r="I443" s="3">
        <v>1.3172120341017699E-2</v>
      </c>
      <c r="J443" s="3"/>
      <c r="K443" s="3">
        <v>3.8891769926469499</v>
      </c>
      <c r="L443" s="3">
        <v>0.24754962397268601</v>
      </c>
      <c r="M443" s="3">
        <v>1.4528745522643599E-2</v>
      </c>
      <c r="N443" s="3">
        <v>0.44601882167240198</v>
      </c>
      <c r="O443" s="3">
        <v>0.842900804466436</v>
      </c>
      <c r="P443" s="3">
        <v>1.3464541812709101</v>
      </c>
      <c r="Q443" s="3">
        <v>0.59183673469387699</v>
      </c>
      <c r="R443" s="3">
        <v>0.74119533366506296</v>
      </c>
      <c r="S443" t="s">
        <v>16</v>
      </c>
    </row>
    <row r="444" spans="2:19" x14ac:dyDescent="0.25">
      <c r="B444" s="2">
        <v>442</v>
      </c>
      <c r="C444" s="3">
        <v>2.71544947834786E-4</v>
      </c>
      <c r="D444" s="3">
        <v>0.120933684819628</v>
      </c>
      <c r="E444" s="3">
        <v>1.32087663196121</v>
      </c>
      <c r="F444" s="3">
        <v>0.95846799110137204</v>
      </c>
      <c r="G444" s="3">
        <v>144.88371508091299</v>
      </c>
      <c r="H444" s="3">
        <v>5.9145766107660501E-2</v>
      </c>
      <c r="I444" s="3">
        <v>4.9074472450026004E-3</v>
      </c>
      <c r="J444" s="3"/>
      <c r="K444" s="3">
        <v>166.71006732564999</v>
      </c>
      <c r="L444" s="3">
        <v>0.23332271386008399</v>
      </c>
      <c r="M444" s="3">
        <v>1.85941325626203E-2</v>
      </c>
      <c r="N444" s="3">
        <v>8.2972080132832804E-2</v>
      </c>
      <c r="O444" s="3">
        <v>-0.160486942317524</v>
      </c>
      <c r="P444" s="3">
        <v>6.8901223362860101E-2</v>
      </c>
      <c r="Q444" s="3">
        <v>0.79831932773109204</v>
      </c>
      <c r="R444" s="3">
        <v>1.00127219348525</v>
      </c>
      <c r="S444" t="s">
        <v>16</v>
      </c>
    </row>
    <row r="445" spans="2:19" x14ac:dyDescent="0.25">
      <c r="B445" s="2">
        <v>443</v>
      </c>
      <c r="C445" s="3">
        <v>5.3737315992568202E-4</v>
      </c>
      <c r="D445" s="3">
        <v>0.16375837706737201</v>
      </c>
      <c r="E445" s="3">
        <v>0.89839370428423504</v>
      </c>
      <c r="F445" s="3">
        <v>0.97877251238125695</v>
      </c>
      <c r="G445" s="3">
        <v>111.89312933158401</v>
      </c>
      <c r="H445" s="3">
        <v>7.0959575622420196E-2</v>
      </c>
      <c r="I445" s="3">
        <v>1.0365352321750501E-2</v>
      </c>
      <c r="J445" s="3"/>
      <c r="K445" s="3">
        <v>72.259742285263599</v>
      </c>
      <c r="L445" s="3">
        <v>0.25181336922794301</v>
      </c>
      <c r="M445" s="3">
        <v>2.61573079176101E-2</v>
      </c>
      <c r="N445" s="3">
        <v>0.14607404611472199</v>
      </c>
      <c r="O445" s="3">
        <v>7.5001297300780895E-2</v>
      </c>
      <c r="P445" s="3">
        <v>0.36873416236495499</v>
      </c>
      <c r="Q445" s="3">
        <v>0.72586872586872497</v>
      </c>
      <c r="R445" s="3">
        <v>0.91214123477183495</v>
      </c>
      <c r="S445" t="s">
        <v>16</v>
      </c>
    </row>
    <row r="446" spans="2:19" x14ac:dyDescent="0.25">
      <c r="B446" s="2">
        <v>444</v>
      </c>
      <c r="C446" s="3">
        <v>4.8592253823067001E-5</v>
      </c>
      <c r="D446" s="3">
        <v>2.03996342937737E-2</v>
      </c>
      <c r="E446" s="3">
        <v>1.02524268452195</v>
      </c>
      <c r="F446" s="3">
        <v>0.95194713126823005</v>
      </c>
      <c r="G446" s="3">
        <v>114.901742879534</v>
      </c>
      <c r="H446" s="3">
        <v>8.2696036809513894E-3</v>
      </c>
      <c r="I446" s="3">
        <v>5.3123532386115304E-3</v>
      </c>
      <c r="J446" s="3"/>
      <c r="K446" s="3">
        <v>2.36133879324455</v>
      </c>
      <c r="L446" s="3">
        <v>1.46734468547818</v>
      </c>
      <c r="M446" s="3">
        <v>7.8657217809516497E-3</v>
      </c>
      <c r="N446" s="3">
        <v>0.64239514293148903</v>
      </c>
      <c r="O446" s="3">
        <v>-0.289940928797357</v>
      </c>
      <c r="P446" s="3">
        <v>-9.5924711446874394E-2</v>
      </c>
      <c r="Q446" s="3">
        <v>1</v>
      </c>
      <c r="R446" s="3">
        <v>1</v>
      </c>
      <c r="S446" t="s">
        <v>16</v>
      </c>
    </row>
    <row r="447" spans="2:19" x14ac:dyDescent="0.25">
      <c r="B447" s="2">
        <v>445</v>
      </c>
      <c r="C447" s="3">
        <v>4.2875518079176698E-5</v>
      </c>
      <c r="D447" s="3">
        <v>2.0441901064645902E-2</v>
      </c>
      <c r="E447" s="3">
        <v>1.6116923544594199</v>
      </c>
      <c r="F447" s="3">
        <v>0.967788290771604</v>
      </c>
      <c r="G447" s="3">
        <v>8.3496221169968106</v>
      </c>
      <c r="H447" s="3">
        <v>7.18201682790621E-3</v>
      </c>
      <c r="I447" s="3">
        <v>5.5092664352107698E-3</v>
      </c>
      <c r="J447" s="3"/>
      <c r="K447" s="3">
        <v>1.9055026262985499</v>
      </c>
      <c r="L447" s="3">
        <v>1.28936738606183</v>
      </c>
      <c r="M447" s="3">
        <v>7.3885590692242004E-3</v>
      </c>
      <c r="N447" s="3">
        <v>0.76709183050144703</v>
      </c>
      <c r="O447" s="3">
        <v>-0.27519581071299498</v>
      </c>
      <c r="P447" s="3">
        <v>-7.7150644010075403E-2</v>
      </c>
      <c r="Q447" s="3">
        <v>0.9375</v>
      </c>
      <c r="R447" s="3">
        <v>0.94458688280539205</v>
      </c>
      <c r="S447" t="s">
        <v>16</v>
      </c>
    </row>
    <row r="448" spans="2:19" x14ac:dyDescent="0.25">
      <c r="B448" s="2">
        <v>446</v>
      </c>
      <c r="C448" s="3">
        <v>3.2585393740174301E-4</v>
      </c>
      <c r="D448" s="3">
        <v>9.2645380410261199E-2</v>
      </c>
      <c r="E448" s="3">
        <v>1.5760463183729401</v>
      </c>
      <c r="F448" s="3">
        <v>0.98922040376125298</v>
      </c>
      <c r="G448" s="3">
        <v>69.339064197198397</v>
      </c>
      <c r="H448" s="3">
        <v>4.3931752405481798E-2</v>
      </c>
      <c r="I448" s="3">
        <v>8.6874204117745601E-3</v>
      </c>
      <c r="J448" s="3"/>
      <c r="K448" s="3">
        <v>28.1690293820253</v>
      </c>
      <c r="L448" s="3">
        <v>0.47707350639393797</v>
      </c>
      <c r="M448" s="3">
        <v>2.03688516835769E-2</v>
      </c>
      <c r="N448" s="3">
        <v>0.197748096447218</v>
      </c>
      <c r="O448" s="3">
        <v>-8.0109201980180303E-2</v>
      </c>
      <c r="P448" s="3">
        <v>0.17124134087682</v>
      </c>
      <c r="Q448" s="3">
        <v>0.87692307692307603</v>
      </c>
      <c r="R448" s="3">
        <v>1.0016606445490699</v>
      </c>
      <c r="S448" t="s">
        <v>16</v>
      </c>
    </row>
    <row r="449" spans="2:19" x14ac:dyDescent="0.25">
      <c r="B449" s="2">
        <v>447</v>
      </c>
      <c r="C449" s="3">
        <v>4.5733885951121897E-5</v>
      </c>
      <c r="D449" s="3">
        <v>2.0553485339748601E-2</v>
      </c>
      <c r="E449" s="3">
        <v>1.68993116639898</v>
      </c>
      <c r="F449" s="3">
        <v>0.98449876054144703</v>
      </c>
      <c r="G449" s="3">
        <v>34.419370091585797</v>
      </c>
      <c r="H449" s="3">
        <v>8.4456236887455408E-3</v>
      </c>
      <c r="I449" s="3">
        <v>6.0953065691947599E-3</v>
      </c>
      <c r="J449" s="3"/>
      <c r="K449" s="3">
        <v>1.8065875475911399</v>
      </c>
      <c r="L449" s="3">
        <v>1.3604325464776399</v>
      </c>
      <c r="M449" s="3">
        <v>7.63087099402003E-3</v>
      </c>
      <c r="N449" s="3">
        <v>0.72171183488997104</v>
      </c>
      <c r="O449" s="3">
        <v>-0.11594546282193199</v>
      </c>
      <c r="P449" s="3">
        <v>0.125613196437657</v>
      </c>
      <c r="Q449" s="3">
        <v>1</v>
      </c>
      <c r="R449" s="3">
        <v>1</v>
      </c>
      <c r="S449" t="s">
        <v>16</v>
      </c>
    </row>
    <row r="450" spans="2:19" x14ac:dyDescent="0.25">
      <c r="B450" s="2">
        <v>448</v>
      </c>
      <c r="C450" s="3">
        <v>1.4291839359725501E-4</v>
      </c>
      <c r="D450" s="3">
        <v>5.3005912015447798E-2</v>
      </c>
      <c r="E450" s="3">
        <v>1.3783701182685</v>
      </c>
      <c r="F450" s="3">
        <v>1.0093304884288801</v>
      </c>
      <c r="G450" s="3">
        <v>103.92753491252</v>
      </c>
      <c r="H450" s="3">
        <v>2.41943389926026E-2</v>
      </c>
      <c r="I450" s="3">
        <v>5.76322215828218E-3</v>
      </c>
      <c r="J450" s="3"/>
      <c r="K450" s="3">
        <v>16.937822614199</v>
      </c>
      <c r="L450" s="3">
        <v>0.63921854674198297</v>
      </c>
      <c r="M450" s="3">
        <v>1.3489601565578199E-2</v>
      </c>
      <c r="N450" s="3">
        <v>0.23820539838035101</v>
      </c>
      <c r="O450" s="3">
        <v>-0.23373166809606</v>
      </c>
      <c r="P450" s="3">
        <v>-2.43568579416556E-2</v>
      </c>
      <c r="Q450" s="3">
        <v>0.87719298245613997</v>
      </c>
      <c r="R450" s="3">
        <v>1</v>
      </c>
      <c r="S450" t="s">
        <v>16</v>
      </c>
    </row>
    <row r="451" spans="2:19" x14ac:dyDescent="0.25">
      <c r="B451" s="2">
        <v>449</v>
      </c>
      <c r="C451" s="3">
        <v>1.5721023295698101E-4</v>
      </c>
      <c r="D451" s="3">
        <v>7.5349817769344102E-2</v>
      </c>
      <c r="E451" s="3">
        <v>1.65433678167399</v>
      </c>
      <c r="F451" s="3">
        <v>1.01424880358492</v>
      </c>
      <c r="G451" s="3">
        <v>95.903888616760398</v>
      </c>
      <c r="H451" s="3">
        <v>3.3981869831155802E-2</v>
      </c>
      <c r="I451" s="3">
        <v>8.1772921791751895E-3</v>
      </c>
      <c r="J451" s="3"/>
      <c r="K451" s="3">
        <v>17.963124490872701</v>
      </c>
      <c r="L451" s="3">
        <v>0.34795754866785</v>
      </c>
      <c r="M451" s="3">
        <v>1.41480134802683E-2</v>
      </c>
      <c r="N451" s="3">
        <v>0.24063691079405899</v>
      </c>
      <c r="O451" s="3">
        <v>0.38824416807360301</v>
      </c>
      <c r="P451" s="3">
        <v>0.76756737253927898</v>
      </c>
      <c r="Q451" s="3">
        <v>0.58510638297872297</v>
      </c>
      <c r="R451" s="3">
        <v>0.97810087955483704</v>
      </c>
      <c r="S451" t="s">
        <v>16</v>
      </c>
    </row>
    <row r="452" spans="2:19" x14ac:dyDescent="0.25">
      <c r="B452" s="2">
        <v>450</v>
      </c>
      <c r="C452" s="3">
        <v>6.8600828926682802E-5</v>
      </c>
      <c r="D452" s="3">
        <v>2.9096445068443999E-2</v>
      </c>
      <c r="E452" s="3">
        <v>1.5806363413852</v>
      </c>
      <c r="F452" s="3">
        <v>1.02074251656438</v>
      </c>
      <c r="G452" s="3">
        <v>179.68634950638699</v>
      </c>
      <c r="H452" s="3">
        <v>1.18530286805625E-2</v>
      </c>
      <c r="I452" s="3">
        <v>5.1089568326711E-3</v>
      </c>
      <c r="J452" s="3"/>
      <c r="K452" s="3">
        <v>5.4561465725752498</v>
      </c>
      <c r="L452" s="3">
        <v>1.0182615972451601</v>
      </c>
      <c r="M452" s="3">
        <v>9.3458701141768703E-3</v>
      </c>
      <c r="N452" s="3">
        <v>0.43102543411956201</v>
      </c>
      <c r="O452" s="3">
        <v>-0.30669858535538402</v>
      </c>
      <c r="P452" s="3">
        <v>-0.11726122245364499</v>
      </c>
      <c r="Q452" s="3">
        <v>0.92307692307692302</v>
      </c>
      <c r="R452" s="3">
        <v>1</v>
      </c>
      <c r="S452" t="s">
        <v>16</v>
      </c>
    </row>
    <row r="453" spans="2:19" x14ac:dyDescent="0.25">
      <c r="B453" s="2">
        <v>451</v>
      </c>
      <c r="C453" s="3">
        <v>1.9722738316421299E-4</v>
      </c>
      <c r="D453" s="3">
        <v>7.4622829310341796E-2</v>
      </c>
      <c r="E453" s="3">
        <v>1.06224596217161</v>
      </c>
      <c r="F453" s="3">
        <v>1.03615411674958</v>
      </c>
      <c r="G453" s="3">
        <v>104.10146336607799</v>
      </c>
      <c r="H453" s="3">
        <v>2.87070690069153E-2</v>
      </c>
      <c r="I453" s="3">
        <v>1.35376400435562E-2</v>
      </c>
      <c r="J453" s="3"/>
      <c r="K453" s="3">
        <v>5.5699593440067696</v>
      </c>
      <c r="L453" s="3">
        <v>0.44507546483916499</v>
      </c>
      <c r="M453" s="3">
        <v>1.5846693773443998E-2</v>
      </c>
      <c r="N453" s="3">
        <v>0.47157862198662998</v>
      </c>
      <c r="O453" s="3">
        <v>0.54758490312825303</v>
      </c>
      <c r="P453" s="3">
        <v>0.97044629749802802</v>
      </c>
      <c r="Q453" s="3">
        <v>0.65714285714285703</v>
      </c>
      <c r="R453" s="3">
        <v>0.87520956998504595</v>
      </c>
      <c r="S453" t="s">
        <v>16</v>
      </c>
    </row>
    <row r="454" spans="2:19" x14ac:dyDescent="0.25">
      <c r="B454" s="2">
        <v>452</v>
      </c>
      <c r="C454" s="3">
        <v>4.0017150207231601E-5</v>
      </c>
      <c r="D454" s="3">
        <v>1.9505269422117201E-2</v>
      </c>
      <c r="E454" s="3">
        <v>1.0135571655161</v>
      </c>
      <c r="F454" s="3">
        <v>1.0253918613603299</v>
      </c>
      <c r="G454" s="3">
        <v>113.367852294464</v>
      </c>
      <c r="H454" s="3">
        <v>8.4305630231330305E-3</v>
      </c>
      <c r="I454" s="3">
        <v>3.9854167553893998E-3</v>
      </c>
      <c r="J454" s="3"/>
      <c r="K454" s="3">
        <v>3.9825085396197499</v>
      </c>
      <c r="L454" s="3">
        <v>1.32175850755164</v>
      </c>
      <c r="M454" s="3">
        <v>7.13802620557351E-3</v>
      </c>
      <c r="N454" s="3">
        <v>0.47273435290782201</v>
      </c>
      <c r="O454" s="3">
        <v>-0.34056188472981003</v>
      </c>
      <c r="P454" s="3">
        <v>-0.16037731433237001</v>
      </c>
      <c r="Q454" s="3">
        <v>0.93333333333333302</v>
      </c>
      <c r="R454" s="3">
        <v>1.01577533154199</v>
      </c>
      <c r="S454" t="s">
        <v>16</v>
      </c>
    </row>
    <row r="455" spans="2:19" x14ac:dyDescent="0.25">
      <c r="B455" s="2">
        <v>453</v>
      </c>
      <c r="C455" s="3">
        <v>3.7158782335286498E-5</v>
      </c>
      <c r="D455" s="3">
        <v>1.7589739366187698E-2</v>
      </c>
      <c r="E455" s="3">
        <v>1.5168135173681401</v>
      </c>
      <c r="F455" s="3">
        <v>1.0232785228167101</v>
      </c>
      <c r="G455" s="3">
        <v>168.988472251594</v>
      </c>
      <c r="H455" s="3">
        <v>6.9611031493361101E-3</v>
      </c>
      <c r="I455" s="3">
        <v>5.3015596383773301E-3</v>
      </c>
      <c r="J455" s="3"/>
      <c r="K455" s="3">
        <v>1.8034083710845501</v>
      </c>
      <c r="L455" s="3">
        <v>1.5092199217978599</v>
      </c>
      <c r="M455" s="3">
        <v>6.87837416134752E-3</v>
      </c>
      <c r="N455" s="3">
        <v>0.76159762679036602</v>
      </c>
      <c r="O455" s="3">
        <v>-0.219972116302213</v>
      </c>
      <c r="P455" s="3">
        <v>-6.8376524798971702E-3</v>
      </c>
      <c r="Q455" s="3">
        <v>1</v>
      </c>
      <c r="R455" s="3">
        <v>1</v>
      </c>
      <c r="S455" t="s">
        <v>16</v>
      </c>
    </row>
    <row r="456" spans="2:19" x14ac:dyDescent="0.25">
      <c r="B456" s="2">
        <v>454</v>
      </c>
      <c r="C456" s="3">
        <v>7.1459196798627899E-5</v>
      </c>
      <c r="D456" s="3">
        <v>2.89848607933413E-2</v>
      </c>
      <c r="E456" s="3">
        <v>1.03164734344942</v>
      </c>
      <c r="F456" s="3">
        <v>1.06512262598022</v>
      </c>
      <c r="G456" s="3">
        <v>94.307824092082001</v>
      </c>
      <c r="H456" s="3">
        <v>1.1928256039602901E-2</v>
      </c>
      <c r="I456" s="3">
        <v>6.74357798425455E-3</v>
      </c>
      <c r="J456" s="3"/>
      <c r="K456" s="3">
        <v>3.4165515540697999</v>
      </c>
      <c r="L456" s="3">
        <v>1.0688716458765299</v>
      </c>
      <c r="M456" s="3">
        <v>9.5385887425250403E-3</v>
      </c>
      <c r="N456" s="3">
        <v>0.56534483849652595</v>
      </c>
      <c r="O456" s="3">
        <v>-0.115904687869021</v>
      </c>
      <c r="P456" s="3">
        <v>0.125665112720138</v>
      </c>
      <c r="Q456" s="3">
        <v>0.89285714285714202</v>
      </c>
      <c r="R456" s="3">
        <v>1.00530797946803</v>
      </c>
      <c r="S456" t="s">
        <v>16</v>
      </c>
    </row>
    <row r="457" spans="2:19" x14ac:dyDescent="0.25">
      <c r="B457" s="2">
        <v>455</v>
      </c>
      <c r="C457" s="3">
        <v>4.5733885951121897E-5</v>
      </c>
      <c r="D457" s="3">
        <v>2.1686234799124401E-2</v>
      </c>
      <c r="E457" s="3">
        <v>1.4827183221978699</v>
      </c>
      <c r="F457" s="3">
        <v>1.0707229731207899</v>
      </c>
      <c r="G457" s="3">
        <v>142.96481465683601</v>
      </c>
      <c r="H457" s="3">
        <v>9.4716190913598595E-3</v>
      </c>
      <c r="I457" s="3">
        <v>4.7358095456801197E-3</v>
      </c>
      <c r="J457" s="3"/>
      <c r="K457" s="3">
        <v>4.0828873211965702</v>
      </c>
      <c r="L457" s="3">
        <v>1.2220237801366001</v>
      </c>
      <c r="M457" s="3">
        <v>7.63087099402003E-3</v>
      </c>
      <c r="N457" s="3">
        <v>0.50000000000001998</v>
      </c>
      <c r="O457" s="3">
        <v>-0.22968167428010799</v>
      </c>
      <c r="P457" s="3">
        <v>-1.92002456592529E-2</v>
      </c>
      <c r="Q457" s="3">
        <v>0.88888888888888795</v>
      </c>
      <c r="R457" s="3">
        <v>1</v>
      </c>
      <c r="S457" t="s">
        <v>16</v>
      </c>
    </row>
    <row r="458" spans="2:19" x14ac:dyDescent="0.25">
      <c r="B458" s="2">
        <v>456</v>
      </c>
      <c r="C458" s="3">
        <v>6.5742461054737696E-4</v>
      </c>
      <c r="D458" s="3">
        <v>0.17271047913811099</v>
      </c>
      <c r="E458" s="3">
        <v>1.5721695108490299</v>
      </c>
      <c r="F458" s="3">
        <v>1.1180847275688199</v>
      </c>
      <c r="G458" s="3">
        <v>36.455743775640798</v>
      </c>
      <c r="H458" s="3">
        <v>7.7732164732568401E-2</v>
      </c>
      <c r="I458" s="3">
        <v>1.7089576448582701E-2</v>
      </c>
      <c r="J458" s="3"/>
      <c r="K458" s="3">
        <v>41.457044371563398</v>
      </c>
      <c r="L458" s="3">
        <v>0.276960888506601</v>
      </c>
      <c r="M458" s="3">
        <v>2.8931972138639801E-2</v>
      </c>
      <c r="N458" s="3">
        <v>0.219852058763294</v>
      </c>
      <c r="O458" s="3">
        <v>0.58699655930495398</v>
      </c>
      <c r="P458" s="3">
        <v>1.0206267766657</v>
      </c>
      <c r="Q458" s="3">
        <v>0.68862275449101795</v>
      </c>
      <c r="R458" s="3">
        <v>0.93952327345700104</v>
      </c>
      <c r="S458" t="s">
        <v>16</v>
      </c>
    </row>
    <row r="459" spans="2:19" x14ac:dyDescent="0.25">
      <c r="B459" s="2">
        <v>457</v>
      </c>
      <c r="C459" s="3">
        <v>4.2875518079176698E-4</v>
      </c>
      <c r="D459" s="3">
        <v>0.122166183858262</v>
      </c>
      <c r="E459" s="3">
        <v>1.54355992997608</v>
      </c>
      <c r="F459" s="3">
        <v>1.1209823903649601</v>
      </c>
      <c r="G459" s="3">
        <v>45.144480974666799</v>
      </c>
      <c r="H459" s="3">
        <v>5.8581584160994203E-2</v>
      </c>
      <c r="I459" s="3">
        <v>7.26935369758546E-3</v>
      </c>
      <c r="J459" s="3"/>
      <c r="K459" s="3">
        <v>59.132175605455899</v>
      </c>
      <c r="L459" s="3">
        <v>0.36100833497157703</v>
      </c>
      <c r="M459" s="3">
        <v>2.3364675285442098E-2</v>
      </c>
      <c r="N459" s="3">
        <v>0.124089401160743</v>
      </c>
      <c r="O459" s="3">
        <v>-0.21992310884661501</v>
      </c>
      <c r="P459" s="3">
        <v>-6.7752542494440597E-3</v>
      </c>
      <c r="Q459" s="3">
        <v>0.92024539877300604</v>
      </c>
      <c r="R459" s="3">
        <v>0.99737056975601601</v>
      </c>
      <c r="S459" t="s">
        <v>16</v>
      </c>
    </row>
    <row r="460" spans="2:19" x14ac:dyDescent="0.25">
      <c r="B460" s="2">
        <v>458</v>
      </c>
      <c r="C460" s="3">
        <v>1.5835358010575899E-3</v>
      </c>
      <c r="D460" s="3">
        <v>0.17476295353166699</v>
      </c>
      <c r="E460" s="3">
        <v>1.02705145368722</v>
      </c>
      <c r="F460" s="3">
        <v>1.16878188154437</v>
      </c>
      <c r="G460" s="3">
        <v>75.240578093626098</v>
      </c>
      <c r="H460" s="3">
        <v>5.6280772535487203E-2</v>
      </c>
      <c r="I460" s="3">
        <v>4.1566802508849102E-2</v>
      </c>
      <c r="J460" s="3"/>
      <c r="K460" s="3">
        <v>1.68859239099809</v>
      </c>
      <c r="L460" s="3">
        <v>0.65153687271189797</v>
      </c>
      <c r="M460" s="3">
        <v>4.4902342950122298E-2</v>
      </c>
      <c r="N460" s="3">
        <v>0.73856133518138301</v>
      </c>
      <c r="O460" s="3">
        <v>0.160295647356448</v>
      </c>
      <c r="P460" s="3">
        <v>0.47733430179831499</v>
      </c>
      <c r="Q460" s="3">
        <v>0.88216560509554098</v>
      </c>
      <c r="R460" s="3">
        <v>0.87551393551258105</v>
      </c>
      <c r="S460" t="s">
        <v>16</v>
      </c>
    </row>
    <row r="461" spans="2:19" x14ac:dyDescent="0.25">
      <c r="B461" s="2">
        <v>459</v>
      </c>
      <c r="C461" s="3">
        <v>9.00385879662712E-4</v>
      </c>
      <c r="D461" s="3">
        <v>0.14531992094207</v>
      </c>
      <c r="E461" s="3">
        <v>1.6054050280698</v>
      </c>
      <c r="F461" s="3">
        <v>1.1666813307180599</v>
      </c>
      <c r="G461" s="3">
        <v>136.02095698464399</v>
      </c>
      <c r="H461" s="3">
        <v>6.4631136377697296E-2</v>
      </c>
      <c r="I461" s="3">
        <v>1.6776732895095899E-2</v>
      </c>
      <c r="J461" s="3"/>
      <c r="K461" s="3">
        <v>13.4285663871735</v>
      </c>
      <c r="L461" s="3">
        <v>0.53578214144283698</v>
      </c>
      <c r="M461" s="3">
        <v>3.3858631211372399E-2</v>
      </c>
      <c r="N461" s="3">
        <v>0.25957663496823802</v>
      </c>
      <c r="O461" s="3">
        <v>-5.4175873667400197E-2</v>
      </c>
      <c r="P461" s="3">
        <v>0.204260680011252</v>
      </c>
      <c r="Q461" s="3">
        <v>0.93471810089020702</v>
      </c>
      <c r="R461" s="3">
        <v>0.97363706168415598</v>
      </c>
      <c r="S461" t="s">
        <v>16</v>
      </c>
    </row>
    <row r="462" spans="2:19" x14ac:dyDescent="0.25">
      <c r="B462" s="2">
        <v>460</v>
      </c>
      <c r="C462" s="3">
        <v>1.00042875518079E-4</v>
      </c>
      <c r="D462" s="3">
        <v>4.2393571184847899E-2</v>
      </c>
      <c r="E462" s="3">
        <v>1.0500031982282101</v>
      </c>
      <c r="F462" s="3">
        <v>1.17641707179693</v>
      </c>
      <c r="G462" s="3">
        <v>81.285331855421603</v>
      </c>
      <c r="H462" s="3">
        <v>1.9151155147568901E-2</v>
      </c>
      <c r="I462" s="3">
        <v>5.2696168753405799E-3</v>
      </c>
      <c r="J462" s="3"/>
      <c r="K462" s="3">
        <v>13.3329497619939</v>
      </c>
      <c r="L462" s="3">
        <v>0.69951337851263096</v>
      </c>
      <c r="M462" s="3">
        <v>1.1286210403790801E-2</v>
      </c>
      <c r="N462" s="3">
        <v>0.27515921805946503</v>
      </c>
      <c r="O462" s="3">
        <v>-0.20772175465547901</v>
      </c>
      <c r="P462" s="3">
        <v>8.7599924060313503E-3</v>
      </c>
      <c r="Q462" s="3">
        <v>0.83333333333333304</v>
      </c>
      <c r="R462" s="3">
        <v>1</v>
      </c>
      <c r="S462" t="s">
        <v>16</v>
      </c>
    </row>
    <row r="463" spans="2:19" x14ac:dyDescent="0.25">
      <c r="B463" s="2">
        <v>461</v>
      </c>
      <c r="C463" s="3">
        <v>1.0290124339002401E-4</v>
      </c>
      <c r="D463" s="3">
        <v>3.6814357429713403E-2</v>
      </c>
      <c r="E463" s="3">
        <v>0.97298106547876395</v>
      </c>
      <c r="F463" s="3">
        <v>1.1738891163581</v>
      </c>
      <c r="G463" s="3">
        <v>180</v>
      </c>
      <c r="H463" s="3">
        <v>1.5216037514003199E-2</v>
      </c>
      <c r="I463" s="3">
        <v>5.0720125046677502E-3</v>
      </c>
      <c r="J463" s="3"/>
      <c r="K463" s="3">
        <v>6.625</v>
      </c>
      <c r="L463" s="3">
        <v>0.95410470484338195</v>
      </c>
      <c r="M463" s="3">
        <v>1.1446306491029999E-2</v>
      </c>
      <c r="N463" s="3">
        <v>0.33333333333333298</v>
      </c>
      <c r="O463" s="3">
        <v>-0.41095137745191301</v>
      </c>
      <c r="P463" s="3">
        <v>-0.25</v>
      </c>
      <c r="Q463" s="3">
        <v>1</v>
      </c>
      <c r="R463" s="3">
        <v>1</v>
      </c>
      <c r="S463" t="s">
        <v>16</v>
      </c>
    </row>
    <row r="464" spans="2:19" x14ac:dyDescent="0.25">
      <c r="B464" s="2">
        <v>462</v>
      </c>
      <c r="C464" s="3">
        <v>3.8587966271259102E-4</v>
      </c>
      <c r="D464" s="3">
        <v>8.6956273050858804E-2</v>
      </c>
      <c r="E464" s="3">
        <v>0.98442127146151404</v>
      </c>
      <c r="F464" s="3">
        <v>1.1903950731016799</v>
      </c>
      <c r="G464" s="3">
        <v>39.121312139727102</v>
      </c>
      <c r="H464" s="3">
        <v>3.9610859103156898E-2</v>
      </c>
      <c r="I464" s="3">
        <v>1.0825224224985001E-2</v>
      </c>
      <c r="J464" s="3"/>
      <c r="K464" s="3">
        <v>13.177199092572399</v>
      </c>
      <c r="L464" s="3">
        <v>0.64129804957740599</v>
      </c>
      <c r="M464" s="3">
        <v>2.21656772076726E-2</v>
      </c>
      <c r="N464" s="3">
        <v>0.273289306773007</v>
      </c>
      <c r="O464" s="3">
        <v>-0.127251414515306</v>
      </c>
      <c r="P464" s="3">
        <v>0.111218011650788</v>
      </c>
      <c r="Q464" s="3">
        <v>0.93103448275862</v>
      </c>
      <c r="R464" s="3">
        <v>0.99807516574961497</v>
      </c>
      <c r="S464" t="s">
        <v>16</v>
      </c>
    </row>
    <row r="465" spans="2:19" x14ac:dyDescent="0.25">
      <c r="B465" s="2">
        <v>463</v>
      </c>
      <c r="C465" s="3">
        <v>1.00042875518079E-4</v>
      </c>
      <c r="D465" s="3">
        <v>5.48385992004677E-2</v>
      </c>
      <c r="E465" s="3">
        <v>0.92861303228317005</v>
      </c>
      <c r="F465" s="3">
        <v>1.2018254392012699</v>
      </c>
      <c r="G465" s="3">
        <v>161.205319198697</v>
      </c>
      <c r="H465" s="3">
        <v>1.6072362715679502E-2</v>
      </c>
      <c r="I465" s="3">
        <v>1.06925304723402E-2</v>
      </c>
      <c r="J465" s="3"/>
      <c r="K465" s="3">
        <v>3.8829844231044799</v>
      </c>
      <c r="L465" s="3">
        <v>0.41804528052647699</v>
      </c>
      <c r="M465" s="3">
        <v>1.1286210403790801E-2</v>
      </c>
      <c r="N465" s="3">
        <v>0.665274338408819</v>
      </c>
      <c r="O465" s="3">
        <v>0.34916149123845702</v>
      </c>
      <c r="P465" s="3">
        <v>0.71780576287866704</v>
      </c>
      <c r="Q465" s="3">
        <v>0.64814814814814803</v>
      </c>
      <c r="R465" s="3">
        <v>0.82864718214329702</v>
      </c>
      <c r="S465" t="s">
        <v>16</v>
      </c>
    </row>
    <row r="466" spans="2:19" x14ac:dyDescent="0.25">
      <c r="B466" s="2">
        <v>464</v>
      </c>
      <c r="C466" s="3">
        <v>2.0008575103615801E-4</v>
      </c>
      <c r="D466" s="3">
        <v>6.9686070472465098E-2</v>
      </c>
      <c r="E466" s="3">
        <v>1.7247740808730101</v>
      </c>
      <c r="F466" s="3">
        <v>1.2170173242747699</v>
      </c>
      <c r="G466" s="3">
        <v>94.845522470000205</v>
      </c>
      <c r="H466" s="3">
        <v>3.08945534568369E-2</v>
      </c>
      <c r="I466" s="3">
        <v>6.1963670437176202E-3</v>
      </c>
      <c r="J466" s="3"/>
      <c r="K466" s="3">
        <v>26.552381623592002</v>
      </c>
      <c r="L466" s="3">
        <v>0.51776665081078799</v>
      </c>
      <c r="M466" s="3">
        <v>1.59611118208372E-2</v>
      </c>
      <c r="N466" s="3">
        <v>0.20056503009097101</v>
      </c>
      <c r="O466" s="3">
        <v>-0.24856265059566099</v>
      </c>
      <c r="P466" s="3">
        <v>-4.3240251347422501E-2</v>
      </c>
      <c r="Q466" s="3">
        <v>0.86419753086419704</v>
      </c>
      <c r="R466" s="3">
        <v>0.98816051239749603</v>
      </c>
      <c r="S466" t="s">
        <v>16</v>
      </c>
    </row>
    <row r="467" spans="2:19" x14ac:dyDescent="0.25">
      <c r="B467" s="2">
        <v>465</v>
      </c>
      <c r="C467" s="3">
        <v>1.9151064742032299E-4</v>
      </c>
      <c r="D467" s="3">
        <v>7.1155263427983895E-2</v>
      </c>
      <c r="E467" s="3">
        <v>1.0396304797979099</v>
      </c>
      <c r="F467" s="3">
        <v>1.2268722747618901</v>
      </c>
      <c r="G467" s="3">
        <v>96.3121361154206</v>
      </c>
      <c r="H467" s="3">
        <v>2.55780830413227E-2</v>
      </c>
      <c r="I467" s="3">
        <v>1.1948830788769099E-2</v>
      </c>
      <c r="J467" s="3"/>
      <c r="K467" s="3">
        <v>3.66657842548278</v>
      </c>
      <c r="L467" s="3">
        <v>0.47532288763056901</v>
      </c>
      <c r="M467" s="3">
        <v>1.56153427606757E-2</v>
      </c>
      <c r="N467" s="3">
        <v>0.46715114535616797</v>
      </c>
      <c r="O467" s="3">
        <v>0.25340193523119098</v>
      </c>
      <c r="P467" s="3">
        <v>0.59588090938393401</v>
      </c>
      <c r="Q467" s="3">
        <v>0.75280898876404401</v>
      </c>
      <c r="R467" s="3">
        <v>0.82334212464656498</v>
      </c>
      <c r="S467" t="s">
        <v>16</v>
      </c>
    </row>
    <row r="468" spans="2:19" x14ac:dyDescent="0.25">
      <c r="B468" s="2">
        <v>466</v>
      </c>
      <c r="C468" s="3">
        <v>6.0025725310847497E-5</v>
      </c>
      <c r="D468" s="3">
        <v>2.9796382794088101E-2</v>
      </c>
      <c r="E468" s="3">
        <v>1.1391096020403799</v>
      </c>
      <c r="F468" s="3">
        <v>1.2268634691846301</v>
      </c>
      <c r="G468" s="3">
        <v>22.5933152717827</v>
      </c>
      <c r="H468" s="3">
        <v>1.0664591854441101E-2</v>
      </c>
      <c r="I468" s="3">
        <v>6.6313654972976902E-3</v>
      </c>
      <c r="J468" s="3"/>
      <c r="K468" s="3">
        <v>2.8325647589015599</v>
      </c>
      <c r="L468" s="3">
        <v>0.849611124894189</v>
      </c>
      <c r="M468" s="3">
        <v>8.7422609871349293E-3</v>
      </c>
      <c r="N468" s="3">
        <v>0.62181146618715899</v>
      </c>
      <c r="O468" s="3">
        <v>-7.4663550919505398E-2</v>
      </c>
      <c r="P468" s="3">
        <v>0.1781749591541</v>
      </c>
      <c r="Q468" s="3">
        <v>0.875</v>
      </c>
      <c r="R468" s="3">
        <v>0.87187925556059898</v>
      </c>
      <c r="S468" t="s">
        <v>16</v>
      </c>
    </row>
    <row r="469" spans="2:19" x14ac:dyDescent="0.25">
      <c r="B469" s="2">
        <v>467</v>
      </c>
      <c r="C469" s="3">
        <v>8.0034300414463298E-5</v>
      </c>
      <c r="D469" s="3">
        <v>2.77270016921837E-2</v>
      </c>
      <c r="E469" s="3">
        <v>1.6200684208242699</v>
      </c>
      <c r="F469" s="3">
        <v>1.2327695459678401</v>
      </c>
      <c r="G469" s="3">
        <v>101.059681411791</v>
      </c>
      <c r="H469" s="3">
        <v>1.0279952872161199E-2</v>
      </c>
      <c r="I469" s="3">
        <v>8.2963576118080095E-3</v>
      </c>
      <c r="J469" s="3"/>
      <c r="K469" s="3">
        <v>1.5626972798293499</v>
      </c>
      <c r="L469" s="3">
        <v>1.3082182376638001</v>
      </c>
      <c r="M469" s="3">
        <v>1.0094693468496599E-2</v>
      </c>
      <c r="N469" s="3">
        <v>0.80704237801274703</v>
      </c>
      <c r="O469" s="3">
        <v>-0.16306387122118199</v>
      </c>
      <c r="P469" s="3">
        <v>6.5620175578751799E-2</v>
      </c>
      <c r="Q469" s="3">
        <v>0.96551724137931005</v>
      </c>
      <c r="R469" s="3">
        <v>0.99445121951219495</v>
      </c>
      <c r="S469" t="s">
        <v>16</v>
      </c>
    </row>
    <row r="470" spans="2:19" x14ac:dyDescent="0.25">
      <c r="B470" s="2">
        <v>468</v>
      </c>
      <c r="C470" s="3">
        <v>1.5721023295698101E-4</v>
      </c>
      <c r="D470" s="3">
        <v>6.4179555563230795E-2</v>
      </c>
      <c r="E470" s="3">
        <v>1.1554659275027599</v>
      </c>
      <c r="F470" s="3">
        <v>1.2461473631922699</v>
      </c>
      <c r="G470" s="3">
        <v>140.64181922998901</v>
      </c>
      <c r="H470" s="3">
        <v>3.1167092688800701E-2</v>
      </c>
      <c r="I470" s="3">
        <v>5.2288840815129297E-3</v>
      </c>
      <c r="J470" s="3"/>
      <c r="K470" s="3">
        <v>37.295430322812102</v>
      </c>
      <c r="L470" s="3">
        <v>0.47961997777138698</v>
      </c>
      <c r="M470" s="3">
        <v>1.41480134802683E-2</v>
      </c>
      <c r="N470" s="3">
        <v>0.16776938849326201</v>
      </c>
      <c r="O470" s="3">
        <v>-0.18583134781654301</v>
      </c>
      <c r="P470" s="3">
        <v>3.6631724043704697E-2</v>
      </c>
      <c r="Q470" s="3">
        <v>0.88709677419354804</v>
      </c>
      <c r="R470" s="3">
        <v>1.0047943942467199</v>
      </c>
      <c r="S470" t="s">
        <v>16</v>
      </c>
    </row>
    <row r="471" spans="2:19" x14ac:dyDescent="0.25">
      <c r="B471" s="2">
        <v>469</v>
      </c>
      <c r="C471" s="3">
        <v>1.60068600828926E-4</v>
      </c>
      <c r="D471" s="3">
        <v>6.5589575039528503E-2</v>
      </c>
      <c r="E471" s="3">
        <v>0.91691721297181095</v>
      </c>
      <c r="F471" s="3">
        <v>1.2594893908912399</v>
      </c>
      <c r="G471" s="3">
        <v>85.106385742822198</v>
      </c>
      <c r="H471" s="3">
        <v>3.07538168080842E-2</v>
      </c>
      <c r="I471" s="3">
        <v>5.1977482144122704E-3</v>
      </c>
      <c r="J471" s="3"/>
      <c r="K471" s="3">
        <v>37.679618639065502</v>
      </c>
      <c r="L471" s="3">
        <v>0.46756972032519101</v>
      </c>
      <c r="M471" s="3">
        <v>1.4276052411146999E-2</v>
      </c>
      <c r="N471" s="3">
        <v>0.16901148390289999</v>
      </c>
      <c r="O471" s="3">
        <v>-0.21567150471202101</v>
      </c>
      <c r="P471" s="3">
        <v>-1.36194373671878E-3</v>
      </c>
      <c r="Q471" s="3">
        <v>0.88888888888888795</v>
      </c>
      <c r="R471" s="3">
        <v>0.98272973321304302</v>
      </c>
      <c r="S471" t="s">
        <v>16</v>
      </c>
    </row>
    <row r="472" spans="2:19" x14ac:dyDescent="0.25">
      <c r="B472" s="2">
        <v>470</v>
      </c>
      <c r="C472" s="3">
        <v>6.0025725310847503E-4</v>
      </c>
      <c r="D472" s="3">
        <v>0.13828334892726099</v>
      </c>
      <c r="E472" s="3">
        <v>1.5007684794206</v>
      </c>
      <c r="F472" s="3">
        <v>1.27374487301199</v>
      </c>
      <c r="G472" s="3">
        <v>102.932550168373</v>
      </c>
      <c r="H472" s="3">
        <v>4.1304477212431502E-2</v>
      </c>
      <c r="I472" s="3">
        <v>2.4313971224711801E-2</v>
      </c>
      <c r="J472" s="3"/>
      <c r="K472" s="3">
        <v>3.8941544077685499</v>
      </c>
      <c r="L472" s="3">
        <v>0.394464117025556</v>
      </c>
      <c r="M472" s="3">
        <v>2.7645456618978301E-2</v>
      </c>
      <c r="N472" s="3">
        <v>0.58865219621745801</v>
      </c>
      <c r="O472" s="3">
        <v>0.31403064280829401</v>
      </c>
      <c r="P472" s="3">
        <v>0.67307577741728497</v>
      </c>
      <c r="Q472" s="3">
        <v>0.74468085106382897</v>
      </c>
      <c r="R472" s="3">
        <v>0.76086903364632197</v>
      </c>
      <c r="S472" t="s">
        <v>16</v>
      </c>
    </row>
    <row r="473" spans="2:19" x14ac:dyDescent="0.25">
      <c r="B473" s="2">
        <v>471</v>
      </c>
      <c r="C473" s="3">
        <v>2.8297841932256601E-4</v>
      </c>
      <c r="D473" s="3">
        <v>8.12925257539798E-2</v>
      </c>
      <c r="E473" s="3">
        <v>1.65895794862269</v>
      </c>
      <c r="F473" s="3">
        <v>1.27024027646361</v>
      </c>
      <c r="G473" s="3">
        <v>111.28273377270899</v>
      </c>
      <c r="H473" s="3">
        <v>2.66988405317851E-2</v>
      </c>
      <c r="I473" s="3">
        <v>1.75122538719065E-2</v>
      </c>
      <c r="J473" s="3"/>
      <c r="K473" s="3">
        <v>4.2114712503438696</v>
      </c>
      <c r="L473" s="3">
        <v>0.53809870372755497</v>
      </c>
      <c r="M473" s="3">
        <v>1.89815519330781E-2</v>
      </c>
      <c r="N473" s="3">
        <v>0.65591814187803499</v>
      </c>
      <c r="O473" s="3">
        <v>0.29769015811419602</v>
      </c>
      <c r="P473" s="3">
        <v>0.65227042612462005</v>
      </c>
      <c r="Q473" s="3">
        <v>0.79838709677419295</v>
      </c>
      <c r="R473" s="3">
        <v>0.84347898425639001</v>
      </c>
      <c r="S473" t="s">
        <v>16</v>
      </c>
    </row>
    <row r="474" spans="2:19" x14ac:dyDescent="0.25">
      <c r="B474" s="2">
        <v>472</v>
      </c>
      <c r="C474" s="3">
        <v>3.4300414463341401E-5</v>
      </c>
      <c r="D474" s="3">
        <v>1.6932068411415799E-2</v>
      </c>
      <c r="E474" s="3">
        <v>1.09978137809545</v>
      </c>
      <c r="F474" s="3">
        <v>1.26715779074949</v>
      </c>
      <c r="G474" s="3">
        <v>35.782525588538903</v>
      </c>
      <c r="H474" s="3">
        <v>7.0802883829469603E-3</v>
      </c>
      <c r="I474" s="3">
        <v>4.3372013779303898E-3</v>
      </c>
      <c r="J474" s="3"/>
      <c r="K474" s="3">
        <v>2.8948716149515898</v>
      </c>
      <c r="L474" s="3">
        <v>1.5034507387427101</v>
      </c>
      <c r="M474" s="3">
        <v>6.6085281338231598E-3</v>
      </c>
      <c r="N474" s="3">
        <v>0.61257411327717004</v>
      </c>
      <c r="O474" s="3">
        <v>-0.29684503499517501</v>
      </c>
      <c r="P474" s="3">
        <v>-0.104715292478988</v>
      </c>
      <c r="Q474" s="3">
        <v>0.92307692307692302</v>
      </c>
      <c r="R474" s="3">
        <v>1.00908637044433</v>
      </c>
      <c r="S474" t="s">
        <v>16</v>
      </c>
    </row>
    <row r="475" spans="2:19" x14ac:dyDescent="0.25">
      <c r="B475" s="2">
        <v>473</v>
      </c>
      <c r="C475" s="3">
        <v>1.6864370444476199E-4</v>
      </c>
      <c r="D475" s="3">
        <v>8.3627342176961897E-2</v>
      </c>
      <c r="E475" s="3">
        <v>0.99429241626592002</v>
      </c>
      <c r="F475" s="3">
        <v>1.27360903472472</v>
      </c>
      <c r="G475" s="3">
        <v>71.918435759486599</v>
      </c>
      <c r="H475" s="3">
        <v>1.86954538611122E-2</v>
      </c>
      <c r="I475" s="3">
        <v>1.7154225175086801E-2</v>
      </c>
      <c r="J475" s="3"/>
      <c r="K475" s="3">
        <v>1.548929303185</v>
      </c>
      <c r="L475" s="3">
        <v>0.30302845298592201</v>
      </c>
      <c r="M475" s="3">
        <v>1.4653458072062701E-2</v>
      </c>
      <c r="N475" s="3">
        <v>0.91756131209891101</v>
      </c>
      <c r="O475" s="3">
        <v>0.49357442116094402</v>
      </c>
      <c r="P475" s="3">
        <v>0.901678016027045</v>
      </c>
      <c r="Q475" s="3">
        <v>0.655555555555555</v>
      </c>
      <c r="R475" s="3">
        <v>0.64972505256348001</v>
      </c>
      <c r="S475" t="s">
        <v>16</v>
      </c>
    </row>
    <row r="476" spans="2:19" x14ac:dyDescent="0.25">
      <c r="B476" s="2">
        <v>474</v>
      </c>
      <c r="C476" s="3">
        <v>5.7167357438902298E-5</v>
      </c>
      <c r="D476" s="3">
        <v>2.2622866441653001E-2</v>
      </c>
      <c r="E476" s="3">
        <v>1.5580377078921801</v>
      </c>
      <c r="F476" s="3">
        <v>1.26859486095915</v>
      </c>
      <c r="G476" s="3">
        <v>11.1951406425827</v>
      </c>
      <c r="H476" s="3">
        <v>8.9489919698863898E-3</v>
      </c>
      <c r="I476" s="3">
        <v>5.6319917367831304E-3</v>
      </c>
      <c r="J476" s="3"/>
      <c r="K476" s="3">
        <v>2.5839180654438998</v>
      </c>
      <c r="L476" s="3">
        <v>1.40366256707591</v>
      </c>
      <c r="M476" s="3">
        <v>8.5315731350800901E-3</v>
      </c>
      <c r="N476" s="3">
        <v>0.629343702143765</v>
      </c>
      <c r="O476" s="3">
        <v>-0.30756678643011498</v>
      </c>
      <c r="P476" s="3">
        <v>-0.118366650394773</v>
      </c>
      <c r="Q476" s="3">
        <v>1</v>
      </c>
      <c r="R476" s="3">
        <v>1</v>
      </c>
      <c r="S476" t="s">
        <v>16</v>
      </c>
    </row>
    <row r="477" spans="2:19" x14ac:dyDescent="0.25">
      <c r="B477" s="2">
        <v>475</v>
      </c>
      <c r="C477" s="3">
        <v>1.11476347005859E-4</v>
      </c>
      <c r="D477" s="3">
        <v>3.6423812466854E-2</v>
      </c>
      <c r="E477" s="3">
        <v>1.0966818148981601</v>
      </c>
      <c r="F477" s="3">
        <v>1.2910222598419601</v>
      </c>
      <c r="G477" s="3">
        <v>140.50889993728401</v>
      </c>
      <c r="H477" s="3">
        <v>1.5584288900919899E-2</v>
      </c>
      <c r="I477" s="3">
        <v>7.3693133137054797E-3</v>
      </c>
      <c r="J477" s="3"/>
      <c r="K477" s="3">
        <v>4.0779874683614397</v>
      </c>
      <c r="L477" s="3">
        <v>1.0558975695849799</v>
      </c>
      <c r="M477" s="3">
        <v>1.1913693520922799E-2</v>
      </c>
      <c r="N477" s="3">
        <v>0.47286811484035401</v>
      </c>
      <c r="O477" s="3">
        <v>-0.19086467012332101</v>
      </c>
      <c r="P477" s="3">
        <v>3.0223099041317501E-2</v>
      </c>
      <c r="Q477" s="3">
        <v>0.92857142857142805</v>
      </c>
      <c r="R477" s="3">
        <v>1.0084478277014399</v>
      </c>
      <c r="S477" t="s">
        <v>16</v>
      </c>
    </row>
    <row r="478" spans="2:19" x14ac:dyDescent="0.25">
      <c r="B478" s="2">
        <v>476</v>
      </c>
      <c r="C478" s="3">
        <v>6.2884093182792594E-5</v>
      </c>
      <c r="D478" s="3">
        <v>3.3067830859598801E-2</v>
      </c>
      <c r="E478" s="3">
        <v>1.3204139220485001</v>
      </c>
      <c r="F478" s="3">
        <v>1.2912882744838201</v>
      </c>
      <c r="G478" s="3">
        <v>170.61271935397701</v>
      </c>
      <c r="H478" s="3">
        <v>1.3620000462152001E-2</v>
      </c>
      <c r="I478" s="3">
        <v>5.2798502696003499E-3</v>
      </c>
      <c r="J478" s="3"/>
      <c r="K478" s="3">
        <v>6.1734847800773904</v>
      </c>
      <c r="L478" s="3">
        <v>0.72266871059314997</v>
      </c>
      <c r="M478" s="3">
        <v>8.9479893928827593E-3</v>
      </c>
      <c r="N478" s="3">
        <v>0.38765419166264198</v>
      </c>
      <c r="O478" s="3">
        <v>-0.101852205595631</v>
      </c>
      <c r="P478" s="3">
        <v>0.14355728885230901</v>
      </c>
      <c r="Q478" s="3">
        <v>0.75862068965517204</v>
      </c>
      <c r="R478" s="3">
        <v>0.96109208037220695</v>
      </c>
      <c r="S478" t="s">
        <v>16</v>
      </c>
    </row>
    <row r="479" spans="2:19" x14ac:dyDescent="0.25">
      <c r="B479" s="2">
        <v>477</v>
      </c>
      <c r="C479" s="3">
        <v>2.17235958267829E-4</v>
      </c>
      <c r="D479" s="3">
        <v>5.5929081888971298E-2</v>
      </c>
      <c r="E479" s="3">
        <v>1.3852155554962999</v>
      </c>
      <c r="F479" s="3">
        <v>1.2968335130355699</v>
      </c>
      <c r="G479" s="3">
        <v>176.03053141449399</v>
      </c>
      <c r="H479" s="3">
        <v>2.0356417109622799E-2</v>
      </c>
      <c r="I479" s="3">
        <v>1.52965719571036E-2</v>
      </c>
      <c r="J479" s="3"/>
      <c r="K479" s="3">
        <v>1.8525908620681699</v>
      </c>
      <c r="L479" s="3">
        <v>0.87270245506493305</v>
      </c>
      <c r="M479" s="3">
        <v>1.6631097757064499E-2</v>
      </c>
      <c r="N479" s="3">
        <v>0.75143734158761799</v>
      </c>
      <c r="O479" s="3">
        <v>0.12578024246298</v>
      </c>
      <c r="P479" s="3">
        <v>0.43338792338540599</v>
      </c>
      <c r="Q479" s="3">
        <v>0.88372093023255804</v>
      </c>
      <c r="R479" s="3">
        <v>0.95199661437078598</v>
      </c>
      <c r="S479" t="s">
        <v>16</v>
      </c>
    </row>
    <row r="480" spans="2:19" x14ac:dyDescent="0.25">
      <c r="B480" s="2">
        <v>478</v>
      </c>
      <c r="C480" s="3">
        <v>1.0290124339002401E-4</v>
      </c>
      <c r="D480" s="3">
        <v>4.1806908405141403E-2</v>
      </c>
      <c r="E480" s="3">
        <v>1.04771866150342</v>
      </c>
      <c r="F480" s="3">
        <v>1.3030099575717</v>
      </c>
      <c r="G480" s="3">
        <v>36.5802390112284</v>
      </c>
      <c r="H480" s="3">
        <v>1.7914044120222399E-2</v>
      </c>
      <c r="I480" s="3">
        <v>7.4456943269497703E-3</v>
      </c>
      <c r="J480" s="3"/>
      <c r="K480" s="3">
        <v>6.5491322658805604</v>
      </c>
      <c r="L480" s="3">
        <v>0.73983416131229895</v>
      </c>
      <c r="M480" s="3">
        <v>1.1446306491029999E-2</v>
      </c>
      <c r="N480" s="3">
        <v>0.415634475218502</v>
      </c>
      <c r="O480" s="3">
        <v>1.80476393635896E-2</v>
      </c>
      <c r="P480" s="3">
        <v>0.29621851286200301</v>
      </c>
      <c r="Q480" s="3">
        <v>0.837209302325581</v>
      </c>
      <c r="R480" s="3">
        <v>0.94682141701714595</v>
      </c>
      <c r="S480" t="s">
        <v>16</v>
      </c>
    </row>
    <row r="481" spans="2:19" x14ac:dyDescent="0.25">
      <c r="B481" s="2">
        <v>479</v>
      </c>
      <c r="C481" s="3">
        <v>9.54694869229669E-4</v>
      </c>
      <c r="D481" s="3">
        <v>0.238709196519683</v>
      </c>
      <c r="E481" s="3">
        <v>1.2527819962708999</v>
      </c>
      <c r="F481" s="3">
        <v>1.3407834501797</v>
      </c>
      <c r="G481" s="3">
        <v>140.35480991738501</v>
      </c>
      <c r="H481" s="3">
        <v>0.11192211366721801</v>
      </c>
      <c r="I481" s="3">
        <v>1.3761660409627501E-2</v>
      </c>
      <c r="J481" s="3"/>
      <c r="K481" s="3">
        <v>132.151477079042</v>
      </c>
      <c r="L481" s="3">
        <v>0.210540742711566</v>
      </c>
      <c r="M481" s="3">
        <v>3.4864814077504802E-2</v>
      </c>
      <c r="N481" s="3">
        <v>0.122957474253438</v>
      </c>
      <c r="O481" s="3">
        <v>0.26710333167493999</v>
      </c>
      <c r="P481" s="3">
        <v>0.61332606915420895</v>
      </c>
      <c r="Q481" s="3">
        <v>0.73730684326710805</v>
      </c>
      <c r="R481" s="3">
        <v>0.96861011955351495</v>
      </c>
      <c r="S481" t="s">
        <v>16</v>
      </c>
    </row>
    <row r="482" spans="2:19" x14ac:dyDescent="0.25">
      <c r="B482" s="2">
        <v>480</v>
      </c>
      <c r="C482" s="3">
        <v>4.6877233099899899E-4</v>
      </c>
      <c r="D482" s="3">
        <v>0.15216882849420699</v>
      </c>
      <c r="E482" s="3">
        <v>1.10929655602596</v>
      </c>
      <c r="F482" s="3">
        <v>1.3469182800759401</v>
      </c>
      <c r="G482" s="3">
        <v>120.230197701702</v>
      </c>
      <c r="H482" s="3">
        <v>7.4235364954682498E-2</v>
      </c>
      <c r="I482" s="3">
        <v>7.0621123184745399E-3</v>
      </c>
      <c r="J482" s="3"/>
      <c r="K482" s="3">
        <v>122.97446297498399</v>
      </c>
      <c r="L482" s="3">
        <v>0.25440195217751799</v>
      </c>
      <c r="M482" s="3">
        <v>2.4430707507266398E-2</v>
      </c>
      <c r="N482" s="3">
        <v>9.5131374686251699E-2</v>
      </c>
      <c r="O482" s="3">
        <v>-0.121638321458072</v>
      </c>
      <c r="P482" s="3">
        <v>0.11836482369953601</v>
      </c>
      <c r="Q482" s="3">
        <v>0.82412060301507495</v>
      </c>
      <c r="R482" s="3">
        <v>0.99898894505860703</v>
      </c>
      <c r="S482" t="s">
        <v>16</v>
      </c>
    </row>
    <row r="483" spans="2:19" x14ac:dyDescent="0.25">
      <c r="B483" s="2">
        <v>481</v>
      </c>
      <c r="C483" s="3">
        <v>5.6024010290124302E-4</v>
      </c>
      <c r="D483" s="3">
        <v>0.13529086154950701</v>
      </c>
      <c r="E483" s="3">
        <v>1.5772837526207799</v>
      </c>
      <c r="F483" s="3">
        <v>1.35217438130392</v>
      </c>
      <c r="G483" s="3">
        <v>66.817613535312802</v>
      </c>
      <c r="H483" s="3">
        <v>6.3490213175444593E-2</v>
      </c>
      <c r="I483" s="3">
        <v>9.7674449926239797E-3</v>
      </c>
      <c r="J483" s="3"/>
      <c r="K483" s="3">
        <v>42.342605254904399</v>
      </c>
      <c r="L483" s="3">
        <v>0.384633522539443</v>
      </c>
      <c r="M483" s="3">
        <v>2.6708048479070101E-2</v>
      </c>
      <c r="N483" s="3">
        <v>0.153841741964754</v>
      </c>
      <c r="O483" s="3">
        <v>-0.130632406113661</v>
      </c>
      <c r="P483" s="3">
        <v>0.10691319944734499</v>
      </c>
      <c r="Q483" s="3">
        <v>0.88288288288288297</v>
      </c>
      <c r="R483" s="3">
        <v>0.98242983179625598</v>
      </c>
      <c r="S483" t="s">
        <v>16</v>
      </c>
    </row>
    <row r="484" spans="2:19" x14ac:dyDescent="0.25">
      <c r="B484" s="2">
        <v>482</v>
      </c>
      <c r="C484" s="3">
        <v>3.9159639845648099E-4</v>
      </c>
      <c r="D484" s="3">
        <v>0.130159675565618</v>
      </c>
      <c r="E484" s="3">
        <v>1.7129457316554899</v>
      </c>
      <c r="F484" s="3">
        <v>1.3571767572100699</v>
      </c>
      <c r="G484" s="3">
        <v>71.772795499241795</v>
      </c>
      <c r="H484" s="3">
        <v>6.0944347352905798E-2</v>
      </c>
      <c r="I484" s="3">
        <v>8.0679655729046802E-3</v>
      </c>
      <c r="J484" s="3"/>
      <c r="K484" s="3">
        <v>81.987608597567004</v>
      </c>
      <c r="L484" s="3">
        <v>0.29046622338634398</v>
      </c>
      <c r="M484" s="3">
        <v>2.23292637606048E-2</v>
      </c>
      <c r="N484" s="3">
        <v>0.13238250835940699</v>
      </c>
      <c r="O484" s="3">
        <v>-1.3837101593823301E-2</v>
      </c>
      <c r="P484" s="3">
        <v>0.25562159980138799</v>
      </c>
      <c r="Q484" s="3">
        <v>0.76111111111111096</v>
      </c>
      <c r="R484" s="3">
        <v>0.97786639302739398</v>
      </c>
      <c r="S484" t="s">
        <v>16</v>
      </c>
    </row>
    <row r="485" spans="2:19" x14ac:dyDescent="0.25">
      <c r="B485" s="2">
        <v>483</v>
      </c>
      <c r="C485" s="3">
        <v>1.80077175932542E-4</v>
      </c>
      <c r="D485" s="3">
        <v>8.7164225563550204E-2</v>
      </c>
      <c r="E485" s="3">
        <v>1.6002601992901699</v>
      </c>
      <c r="F485" s="3">
        <v>1.3514363900664701</v>
      </c>
      <c r="G485" s="3">
        <v>85.286721368500693</v>
      </c>
      <c r="H485" s="3">
        <v>4.0716729790093699E-2</v>
      </c>
      <c r="I485" s="3">
        <v>5.1758873531518703E-3</v>
      </c>
      <c r="J485" s="3"/>
      <c r="K485" s="3">
        <v>66.686625873775995</v>
      </c>
      <c r="L485" s="3">
        <v>0.29784614500696199</v>
      </c>
      <c r="M485" s="3">
        <v>1.51420402027449E-2</v>
      </c>
      <c r="N485" s="3">
        <v>0.12711942682614799</v>
      </c>
      <c r="O485" s="3">
        <v>-8.0844657328492595E-2</v>
      </c>
      <c r="P485" s="3">
        <v>0.17030493004396199</v>
      </c>
      <c r="Q485" s="3">
        <v>0.797468354430379</v>
      </c>
      <c r="R485" s="3">
        <v>0.95507797346574597</v>
      </c>
      <c r="S485" t="s">
        <v>16</v>
      </c>
    </row>
    <row r="486" spans="2:19" x14ac:dyDescent="0.25">
      <c r="B486" s="2">
        <v>484</v>
      </c>
      <c r="C486" s="3">
        <v>9.4326139774188905E-5</v>
      </c>
      <c r="D486" s="3">
        <v>5.7144674219256703E-2</v>
      </c>
      <c r="E486" s="3">
        <v>0.87474284348178999</v>
      </c>
      <c r="F486" s="3">
        <v>1.3476695852049001</v>
      </c>
      <c r="G486" s="3">
        <v>71.489562841237202</v>
      </c>
      <c r="H486" s="3">
        <v>2.7268579639604801E-2</v>
      </c>
      <c r="I486" s="3">
        <v>3.7431605749386498E-3</v>
      </c>
      <c r="J486" s="3"/>
      <c r="K486" s="3">
        <v>63.929371672185098</v>
      </c>
      <c r="L486" s="3">
        <v>0.36298644154078302</v>
      </c>
      <c r="M486" s="3">
        <v>1.09590041181995E-2</v>
      </c>
      <c r="N486" s="3">
        <v>0.137270097101137</v>
      </c>
      <c r="O486" s="3">
        <v>-0.15011767992240099</v>
      </c>
      <c r="P486" s="3">
        <v>8.2103778294065094E-2</v>
      </c>
      <c r="Q486" s="3">
        <v>0.71739130434782605</v>
      </c>
      <c r="R486" s="3">
        <v>0.99730769230769201</v>
      </c>
      <c r="S486" t="s">
        <v>16</v>
      </c>
    </row>
    <row r="487" spans="2:19" x14ac:dyDescent="0.25">
      <c r="B487" s="2">
        <v>485</v>
      </c>
      <c r="C487" s="3">
        <v>4.8592253823067001E-5</v>
      </c>
      <c r="D487" s="3">
        <v>2.5042216406379499E-2</v>
      </c>
      <c r="E487" s="3">
        <v>1.34716630172998</v>
      </c>
      <c r="F487" s="3">
        <v>1.3438844112857899</v>
      </c>
      <c r="G487" s="3">
        <v>147.779982585911</v>
      </c>
      <c r="H487" s="3">
        <v>1.12861700258231E-2</v>
      </c>
      <c r="I487" s="3">
        <v>4.2909577970724998E-3</v>
      </c>
      <c r="J487" s="3"/>
      <c r="K487" s="3">
        <v>5.7411118285965301</v>
      </c>
      <c r="L487" s="3">
        <v>0.97371392003699897</v>
      </c>
      <c r="M487" s="3">
        <v>7.8657217809516497E-3</v>
      </c>
      <c r="N487" s="3">
        <v>0.38019609728141901</v>
      </c>
      <c r="O487" s="3">
        <v>-0.21724892995543801</v>
      </c>
      <c r="P487" s="3">
        <v>-3.37038393550143E-3</v>
      </c>
      <c r="Q487" s="3">
        <v>0.89473684210526305</v>
      </c>
      <c r="R487" s="3">
        <v>1.0061436672967801</v>
      </c>
      <c r="S487" t="s">
        <v>16</v>
      </c>
    </row>
    <row r="488" spans="2:19" x14ac:dyDescent="0.25">
      <c r="B488" s="2">
        <v>486</v>
      </c>
      <c r="C488" s="3">
        <v>5.1450621695012098E-5</v>
      </c>
      <c r="D488" s="3">
        <v>2.1840085845099302E-2</v>
      </c>
      <c r="E488" s="3">
        <v>1.30933063546423</v>
      </c>
      <c r="F488" s="3">
        <v>1.3529123725413701</v>
      </c>
      <c r="G488" s="3">
        <v>110.874027199818</v>
      </c>
      <c r="H488" s="3">
        <v>9.1033484911883303E-3</v>
      </c>
      <c r="I488" s="3">
        <v>5.3415269956377399E-3</v>
      </c>
      <c r="J488" s="3"/>
      <c r="K488" s="3">
        <v>2.8556444982148701</v>
      </c>
      <c r="L488" s="3">
        <v>1.3554759261112801</v>
      </c>
      <c r="M488" s="3">
        <v>8.0937609393469407E-3</v>
      </c>
      <c r="N488" s="3">
        <v>0.58676507889466301</v>
      </c>
      <c r="O488" s="3">
        <v>-0.25772326172857601</v>
      </c>
      <c r="P488" s="3">
        <v>-5.4903903695791401E-2</v>
      </c>
      <c r="Q488" s="3">
        <v>1</v>
      </c>
      <c r="R488" s="3">
        <v>1</v>
      </c>
      <c r="S488" t="s">
        <v>16</v>
      </c>
    </row>
    <row r="489" spans="2:19" x14ac:dyDescent="0.25">
      <c r="B489" s="2">
        <v>487</v>
      </c>
      <c r="C489" s="3">
        <v>9.4326139774188905E-5</v>
      </c>
      <c r="D489" s="3">
        <v>3.0733014436616801E-2</v>
      </c>
      <c r="E489" s="3">
        <v>1.1807030321472001</v>
      </c>
      <c r="F489" s="3">
        <v>1.35894072410416</v>
      </c>
      <c r="G489" s="3">
        <v>136.63657704161599</v>
      </c>
      <c r="H489" s="3">
        <v>1.0857402746772001E-2</v>
      </c>
      <c r="I489" s="3">
        <v>8.4674084314450108E-3</v>
      </c>
      <c r="J489" s="3"/>
      <c r="K489" s="3">
        <v>1.5307359307359301</v>
      </c>
      <c r="L489" s="3">
        <v>1.2549649765245801</v>
      </c>
      <c r="M489" s="3">
        <v>1.09590041181995E-2</v>
      </c>
      <c r="N489" s="3">
        <v>0.77987421383648803</v>
      </c>
      <c r="O489" s="3">
        <v>-0.23451924516567099</v>
      </c>
      <c r="P489" s="3">
        <v>-2.5359632211210199E-2</v>
      </c>
      <c r="Q489" s="3">
        <v>0.97058823529411697</v>
      </c>
      <c r="R489" s="3">
        <v>1.0050060512707599</v>
      </c>
      <c r="S489" t="s">
        <v>16</v>
      </c>
    </row>
    <row r="490" spans="2:19" x14ac:dyDescent="0.25">
      <c r="B490" s="2">
        <v>488</v>
      </c>
      <c r="C490" s="3">
        <v>5.7167357438902298E-5</v>
      </c>
      <c r="D490" s="3">
        <v>2.6286550140858001E-2</v>
      </c>
      <c r="E490" s="3">
        <v>1.65753368652542</v>
      </c>
      <c r="F490" s="3">
        <v>1.3582849487500199</v>
      </c>
      <c r="G490" s="3">
        <v>49.705490958771499</v>
      </c>
      <c r="H490" s="3">
        <v>1.1914554659782301E-2</v>
      </c>
      <c r="I490" s="3">
        <v>4.5696810108183904E-3</v>
      </c>
      <c r="J490" s="3"/>
      <c r="K490" s="3">
        <v>7.0620305168020598</v>
      </c>
      <c r="L490" s="3">
        <v>1.03965870865779</v>
      </c>
      <c r="M490" s="3">
        <v>8.5315731350800901E-3</v>
      </c>
      <c r="N490" s="3">
        <v>0.38353771007852999</v>
      </c>
      <c r="O490" s="3">
        <v>-0.251993343081305</v>
      </c>
      <c r="P490" s="3">
        <v>-4.7608344685970298E-2</v>
      </c>
      <c r="Q490" s="3">
        <v>0.90909090909090895</v>
      </c>
      <c r="R490" s="3">
        <v>1.00585284280936</v>
      </c>
      <c r="S490" t="s">
        <v>16</v>
      </c>
    </row>
    <row r="491" spans="2:19" x14ac:dyDescent="0.25">
      <c r="B491" s="2">
        <v>489</v>
      </c>
      <c r="C491" s="3">
        <v>2.6296984421895098E-4</v>
      </c>
      <c r="D491" s="3">
        <v>0.108292538987161</v>
      </c>
      <c r="E491" s="3">
        <v>1.43258625657202</v>
      </c>
      <c r="F491" s="3">
        <v>1.37223665850924</v>
      </c>
      <c r="G491" s="3">
        <v>166.14858807521</v>
      </c>
      <c r="H491" s="3">
        <v>3.3639626822987101E-2</v>
      </c>
      <c r="I491" s="3">
        <v>1.6819813411493401E-2</v>
      </c>
      <c r="J491" s="3"/>
      <c r="K491" s="3">
        <v>3.46578432521114</v>
      </c>
      <c r="L491" s="3">
        <v>0.28178556438393798</v>
      </c>
      <c r="M491" s="3">
        <v>1.8298185831726901E-2</v>
      </c>
      <c r="N491" s="3">
        <v>0.499999999999997</v>
      </c>
      <c r="O491" s="3">
        <v>0.68988159256903303</v>
      </c>
      <c r="P491" s="3">
        <v>1.1516240695789199</v>
      </c>
      <c r="Q491" s="3">
        <v>0.65248226950354604</v>
      </c>
      <c r="R491" s="3">
        <v>0.74422743665402002</v>
      </c>
      <c r="S491" t="s">
        <v>16</v>
      </c>
    </row>
    <row r="492" spans="2:19" x14ac:dyDescent="0.25">
      <c r="B492" s="2">
        <v>490</v>
      </c>
      <c r="C492" s="3">
        <v>1.74360440188652E-4</v>
      </c>
      <c r="D492" s="3">
        <v>5.6473477897805602E-2</v>
      </c>
      <c r="E492" s="3">
        <v>1.2349934710135999</v>
      </c>
      <c r="F492" s="3">
        <v>1.3749588434101701</v>
      </c>
      <c r="G492" s="3">
        <v>170.80794081761101</v>
      </c>
      <c r="H492" s="3">
        <v>2.5844624571757902E-2</v>
      </c>
      <c r="I492" s="3">
        <v>6.6758397603469697E-3</v>
      </c>
      <c r="J492" s="3"/>
      <c r="K492" s="3">
        <v>14.9222318051636</v>
      </c>
      <c r="L492" s="3">
        <v>0.68701900631420298</v>
      </c>
      <c r="M492" s="3">
        <v>1.4899751926982599E-2</v>
      </c>
      <c r="N492" s="3">
        <v>0.25830670288173102</v>
      </c>
      <c r="O492" s="3">
        <v>-0.222826370097674</v>
      </c>
      <c r="P492" s="3">
        <v>-1.04718012829891E-2</v>
      </c>
      <c r="Q492" s="3">
        <v>0.871428571428571</v>
      </c>
      <c r="R492" s="3">
        <v>1.0054486124000801</v>
      </c>
      <c r="S492" t="s">
        <v>16</v>
      </c>
    </row>
    <row r="493" spans="2:19" x14ac:dyDescent="0.25">
      <c r="B493" s="2">
        <v>491</v>
      </c>
      <c r="C493" s="3">
        <v>1.45776761469201E-4</v>
      </c>
      <c r="D493" s="3">
        <v>4.1345355267216603E-2</v>
      </c>
      <c r="E493" s="3">
        <v>1.17420470824728</v>
      </c>
      <c r="F493" s="3">
        <v>1.37793054385143</v>
      </c>
      <c r="G493" s="3">
        <v>168.72900409022299</v>
      </c>
      <c r="H493" s="3">
        <v>1.52530179506875E-2</v>
      </c>
      <c r="I493" s="3">
        <v>1.12701490792533E-2</v>
      </c>
      <c r="J493" s="3"/>
      <c r="K493" s="3">
        <v>1.7061261605726099</v>
      </c>
      <c r="L493" s="3">
        <v>1.0716296119562101</v>
      </c>
      <c r="M493" s="3">
        <v>1.3623829762809399E-2</v>
      </c>
      <c r="N493" s="3">
        <v>0.73887994596802398</v>
      </c>
      <c r="O493" s="3">
        <v>-7.3837855829256893E-2</v>
      </c>
      <c r="P493" s="3">
        <v>0.179226266794899</v>
      </c>
      <c r="Q493" s="3">
        <v>0.92727272727272703</v>
      </c>
      <c r="R493" s="3">
        <v>0.97632386015129802</v>
      </c>
      <c r="S493" t="s">
        <v>16</v>
      </c>
    </row>
    <row r="494" spans="2:19" x14ac:dyDescent="0.25">
      <c r="B494" s="2">
        <v>492</v>
      </c>
      <c r="C494" s="3">
        <v>3.7158782335286498E-5</v>
      </c>
      <c r="D494" s="3">
        <v>1.7239770503365601E-2</v>
      </c>
      <c r="E494" s="3">
        <v>1.6044466223098901</v>
      </c>
      <c r="F494" s="3">
        <v>1.3795874012696201</v>
      </c>
      <c r="G494" s="3">
        <v>75.127559351528902</v>
      </c>
      <c r="H494" s="3">
        <v>7.4040130568309697E-3</v>
      </c>
      <c r="I494" s="3">
        <v>4.1359475206368601E-3</v>
      </c>
      <c r="J494" s="3"/>
      <c r="K494" s="3">
        <v>3.32417332780597</v>
      </c>
      <c r="L494" s="3">
        <v>1.5711164568798699</v>
      </c>
      <c r="M494" s="3">
        <v>6.87837416134752E-3</v>
      </c>
      <c r="N494" s="3">
        <v>0.55860889073136</v>
      </c>
      <c r="O494" s="3">
        <v>-0.35275217041142798</v>
      </c>
      <c r="P494" s="3">
        <v>-0.17589846812382401</v>
      </c>
      <c r="Q494" s="3">
        <v>1</v>
      </c>
      <c r="R494" s="3">
        <v>1</v>
      </c>
      <c r="S494" t="s">
        <v>16</v>
      </c>
    </row>
    <row r="495" spans="2:19" x14ac:dyDescent="0.25">
      <c r="B495" s="2">
        <v>493</v>
      </c>
      <c r="C495" s="3">
        <v>6.1169072459625498E-4</v>
      </c>
      <c r="D495" s="3">
        <v>0.16029081118501501</v>
      </c>
      <c r="E495" s="3">
        <v>1.36109320856872</v>
      </c>
      <c r="F495" s="3">
        <v>1.4222589806516199</v>
      </c>
      <c r="G495" s="3">
        <v>81.291547587716593</v>
      </c>
      <c r="H495" s="3">
        <v>6.8895031991194094E-2</v>
      </c>
      <c r="I495" s="3">
        <v>1.4393355510003401E-2</v>
      </c>
      <c r="J495" s="3"/>
      <c r="K495" s="3">
        <v>41.614116583361401</v>
      </c>
      <c r="L495" s="3">
        <v>0.299174452984871</v>
      </c>
      <c r="M495" s="3">
        <v>2.7907504720122399E-2</v>
      </c>
      <c r="N495" s="3">
        <v>0.20891717579640801</v>
      </c>
      <c r="O495" s="3">
        <v>0.27323317169956701</v>
      </c>
      <c r="P495" s="3">
        <v>0.62113082387646401</v>
      </c>
      <c r="Q495" s="3">
        <v>0.68152866242038201</v>
      </c>
      <c r="R495" s="3">
        <v>0.93177862861120697</v>
      </c>
      <c r="S495" t="s">
        <v>16</v>
      </c>
    </row>
    <row r="496" spans="2:19" x14ac:dyDescent="0.25">
      <c r="B496" s="2">
        <v>494</v>
      </c>
      <c r="C496" s="3">
        <v>7.1459196798627899E-5</v>
      </c>
      <c r="D496" s="3">
        <v>3.57661415120821E-2</v>
      </c>
      <c r="E496" s="3">
        <v>1.01054777143</v>
      </c>
      <c r="F496" s="3">
        <v>1.3958178412845601</v>
      </c>
      <c r="G496" s="3">
        <v>73.675371237234899</v>
      </c>
      <c r="H496" s="3">
        <v>1.6028233746495198E-2</v>
      </c>
      <c r="I496" s="3">
        <v>5.6210839057420003E-3</v>
      </c>
      <c r="J496" s="3"/>
      <c r="K496" s="3">
        <v>9.6513021945345194</v>
      </c>
      <c r="L496" s="3">
        <v>0.70197850400085005</v>
      </c>
      <c r="M496" s="3">
        <v>9.5385887425250403E-3</v>
      </c>
      <c r="N496" s="3">
        <v>0.35069889762314699</v>
      </c>
      <c r="O496" s="3">
        <v>-9.7667925635440099E-3</v>
      </c>
      <c r="P496" s="3">
        <v>0.26080407821803298</v>
      </c>
      <c r="Q496" s="3">
        <v>0.781249999999999</v>
      </c>
      <c r="R496" s="3">
        <v>1</v>
      </c>
      <c r="S496" t="s">
        <v>16</v>
      </c>
    </row>
    <row r="497" spans="2:19" x14ac:dyDescent="0.25">
      <c r="B497" s="2">
        <v>495</v>
      </c>
      <c r="C497" s="3">
        <v>9.4326139774188905E-5</v>
      </c>
      <c r="D497" s="3">
        <v>3.6856624200585601E-2</v>
      </c>
      <c r="E497" s="3">
        <v>1.5721189466488299</v>
      </c>
      <c r="F497" s="3">
        <v>1.39849217515066</v>
      </c>
      <c r="G497" s="3">
        <v>74.459719166109906</v>
      </c>
      <c r="H497" s="3">
        <v>1.6471604294415802E-2</v>
      </c>
      <c r="I497" s="3">
        <v>5.9754720361563703E-3</v>
      </c>
      <c r="J497" s="3"/>
      <c r="K497" s="3">
        <v>7.6615606769349398</v>
      </c>
      <c r="L497" s="3">
        <v>0.872591175561511</v>
      </c>
      <c r="M497" s="3">
        <v>1.09590041181995E-2</v>
      </c>
      <c r="N497" s="3">
        <v>0.362774137196955</v>
      </c>
      <c r="O497" s="3">
        <v>-0.180467957456697</v>
      </c>
      <c r="P497" s="3">
        <v>4.3460604743712702E-2</v>
      </c>
      <c r="Q497" s="3">
        <v>0.891891891891892</v>
      </c>
      <c r="R497" s="3">
        <v>1</v>
      </c>
      <c r="S497" t="s">
        <v>16</v>
      </c>
    </row>
    <row r="498" spans="2:19" x14ac:dyDescent="0.25">
      <c r="B498" s="2">
        <v>496</v>
      </c>
      <c r="C498" s="3">
        <v>7.0887523224238904E-4</v>
      </c>
      <c r="D498" s="3">
        <v>0.178690381881114</v>
      </c>
      <c r="E498" s="3">
        <v>1.5267780222216201</v>
      </c>
      <c r="F498" s="3">
        <v>1.43473190281567</v>
      </c>
      <c r="G498" s="3">
        <v>81.701625562665697</v>
      </c>
      <c r="H498" s="3">
        <v>8.5356545259737501E-2</v>
      </c>
      <c r="I498" s="3">
        <v>9.1671009723598602E-3</v>
      </c>
      <c r="J498" s="3"/>
      <c r="K498" s="3">
        <v>95.730652406282104</v>
      </c>
      <c r="L498" s="3">
        <v>0.27898272543465502</v>
      </c>
      <c r="M498" s="3">
        <v>3.0042769146240999E-2</v>
      </c>
      <c r="N498" s="3">
        <v>0.107397750746174</v>
      </c>
      <c r="O498" s="3">
        <v>-0.133060236854458</v>
      </c>
      <c r="P498" s="3">
        <v>0.10382198934023799</v>
      </c>
      <c r="Q498" s="3">
        <v>0.843537414965986</v>
      </c>
      <c r="R498" s="3">
        <v>0.98990462854331396</v>
      </c>
      <c r="S498" t="s">
        <v>16</v>
      </c>
    </row>
    <row r="499" spans="2:19" x14ac:dyDescent="0.25">
      <c r="B499" s="2">
        <v>497</v>
      </c>
      <c r="C499" s="3">
        <v>2.08660854651993E-4</v>
      </c>
      <c r="D499" s="3">
        <v>5.3705849741091903E-2</v>
      </c>
      <c r="E499" s="3">
        <v>1.25419984099441</v>
      </c>
      <c r="F499" s="3">
        <v>1.4070086926190599</v>
      </c>
      <c r="G499" s="3">
        <v>125.804307641539</v>
      </c>
      <c r="H499" s="3">
        <v>2.3377528841218301E-2</v>
      </c>
      <c r="I499" s="3">
        <v>1.08121338195092E-2</v>
      </c>
      <c r="J499" s="3"/>
      <c r="K499" s="3">
        <v>5.0179814316891402</v>
      </c>
      <c r="L499" s="3">
        <v>0.90909163372399804</v>
      </c>
      <c r="M499" s="3">
        <v>1.62995475882355E-2</v>
      </c>
      <c r="N499" s="3">
        <v>0.46250114342478199</v>
      </c>
      <c r="O499" s="3">
        <v>-4.8609275058950199E-2</v>
      </c>
      <c r="P499" s="3">
        <v>0.21134829348919801</v>
      </c>
      <c r="Q499" s="3">
        <v>0.924050632911392</v>
      </c>
      <c r="R499" s="3">
        <v>1.0028646981048901</v>
      </c>
      <c r="S499" t="s">
        <v>16</v>
      </c>
    </row>
    <row r="500" spans="2:19" x14ac:dyDescent="0.25">
      <c r="B500" s="2">
        <v>498</v>
      </c>
      <c r="C500" s="3">
        <v>2.8583678719451098E-5</v>
      </c>
      <c r="D500" s="3">
        <v>1.44298755757797E-2</v>
      </c>
      <c r="E500" s="3">
        <v>1.6150978485697001</v>
      </c>
      <c r="F500" s="3">
        <v>1.40207332337365</v>
      </c>
      <c r="G500" s="3">
        <v>45</v>
      </c>
      <c r="H500" s="3">
        <v>4.7819392484180802E-3</v>
      </c>
      <c r="I500" s="3">
        <v>3.5864544363133702E-3</v>
      </c>
      <c r="J500" s="3"/>
      <c r="K500" s="3">
        <v>1.61290322580645</v>
      </c>
      <c r="L500" s="3">
        <v>1.7250544711629401</v>
      </c>
      <c r="M500" s="3">
        <v>6.0327332180041002E-3</v>
      </c>
      <c r="N500" s="3">
        <v>0.74999999999995903</v>
      </c>
      <c r="O500" s="3">
        <v>-0.52876110196154802</v>
      </c>
      <c r="P500" s="3">
        <v>-0.400000000000022</v>
      </c>
      <c r="Q500" s="3">
        <v>1</v>
      </c>
      <c r="R500" s="3">
        <v>1</v>
      </c>
      <c r="S500" t="s">
        <v>16</v>
      </c>
    </row>
    <row r="501" spans="2:19" x14ac:dyDescent="0.25">
      <c r="B501" s="2">
        <v>499</v>
      </c>
      <c r="C501" s="3">
        <v>8.5751036158353505E-5</v>
      </c>
      <c r="D501" s="3">
        <v>3.1361943987195599E-2</v>
      </c>
      <c r="E501" s="3">
        <v>0.92907997946613996</v>
      </c>
      <c r="F501" s="3">
        <v>1.41644402547021</v>
      </c>
      <c r="G501" s="3">
        <v>70.399227528999802</v>
      </c>
      <c r="H501" s="3">
        <v>1.28503888725813E-2</v>
      </c>
      <c r="I501" s="3">
        <v>6.9379653139001298E-3</v>
      </c>
      <c r="J501" s="3"/>
      <c r="K501" s="3">
        <v>3.9701840123202299</v>
      </c>
      <c r="L501" s="3">
        <v>1.09557797002571</v>
      </c>
      <c r="M501" s="3">
        <v>1.0449000442091599E-2</v>
      </c>
      <c r="N501" s="3">
        <v>0.53990314088498403</v>
      </c>
      <c r="O501" s="3">
        <v>-0.183419697941133</v>
      </c>
      <c r="P501" s="3">
        <v>3.9702332033133003E-2</v>
      </c>
      <c r="Q501" s="3">
        <v>0.88235294117647001</v>
      </c>
      <c r="R501" s="3">
        <v>1.0049056603773501</v>
      </c>
      <c r="S501" t="s">
        <v>16</v>
      </c>
    </row>
    <row r="502" spans="2:19" x14ac:dyDescent="0.25">
      <c r="B502" s="2">
        <v>500</v>
      </c>
      <c r="C502" s="3">
        <v>6.2884093182792594E-5</v>
      </c>
      <c r="D502" s="3">
        <v>2.8859751151559501E-2</v>
      </c>
      <c r="E502" s="3">
        <v>1.7053489316830599</v>
      </c>
      <c r="F502" s="3">
        <v>1.41755064638032</v>
      </c>
      <c r="G502" s="3">
        <v>57.410270667744498</v>
      </c>
      <c r="H502" s="3">
        <v>1.2703196860312E-2</v>
      </c>
      <c r="I502" s="3">
        <v>4.6702033553230396E-3</v>
      </c>
      <c r="J502" s="3"/>
      <c r="K502" s="3">
        <v>7.5635344812072303</v>
      </c>
      <c r="L502" s="3">
        <v>0.94877995913961799</v>
      </c>
      <c r="M502" s="3">
        <v>8.9479893928827593E-3</v>
      </c>
      <c r="N502" s="3">
        <v>0.36764000484900999</v>
      </c>
      <c r="O502" s="3">
        <v>-0.25903465123279901</v>
      </c>
      <c r="P502" s="3">
        <v>-5.6573616671118897E-2</v>
      </c>
      <c r="Q502" s="3">
        <v>0.91666666666666596</v>
      </c>
      <c r="R502" s="3">
        <v>1.0053309900409999</v>
      </c>
      <c r="S502" t="s">
        <v>16</v>
      </c>
    </row>
    <row r="503" spans="2:19" x14ac:dyDescent="0.25">
      <c r="B503" s="2">
        <v>501</v>
      </c>
      <c r="C503" s="3">
        <v>3.0012862655423702E-4</v>
      </c>
      <c r="D503" s="3">
        <v>0.11086404932702699</v>
      </c>
      <c r="E503" s="3">
        <v>0.89967123457383802</v>
      </c>
      <c r="F503" s="3">
        <v>1.4348606200498699</v>
      </c>
      <c r="G503" s="3">
        <v>73.881244684492501</v>
      </c>
      <c r="H503" s="3">
        <v>3.7863398359979601E-2</v>
      </c>
      <c r="I503" s="3">
        <v>1.24870413971224E-2</v>
      </c>
      <c r="J503" s="3"/>
      <c r="K503" s="3">
        <v>7.1683059508199101</v>
      </c>
      <c r="L503" s="3">
        <v>0.30685684142855102</v>
      </c>
      <c r="M503" s="3">
        <v>1.9548289844278099E-2</v>
      </c>
      <c r="N503" s="3">
        <v>0.32979188181694902</v>
      </c>
      <c r="O503" s="3">
        <v>0.23726179507590101</v>
      </c>
      <c r="P503" s="3">
        <v>0.57533064468065098</v>
      </c>
      <c r="Q503" s="3">
        <v>0.76086956521739102</v>
      </c>
      <c r="R503" s="3">
        <v>0.758227346204288</v>
      </c>
      <c r="S503" t="s">
        <v>16</v>
      </c>
    </row>
    <row r="504" spans="2:19" x14ac:dyDescent="0.25">
      <c r="B504" s="2">
        <v>502</v>
      </c>
      <c r="C504" s="3">
        <v>6.5742461054737705E-5</v>
      </c>
      <c r="D504" s="3">
        <v>3.1669646079145401E-2</v>
      </c>
      <c r="E504" s="3">
        <v>1.72316111789016</v>
      </c>
      <c r="F504" s="3">
        <v>1.4226627538454999</v>
      </c>
      <c r="G504" s="3">
        <v>97.625447765348795</v>
      </c>
      <c r="H504" s="3">
        <v>1.2178730712736899E-2</v>
      </c>
      <c r="I504" s="3">
        <v>5.2515054926327602E-3</v>
      </c>
      <c r="J504" s="3"/>
      <c r="K504" s="3">
        <v>6.7193839180892398</v>
      </c>
      <c r="L504" s="3">
        <v>0.82370063695986395</v>
      </c>
      <c r="M504" s="3">
        <v>9.1490929158634798E-3</v>
      </c>
      <c r="N504" s="3">
        <v>0.431203022425034</v>
      </c>
      <c r="O504" s="3">
        <v>-0.23593593370041399</v>
      </c>
      <c r="P504" s="3">
        <v>-2.7163416076218201E-2</v>
      </c>
      <c r="Q504" s="3">
        <v>0.85185185185185097</v>
      </c>
      <c r="R504" s="3">
        <v>0.92360666239589995</v>
      </c>
      <c r="S504" t="s">
        <v>16</v>
      </c>
    </row>
    <row r="505" spans="2:19" x14ac:dyDescent="0.25">
      <c r="B505" s="2">
        <v>503</v>
      </c>
      <c r="C505" s="3">
        <v>1.3434328998141999E-4</v>
      </c>
      <c r="D505" s="3">
        <v>6.2458452653313602E-2</v>
      </c>
      <c r="E505" s="3">
        <v>1.70354871061032</v>
      </c>
      <c r="F505" s="3">
        <v>1.4389767108100999</v>
      </c>
      <c r="G505" s="3">
        <v>62.847477065119598</v>
      </c>
      <c r="H505" s="3">
        <v>3.0242049564606799E-2</v>
      </c>
      <c r="I505" s="3">
        <v>4.0128253235663198E-3</v>
      </c>
      <c r="J505" s="3"/>
      <c r="K505" s="3">
        <v>50.344896384914399</v>
      </c>
      <c r="L505" s="3">
        <v>0.43275630309430502</v>
      </c>
      <c r="M505" s="3">
        <v>1.3078653958805E-2</v>
      </c>
      <c r="N505" s="3">
        <v>0.132690256822495</v>
      </c>
      <c r="O505" s="3">
        <v>-0.29052780764978597</v>
      </c>
      <c r="P505" s="3">
        <v>-9.6671948809756797E-2</v>
      </c>
      <c r="Q505" s="3">
        <v>0.85454545454545405</v>
      </c>
      <c r="R505" s="3">
        <v>1</v>
      </c>
      <c r="S505" t="s">
        <v>16</v>
      </c>
    </row>
    <row r="506" spans="2:19" x14ac:dyDescent="0.25">
      <c r="B506" s="2">
        <v>504</v>
      </c>
      <c r="C506" s="3">
        <v>2.1123338573674402E-3</v>
      </c>
      <c r="D506" s="3">
        <v>0.228565171510347</v>
      </c>
      <c r="E506" s="3">
        <v>1.65721920783514</v>
      </c>
      <c r="F506" s="3">
        <v>1.4507440028554599</v>
      </c>
      <c r="G506" s="3">
        <v>10.782021661848599</v>
      </c>
      <c r="H506" s="3">
        <v>8.8734208592849598E-2</v>
      </c>
      <c r="I506" s="3">
        <v>3.5195013183394998E-2</v>
      </c>
      <c r="J506" s="3"/>
      <c r="K506" s="3">
        <v>6.3743256360434399</v>
      </c>
      <c r="L506" s="3">
        <v>0.50810365212358299</v>
      </c>
      <c r="M506" s="3">
        <v>5.1860456986833302E-2</v>
      </c>
      <c r="N506" s="3">
        <v>0.39663410246757003</v>
      </c>
      <c r="O506" s="3">
        <v>0.16117996440994001</v>
      </c>
      <c r="P506" s="3">
        <v>0.47846024924090402</v>
      </c>
      <c r="Q506" s="3">
        <v>0.85433526011560701</v>
      </c>
      <c r="R506" s="3">
        <v>0.91447718799928901</v>
      </c>
      <c r="S506" t="s">
        <v>16</v>
      </c>
    </row>
    <row r="507" spans="2:19" x14ac:dyDescent="0.25">
      <c r="B507" s="2">
        <v>505</v>
      </c>
      <c r="C507" s="3">
        <v>1.65785336572816E-4</v>
      </c>
      <c r="D507" s="3">
        <v>7.2203479345615204E-2</v>
      </c>
      <c r="E507" s="3">
        <v>0.94534734217747096</v>
      </c>
      <c r="F507" s="3">
        <v>1.45234454616417</v>
      </c>
      <c r="G507" s="3">
        <v>71.572303680615093</v>
      </c>
      <c r="H507" s="3">
        <v>3.36822022593294E-2</v>
      </c>
      <c r="I507" s="3">
        <v>5.8814813467004401E-3</v>
      </c>
      <c r="J507" s="3"/>
      <c r="K507" s="3">
        <v>45.633580982577897</v>
      </c>
      <c r="L507" s="3">
        <v>0.39961311000149702</v>
      </c>
      <c r="M507" s="3">
        <v>1.4528745522643599E-2</v>
      </c>
      <c r="N507" s="3">
        <v>0.174616888213459</v>
      </c>
      <c r="O507" s="3">
        <v>-6.1507147377884798E-2</v>
      </c>
      <c r="P507" s="3">
        <v>0.194926212409786</v>
      </c>
      <c r="Q507" s="3">
        <v>0.74358974358974295</v>
      </c>
      <c r="R507" s="3">
        <v>0.98915868592970702</v>
      </c>
      <c r="S507" t="s">
        <v>16</v>
      </c>
    </row>
    <row r="508" spans="2:19" x14ac:dyDescent="0.25">
      <c r="B508" s="2">
        <v>506</v>
      </c>
      <c r="C508" s="3">
        <v>9.1467771902243794E-5</v>
      </c>
      <c r="D508" s="3">
        <v>4.0254872578712998E-2</v>
      </c>
      <c r="E508" s="3">
        <v>0.92157410540541296</v>
      </c>
      <c r="F508" s="3">
        <v>1.44589339807544</v>
      </c>
      <c r="G508" s="3">
        <v>54.839148306251801</v>
      </c>
      <c r="H508" s="3">
        <v>1.8281376242437902E-2</v>
      </c>
      <c r="I508" s="3">
        <v>5.5287544305940503E-3</v>
      </c>
      <c r="J508" s="3"/>
      <c r="K508" s="3">
        <v>13.969285396089701</v>
      </c>
      <c r="L508" s="3">
        <v>0.70931811543100198</v>
      </c>
      <c r="M508" s="3">
        <v>1.07916812524625E-2</v>
      </c>
      <c r="N508" s="3">
        <v>0.30242550436436599</v>
      </c>
      <c r="O508" s="3">
        <v>-0.13212342081370701</v>
      </c>
      <c r="P508" s="3">
        <v>0.105014780569465</v>
      </c>
      <c r="Q508" s="3">
        <v>0.84210526315789402</v>
      </c>
      <c r="R508" s="3">
        <v>0.995842083158336</v>
      </c>
      <c r="S508" t="s">
        <v>16</v>
      </c>
    </row>
    <row r="509" spans="2:19" x14ac:dyDescent="0.25">
      <c r="B509" s="2">
        <v>507</v>
      </c>
      <c r="C509" s="3">
        <v>3.1442046591396297E-5</v>
      </c>
      <c r="D509" s="3">
        <v>1.61492878148621E-2</v>
      </c>
      <c r="E509" s="3">
        <v>0.99580512174976898</v>
      </c>
      <c r="F509" s="3">
        <v>1.44506247178443</v>
      </c>
      <c r="G509" s="3">
        <v>105.25511870305699</v>
      </c>
      <c r="H509" s="3">
        <v>6.9692371446161598E-3</v>
      </c>
      <c r="I509" s="3">
        <v>3.7070410343703502E-3</v>
      </c>
      <c r="J509" s="3"/>
      <c r="K509" s="3">
        <v>3.28070175438596</v>
      </c>
      <c r="L509" s="3">
        <v>1.51500449577801</v>
      </c>
      <c r="M509" s="3">
        <v>6.3271839776927003E-3</v>
      </c>
      <c r="N509" s="3">
        <v>0.53191489361702904</v>
      </c>
      <c r="O509" s="3">
        <v>-0.35465535525034603</v>
      </c>
      <c r="P509" s="3">
        <v>-0.178321678321675</v>
      </c>
      <c r="Q509" s="3">
        <v>0.91666666666666596</v>
      </c>
      <c r="R509" s="3">
        <v>1.00952680067001</v>
      </c>
      <c r="S509" t="s">
        <v>16</v>
      </c>
    </row>
    <row r="510" spans="2:19" x14ac:dyDescent="0.25">
      <c r="B510" s="2">
        <v>508</v>
      </c>
      <c r="C510" s="3">
        <v>3.4300414463341401E-5</v>
      </c>
      <c r="D510" s="3">
        <v>2.3755615901028801E-2</v>
      </c>
      <c r="E510" s="3">
        <v>1.5104735017373001</v>
      </c>
      <c r="F510" s="3">
        <v>1.4474960131376799</v>
      </c>
      <c r="G510" s="3">
        <v>127.737291767115</v>
      </c>
      <c r="H510" s="3">
        <v>8.4523854986270405E-3</v>
      </c>
      <c r="I510" s="3">
        <v>4.7435734355763901E-3</v>
      </c>
      <c r="J510" s="3"/>
      <c r="K510" s="3">
        <v>3.4211058227529998</v>
      </c>
      <c r="L510" s="3">
        <v>0.76379470359972201</v>
      </c>
      <c r="M510" s="3">
        <v>6.6085281338231598E-3</v>
      </c>
      <c r="N510" s="3">
        <v>0.56121120319783202</v>
      </c>
      <c r="O510" s="3">
        <v>-8.1930756680698894E-2</v>
      </c>
      <c r="P510" s="3">
        <v>0.168922065399222</v>
      </c>
      <c r="Q510" s="3">
        <v>0.75</v>
      </c>
      <c r="R510" s="3">
        <v>0.82577752473133503</v>
      </c>
      <c r="S510" t="s">
        <v>16</v>
      </c>
    </row>
    <row r="511" spans="2:19" x14ac:dyDescent="0.25">
      <c r="B511" s="2">
        <v>509</v>
      </c>
      <c r="C511" s="3">
        <v>3.1442046591396297E-5</v>
      </c>
      <c r="D511" s="3">
        <v>1.7589739366187698E-2</v>
      </c>
      <c r="E511" s="3">
        <v>1.2666198500293</v>
      </c>
      <c r="F511" s="3">
        <v>1.4525936418671099</v>
      </c>
      <c r="G511" s="3">
        <v>97.627559351528802</v>
      </c>
      <c r="H511" s="3">
        <v>6.9272539002407599E-3</v>
      </c>
      <c r="I511" s="3">
        <v>3.8002390510128098E-3</v>
      </c>
      <c r="J511" s="3"/>
      <c r="K511" s="3">
        <v>3.2960607082640698</v>
      </c>
      <c r="L511" s="3">
        <v>1.27703224152126</v>
      </c>
      <c r="M511" s="3">
        <v>6.3271839776927003E-3</v>
      </c>
      <c r="N511" s="3">
        <v>0.54859243009422898</v>
      </c>
      <c r="O511" s="3">
        <v>-0.342416213340065</v>
      </c>
      <c r="P511" s="3">
        <v>-0.16273831884788001</v>
      </c>
      <c r="Q511" s="3">
        <v>0.91666666666666596</v>
      </c>
      <c r="R511" s="3">
        <v>0.92685505574778904</v>
      </c>
      <c r="S511" t="s">
        <v>16</v>
      </c>
    </row>
    <row r="512" spans="2:19" x14ac:dyDescent="0.25">
      <c r="B512" s="2">
        <v>510</v>
      </c>
      <c r="C512" s="3">
        <v>1.3434328998141999E-4</v>
      </c>
      <c r="D512" s="3">
        <v>6.3858328104601902E-2</v>
      </c>
      <c r="E512" s="3">
        <v>1.0270645463352699</v>
      </c>
      <c r="F512" s="3">
        <v>1.4748764872615701</v>
      </c>
      <c r="G512" s="3">
        <v>40.4767406323299</v>
      </c>
      <c r="H512" s="3">
        <v>3.11743561886632E-2</v>
      </c>
      <c r="I512" s="3">
        <v>4.2352473140219501E-3</v>
      </c>
      <c r="J512" s="3"/>
      <c r="K512" s="3">
        <v>50.709641022903</v>
      </c>
      <c r="L512" s="3">
        <v>0.413990862710991</v>
      </c>
      <c r="M512" s="3">
        <v>1.3078653958805E-2</v>
      </c>
      <c r="N512" s="3">
        <v>0.135856769210911</v>
      </c>
      <c r="O512" s="3">
        <v>-0.22811932031886301</v>
      </c>
      <c r="P512" s="3">
        <v>-1.7210994812921002E-2</v>
      </c>
      <c r="Q512" s="3">
        <v>0.87037037037037002</v>
      </c>
      <c r="R512" s="3">
        <v>1.00240925577824</v>
      </c>
      <c r="S512" t="s">
        <v>16</v>
      </c>
    </row>
    <row r="513" spans="2:19" x14ac:dyDescent="0.25">
      <c r="B513" s="2">
        <v>511</v>
      </c>
      <c r="C513" s="3">
        <v>1.8293554380448699E-4</v>
      </c>
      <c r="D513" s="3">
        <v>6.1660456019245802E-2</v>
      </c>
      <c r="E513" s="3">
        <v>1.39792061313545</v>
      </c>
      <c r="F513" s="3">
        <v>1.48609966386765</v>
      </c>
      <c r="G513" s="3">
        <v>100.001840117268</v>
      </c>
      <c r="H513" s="3">
        <v>2.7814162591666199E-2</v>
      </c>
      <c r="I513" s="3">
        <v>7.15034005324731E-3</v>
      </c>
      <c r="J513" s="3"/>
      <c r="K513" s="3">
        <v>18.280689638856799</v>
      </c>
      <c r="L513" s="3">
        <v>0.60463668732339704</v>
      </c>
      <c r="M513" s="3">
        <v>1.5261741988039999E-2</v>
      </c>
      <c r="N513" s="3">
        <v>0.25707551071085299</v>
      </c>
      <c r="O513" s="3">
        <v>-0.14614432152447401</v>
      </c>
      <c r="P513" s="3">
        <v>8.7162815331710997E-2</v>
      </c>
      <c r="Q513" s="3">
        <v>0.85333333333333306</v>
      </c>
      <c r="R513" s="3">
        <v>1.0049902662389201</v>
      </c>
      <c r="S513" t="s">
        <v>16</v>
      </c>
    </row>
    <row r="514" spans="2:19" x14ac:dyDescent="0.25">
      <c r="B514" s="2">
        <v>512</v>
      </c>
      <c r="C514" s="3">
        <v>4.2875518079176698E-5</v>
      </c>
      <c r="D514" s="3">
        <v>2.15323837531495E-2</v>
      </c>
      <c r="E514" s="3">
        <v>1.2755547892294401</v>
      </c>
      <c r="F514" s="3">
        <v>1.48711406636858</v>
      </c>
      <c r="G514" s="3">
        <v>118.472088594223</v>
      </c>
      <c r="H514" s="3">
        <v>9.8488998955974707E-3</v>
      </c>
      <c r="I514" s="3">
        <v>3.7783610568163399E-3</v>
      </c>
      <c r="J514" s="3"/>
      <c r="K514" s="3">
        <v>7.0536313513500799</v>
      </c>
      <c r="L514" s="3">
        <v>1.1620773121024499</v>
      </c>
      <c r="M514" s="3">
        <v>7.3885590692242004E-3</v>
      </c>
      <c r="N514" s="3">
        <v>0.38363280131472299</v>
      </c>
      <c r="O514" s="3">
        <v>-0.31833392571135899</v>
      </c>
      <c r="P514" s="3">
        <v>-0.13207579791132501</v>
      </c>
      <c r="Q514" s="3">
        <v>0.88235294117647001</v>
      </c>
      <c r="R514" s="3">
        <v>1.00714510050251</v>
      </c>
      <c r="S514" t="s">
        <v>16</v>
      </c>
    </row>
    <row r="515" spans="2:19" x14ac:dyDescent="0.25">
      <c r="B515" s="2">
        <v>513</v>
      </c>
      <c r="C515" s="3">
        <v>7.4317564670573104E-5</v>
      </c>
      <c r="D515" s="3">
        <v>3.9304715569505301E-2</v>
      </c>
      <c r="E515" s="3">
        <v>1.31475667733176</v>
      </c>
      <c r="F515" s="3">
        <v>1.4908465473656101</v>
      </c>
      <c r="G515" s="3">
        <v>43.381534945491097</v>
      </c>
      <c r="H515" s="3">
        <v>1.91201262553535E-2</v>
      </c>
      <c r="I515" s="3">
        <v>3.8213788067905101E-3</v>
      </c>
      <c r="J515" s="3"/>
      <c r="K515" s="3">
        <v>17.059835423618399</v>
      </c>
      <c r="L515" s="3">
        <v>0.60452187136415803</v>
      </c>
      <c r="M515" s="3">
        <v>9.7274900260543307E-3</v>
      </c>
      <c r="N515" s="3">
        <v>0.19986158855622299</v>
      </c>
      <c r="O515" s="3">
        <v>-0.227836519050097</v>
      </c>
      <c r="P515" s="3">
        <v>-1.6850921054227901E-2</v>
      </c>
      <c r="Q515" s="3">
        <v>0.92857142857142805</v>
      </c>
      <c r="R515" s="3">
        <v>1.0039143152099099</v>
      </c>
      <c r="S515" t="s">
        <v>16</v>
      </c>
    </row>
    <row r="516" spans="2:19" x14ac:dyDescent="0.25">
      <c r="B516" s="2">
        <v>514</v>
      </c>
      <c r="C516" s="3">
        <v>4.2875518079176698E-5</v>
      </c>
      <c r="D516" s="3">
        <v>1.8372519962741401E-2</v>
      </c>
      <c r="E516" s="3">
        <v>1.6305956645561801</v>
      </c>
      <c r="F516" s="3">
        <v>1.48756491192455</v>
      </c>
      <c r="G516" s="3">
        <v>75.963756532073504</v>
      </c>
      <c r="H516" s="3">
        <v>6.9708144303995698E-3</v>
      </c>
      <c r="I516" s="3">
        <v>5.74067070738765E-3</v>
      </c>
      <c r="J516" s="3"/>
      <c r="K516" s="3">
        <v>1.2931034482758601</v>
      </c>
      <c r="L516" s="3">
        <v>1.59617972112658</v>
      </c>
      <c r="M516" s="3">
        <v>7.3885590692242004E-3</v>
      </c>
      <c r="N516" s="3">
        <v>0.82352941176467298</v>
      </c>
      <c r="O516" s="3">
        <v>-0.26696171416241199</v>
      </c>
      <c r="P516" s="3">
        <v>-6.6666666666706204E-2</v>
      </c>
      <c r="Q516" s="3">
        <v>1</v>
      </c>
      <c r="R516" s="3">
        <v>1</v>
      </c>
      <c r="S516" t="s">
        <v>16</v>
      </c>
    </row>
    <row r="517" spans="2:19" x14ac:dyDescent="0.25">
      <c r="B517" s="2">
        <v>515</v>
      </c>
      <c r="C517" s="3">
        <v>3.6301271973703003E-4</v>
      </c>
      <c r="D517" s="3">
        <v>0.120862676644562</v>
      </c>
      <c r="E517" s="3">
        <v>1.59217911473194</v>
      </c>
      <c r="F517" s="3">
        <v>1.5109322370905001</v>
      </c>
      <c r="G517" s="3">
        <v>88.545863023278997</v>
      </c>
      <c r="H517" s="3">
        <v>3.3802527368751001E-2</v>
      </c>
      <c r="I517" s="3">
        <v>2.2100354000990401E-2</v>
      </c>
      <c r="J517" s="3"/>
      <c r="K517" s="3">
        <v>4.2982735903781704</v>
      </c>
      <c r="L517" s="3">
        <v>0.31228224351016298</v>
      </c>
      <c r="M517" s="3">
        <v>2.1498887180759998E-2</v>
      </c>
      <c r="N517" s="3">
        <v>0.65380773928227598</v>
      </c>
      <c r="O517" s="3">
        <v>0.61627941574851197</v>
      </c>
      <c r="P517" s="3">
        <v>1.05791086747245</v>
      </c>
      <c r="Q517" s="3">
        <v>0.59345794392523299</v>
      </c>
      <c r="R517" s="3">
        <v>0.75415454341987398</v>
      </c>
      <c r="S517" t="s">
        <v>16</v>
      </c>
    </row>
    <row r="518" spans="2:19" x14ac:dyDescent="0.25">
      <c r="B518" s="2">
        <v>516</v>
      </c>
      <c r="C518" s="3">
        <v>9.4326139774188905E-5</v>
      </c>
      <c r="D518" s="3">
        <v>4.8713298765664E-2</v>
      </c>
      <c r="E518" s="3">
        <v>0.94493129935446496</v>
      </c>
      <c r="F518" s="3">
        <v>1.5005472146385199</v>
      </c>
      <c r="G518" s="3">
        <v>6.3085056287716297</v>
      </c>
      <c r="H518" s="3">
        <v>2.0722521053739101E-2</v>
      </c>
      <c r="I518" s="3">
        <v>4.1124293967537201E-3</v>
      </c>
      <c r="J518" s="3"/>
      <c r="K518" s="3">
        <v>27.472961864993302</v>
      </c>
      <c r="L518" s="3">
        <v>0.49951305757936698</v>
      </c>
      <c r="M518" s="3">
        <v>1.09590041181995E-2</v>
      </c>
      <c r="N518" s="3">
        <v>0.19845217606916901</v>
      </c>
      <c r="O518" s="3">
        <v>-0.29042408773760497</v>
      </c>
      <c r="P518" s="3">
        <v>-9.6539888515990796E-2</v>
      </c>
      <c r="Q518" s="3">
        <v>0.78571428571428503</v>
      </c>
      <c r="R518" s="3">
        <v>0.95980980807274496</v>
      </c>
      <c r="S518" t="s">
        <v>16</v>
      </c>
    </row>
    <row r="519" spans="2:19" x14ac:dyDescent="0.25">
      <c r="B519" s="2">
        <v>517</v>
      </c>
      <c r="C519" s="3">
        <v>3.7158782335286498E-5</v>
      </c>
      <c r="D519" s="3">
        <v>2.6007589453101301E-2</v>
      </c>
      <c r="E519" s="3">
        <v>1.29765489157884</v>
      </c>
      <c r="F519" s="3">
        <v>1.5069079202970499</v>
      </c>
      <c r="G519" s="3">
        <v>31.5239105343855</v>
      </c>
      <c r="H519" s="3">
        <v>1.1298914270768101E-2</v>
      </c>
      <c r="I519" s="3">
        <v>3.7663047569226498E-3</v>
      </c>
      <c r="J519" s="3"/>
      <c r="K519" s="3">
        <v>8.2294869194600206</v>
      </c>
      <c r="L519" s="3">
        <v>0.69035287248575905</v>
      </c>
      <c r="M519" s="3">
        <v>6.87837416134752E-3</v>
      </c>
      <c r="N519" s="3">
        <v>0.33333333333332699</v>
      </c>
      <c r="O519" s="3">
        <v>-0.100542640560758</v>
      </c>
      <c r="P519" s="3">
        <v>0.14522467884111101</v>
      </c>
      <c r="Q519" s="3">
        <v>0.8125</v>
      </c>
      <c r="R519" s="3">
        <v>0.950529805629591</v>
      </c>
      <c r="S519" t="s">
        <v>16</v>
      </c>
    </row>
    <row r="520" spans="2:19" x14ac:dyDescent="0.25">
      <c r="B520" s="2">
        <v>518</v>
      </c>
      <c r="C520" s="3">
        <v>2.42961269115335E-4</v>
      </c>
      <c r="D520" s="3">
        <v>0.10696705305260799</v>
      </c>
      <c r="E520" s="3">
        <v>1.28845029814654</v>
      </c>
      <c r="F520" s="3">
        <v>1.5238314588533499</v>
      </c>
      <c r="G520" s="3">
        <v>42.466425813553599</v>
      </c>
      <c r="H520" s="3">
        <v>5.2549913403109598E-2</v>
      </c>
      <c r="I520" s="3">
        <v>4.6927182042420801E-3</v>
      </c>
      <c r="J520" s="3"/>
      <c r="K520" s="3">
        <v>118.71735347598</v>
      </c>
      <c r="L520" s="3">
        <v>0.26683749147312102</v>
      </c>
      <c r="M520" s="3">
        <v>1.7588288594308599E-2</v>
      </c>
      <c r="N520" s="3">
        <v>8.9300208132491302E-2</v>
      </c>
      <c r="O520" s="3">
        <v>-0.20283299578073499</v>
      </c>
      <c r="P520" s="3">
        <v>1.49845535300294E-2</v>
      </c>
      <c r="Q520" s="3">
        <v>0.841584158415841</v>
      </c>
      <c r="R520" s="3">
        <v>1</v>
      </c>
      <c r="S520" t="s">
        <v>16</v>
      </c>
    </row>
    <row r="521" spans="2:19" x14ac:dyDescent="0.25">
      <c r="B521" s="2">
        <v>519</v>
      </c>
      <c r="C521" s="3">
        <v>1.65785336572816E-4</v>
      </c>
      <c r="D521" s="3">
        <v>7.6538359366271305E-2</v>
      </c>
      <c r="E521" s="3">
        <v>0.91071773955939395</v>
      </c>
      <c r="F521" s="3">
        <v>1.5212248079373301</v>
      </c>
      <c r="G521" s="3">
        <v>62.2467812037954</v>
      </c>
      <c r="H521" s="3">
        <v>3.7087527059135698E-2</v>
      </c>
      <c r="I521" s="3">
        <v>5.2758206293551501E-3</v>
      </c>
      <c r="J521" s="3"/>
      <c r="K521" s="3">
        <v>73.637367373398007</v>
      </c>
      <c r="L521" s="3">
        <v>0.35562942038975898</v>
      </c>
      <c r="M521" s="3">
        <v>1.4528745522643599E-2</v>
      </c>
      <c r="N521" s="3">
        <v>0.14225323303284401</v>
      </c>
      <c r="O521" s="3">
        <v>-7.30385699648297E-2</v>
      </c>
      <c r="P521" s="3">
        <v>0.180243949165035</v>
      </c>
      <c r="Q521" s="3">
        <v>0.72499999999999998</v>
      </c>
      <c r="R521" s="3">
        <v>1</v>
      </c>
      <c r="S521" t="s">
        <v>16</v>
      </c>
    </row>
    <row r="522" spans="2:19" x14ac:dyDescent="0.25">
      <c r="B522" s="2">
        <v>520</v>
      </c>
      <c r="C522" s="3">
        <v>3.1442046591396297E-5</v>
      </c>
      <c r="D522" s="3">
        <v>1.5366507218308401E-2</v>
      </c>
      <c r="E522" s="3">
        <v>1.48440899303276</v>
      </c>
      <c r="F522" s="3">
        <v>1.5097690555561001</v>
      </c>
      <c r="G522" s="3">
        <v>90</v>
      </c>
      <c r="H522" s="3">
        <v>6.7626833395569999E-3</v>
      </c>
      <c r="I522" s="3">
        <v>3.3813416697785E-3</v>
      </c>
      <c r="J522" s="3"/>
      <c r="K522" s="3">
        <v>2.3333333333333299</v>
      </c>
      <c r="L522" s="3">
        <v>1.67328663536611</v>
      </c>
      <c r="M522" s="3">
        <v>6.3271839776927003E-3</v>
      </c>
      <c r="N522" s="3">
        <v>0.5</v>
      </c>
      <c r="O522" s="3">
        <v>-0.42880133571094597</v>
      </c>
      <c r="P522" s="3">
        <v>-0.27272727272727199</v>
      </c>
      <c r="Q522" s="3">
        <v>1</v>
      </c>
      <c r="R522" s="3">
        <v>1</v>
      </c>
      <c r="S522" t="s">
        <v>16</v>
      </c>
    </row>
    <row r="523" spans="2:19" x14ac:dyDescent="0.25">
      <c r="B523" s="2">
        <v>521</v>
      </c>
      <c r="C523" s="3">
        <v>3.8016292696870001E-4</v>
      </c>
      <c r="D523" s="3">
        <v>8.6814256700728107E-2</v>
      </c>
      <c r="E523" s="3">
        <v>1.6566921646512101</v>
      </c>
      <c r="F523" s="3">
        <v>1.53272658584038</v>
      </c>
      <c r="G523" s="3">
        <v>80.227832490985193</v>
      </c>
      <c r="H523" s="3">
        <v>3.8663792086255297E-2</v>
      </c>
      <c r="I523" s="3">
        <v>1.1200289047706299E-2</v>
      </c>
      <c r="J523" s="3"/>
      <c r="K523" s="3">
        <v>13.4761268806188</v>
      </c>
      <c r="L523" s="3">
        <v>0.633866097973665</v>
      </c>
      <c r="M523" s="3">
        <v>2.2000874347598402E-2</v>
      </c>
      <c r="N523" s="3">
        <v>0.28968418365998799</v>
      </c>
      <c r="O523" s="3">
        <v>-0.105348702543083</v>
      </c>
      <c r="P523" s="3">
        <v>0.13910541067076601</v>
      </c>
      <c r="Q523" s="3">
        <v>0.89864864864864802</v>
      </c>
      <c r="R523" s="3">
        <v>1.0035443728212801</v>
      </c>
      <c r="S523" t="s">
        <v>16</v>
      </c>
    </row>
    <row r="524" spans="2:19" x14ac:dyDescent="0.25">
      <c r="B524" s="2">
        <v>522</v>
      </c>
      <c r="C524" s="3">
        <v>1.4291839359725501E-4</v>
      </c>
      <c r="D524" s="3">
        <v>5.1636468639187499E-2</v>
      </c>
      <c r="E524" s="3">
        <v>1.69848173414644</v>
      </c>
      <c r="F524" s="3">
        <v>1.5310715080757</v>
      </c>
      <c r="G524" s="3">
        <v>63.957705321467799</v>
      </c>
      <c r="H524" s="3">
        <v>2.26817853908464E-2</v>
      </c>
      <c r="I524" s="3">
        <v>8.3028579555109693E-3</v>
      </c>
      <c r="J524" s="3"/>
      <c r="K524" s="3">
        <v>11.1871867428953</v>
      </c>
      <c r="L524" s="3">
        <v>0.67357339156710605</v>
      </c>
      <c r="M524" s="3">
        <v>1.3489601565578199E-2</v>
      </c>
      <c r="N524" s="3">
        <v>0.36605839498250797</v>
      </c>
      <c r="O524" s="3">
        <v>3.4919572255611597E-2</v>
      </c>
      <c r="P524" s="3">
        <v>0.31770052501624402</v>
      </c>
      <c r="Q524" s="3">
        <v>0.81967213114754001</v>
      </c>
      <c r="R524" s="3">
        <v>0.97210398795101804</v>
      </c>
      <c r="S524" t="s">
        <v>16</v>
      </c>
    </row>
    <row r="525" spans="2:19" x14ac:dyDescent="0.25">
      <c r="B525" s="2">
        <v>523</v>
      </c>
      <c r="C525" s="3">
        <v>4.2303844504787701E-4</v>
      </c>
      <c r="D525" s="3">
        <v>0.15436162856705801</v>
      </c>
      <c r="E525" s="3">
        <v>1.71751594611891</v>
      </c>
      <c r="F525" s="3">
        <v>1.5603749460869001</v>
      </c>
      <c r="G525" s="3">
        <v>80.614033288647903</v>
      </c>
      <c r="H525" s="3">
        <v>7.3931338778687294E-2</v>
      </c>
      <c r="I525" s="3">
        <v>7.1550644995430302E-3</v>
      </c>
      <c r="J525" s="3"/>
      <c r="K525" s="3">
        <v>149.155129215758</v>
      </c>
      <c r="L525" s="3">
        <v>0.223105870272156</v>
      </c>
      <c r="M525" s="3">
        <v>2.32083880779822E-2</v>
      </c>
      <c r="N525" s="3">
        <v>9.6779858416491601E-2</v>
      </c>
      <c r="O525" s="3">
        <v>-1.7908012222596699E-2</v>
      </c>
      <c r="P525" s="3">
        <v>0.25043835540575199</v>
      </c>
      <c r="Q525" s="3">
        <v>0.72549019607843102</v>
      </c>
      <c r="R525" s="3">
        <v>0.99058071017064198</v>
      </c>
      <c r="S525" t="s">
        <v>16</v>
      </c>
    </row>
    <row r="526" spans="2:19" x14ac:dyDescent="0.25">
      <c r="B526" s="2">
        <v>524</v>
      </c>
      <c r="C526" s="3">
        <v>5.4880663141346295E-4</v>
      </c>
      <c r="D526" s="3">
        <v>0.17858386961851599</v>
      </c>
      <c r="E526" s="3">
        <v>0.93772353410951104</v>
      </c>
      <c r="F526" s="3">
        <v>1.551991798542</v>
      </c>
      <c r="G526" s="3">
        <v>39.015813143549302</v>
      </c>
      <c r="H526" s="3">
        <v>8.4474259004292507E-2</v>
      </c>
      <c r="I526" s="3">
        <v>1.13911664465732E-2</v>
      </c>
      <c r="J526" s="3"/>
      <c r="K526" s="3">
        <v>107.10014061891999</v>
      </c>
      <c r="L526" s="3">
        <v>0.216244343536588</v>
      </c>
      <c r="M526" s="3">
        <v>2.6434112535292601E-2</v>
      </c>
      <c r="N526" s="3">
        <v>0.13484778180764301</v>
      </c>
      <c r="O526" s="3">
        <v>0.37709252081223499</v>
      </c>
      <c r="P526" s="3">
        <v>0.75336865425716804</v>
      </c>
      <c r="Q526" s="3">
        <v>0.713754646840148</v>
      </c>
      <c r="R526" s="3">
        <v>0.97690975016330694</v>
      </c>
      <c r="S526" t="s">
        <v>16</v>
      </c>
    </row>
    <row r="527" spans="2:19" x14ac:dyDescent="0.25">
      <c r="B527" s="2">
        <v>525</v>
      </c>
      <c r="C527" s="3">
        <v>1.88652279548377E-4</v>
      </c>
      <c r="D527" s="3">
        <v>5.6319626851830701E-2</v>
      </c>
      <c r="E527" s="3">
        <v>1.7068346727197801</v>
      </c>
      <c r="F527" s="3">
        <v>1.54716874372183</v>
      </c>
      <c r="G527" s="3">
        <v>94.8732435402801</v>
      </c>
      <c r="H527" s="3">
        <v>2.5555638325090401E-2</v>
      </c>
      <c r="I527" s="3">
        <v>8.4227959437094303E-3</v>
      </c>
      <c r="J527" s="3"/>
      <c r="K527" s="3">
        <v>9.4605391985684602</v>
      </c>
      <c r="L527" s="3">
        <v>0.74739877879525296</v>
      </c>
      <c r="M527" s="3">
        <v>1.54983722540603E-2</v>
      </c>
      <c r="N527" s="3">
        <v>0.329586599894864</v>
      </c>
      <c r="O527" s="3">
        <v>-0.103870371440482</v>
      </c>
      <c r="P527" s="3">
        <v>0.14098768029080999</v>
      </c>
      <c r="Q527" s="3">
        <v>0.891891891891892</v>
      </c>
      <c r="R527" s="3">
        <v>1.00546349663784</v>
      </c>
      <c r="S527" t="s">
        <v>16</v>
      </c>
    </row>
    <row r="528" spans="2:19" x14ac:dyDescent="0.25">
      <c r="B528" s="2">
        <v>526</v>
      </c>
      <c r="C528" s="3">
        <v>2.6011147634700502E-4</v>
      </c>
      <c r="D528" s="3">
        <v>8.5164161965876201E-2</v>
      </c>
      <c r="E528" s="3">
        <v>1.29845377999532</v>
      </c>
      <c r="F528" s="3">
        <v>1.5605449170039201</v>
      </c>
      <c r="G528" s="3">
        <v>93.630090234172798</v>
      </c>
      <c r="H528" s="3">
        <v>4.0708777211896703E-2</v>
      </c>
      <c r="I528" s="3">
        <v>6.3209378757767597E-3</v>
      </c>
      <c r="J528" s="3"/>
      <c r="K528" s="3">
        <v>41.532710963927101</v>
      </c>
      <c r="L528" s="3">
        <v>0.45066686047256999</v>
      </c>
      <c r="M528" s="3">
        <v>1.8198467455377999E-2</v>
      </c>
      <c r="N528" s="3">
        <v>0.155272113502085</v>
      </c>
      <c r="O528" s="3">
        <v>-0.223037699310521</v>
      </c>
      <c r="P528" s="3">
        <v>-1.07408739937443E-2</v>
      </c>
      <c r="Q528" s="3">
        <v>0.88349514563106801</v>
      </c>
      <c r="R528" s="3">
        <v>1</v>
      </c>
      <c r="S528" t="s">
        <v>16</v>
      </c>
    </row>
    <row r="529" spans="2:19" x14ac:dyDescent="0.25">
      <c r="B529" s="2">
        <v>527</v>
      </c>
      <c r="C529" s="3">
        <v>1.60068600828926E-4</v>
      </c>
      <c r="D529" s="3">
        <v>4.7818933894007501E-2</v>
      </c>
      <c r="E529" s="3">
        <v>1.38894647196276</v>
      </c>
      <c r="F529" s="3">
        <v>1.5482620076004501</v>
      </c>
      <c r="G529" s="3">
        <v>52.817928426403398</v>
      </c>
      <c r="H529" s="3">
        <v>1.92752037444677E-2</v>
      </c>
      <c r="I529" s="3">
        <v>1.0496742010064E-2</v>
      </c>
      <c r="J529" s="3"/>
      <c r="K529" s="3">
        <v>3.91565457173047</v>
      </c>
      <c r="L529" s="3">
        <v>0.87966281493793197</v>
      </c>
      <c r="M529" s="3">
        <v>1.4276052411146999E-2</v>
      </c>
      <c r="N529" s="3">
        <v>0.544572298649594</v>
      </c>
      <c r="O529" s="3">
        <v>-7.25608630501119E-3</v>
      </c>
      <c r="P529" s="3">
        <v>0.26400080871161102</v>
      </c>
      <c r="Q529" s="3">
        <v>0.91803278688524503</v>
      </c>
      <c r="R529" s="3">
        <v>0.95350728326969303</v>
      </c>
      <c r="S529" t="s">
        <v>16</v>
      </c>
    </row>
    <row r="530" spans="2:19" x14ac:dyDescent="0.25">
      <c r="B530" s="2">
        <v>528</v>
      </c>
      <c r="C530" s="3">
        <v>5.1164784907817599E-4</v>
      </c>
      <c r="D530" s="3">
        <v>0.15563470370572999</v>
      </c>
      <c r="E530" s="3">
        <v>1.5383109985832999</v>
      </c>
      <c r="F530" s="3">
        <v>1.57460343262887</v>
      </c>
      <c r="G530" s="3">
        <v>82.624630650518696</v>
      </c>
      <c r="H530" s="3">
        <v>6.7343907410543705E-2</v>
      </c>
      <c r="I530" s="3">
        <v>1.35113767056024E-2</v>
      </c>
      <c r="J530" s="3"/>
      <c r="K530" s="3">
        <v>38.465942102915697</v>
      </c>
      <c r="L530" s="3">
        <v>0.26544107671487199</v>
      </c>
      <c r="M530" s="3">
        <v>2.55235239421405E-2</v>
      </c>
      <c r="N530" s="3">
        <v>0.200632503000369</v>
      </c>
      <c r="O530" s="3">
        <v>0.39674344700240899</v>
      </c>
      <c r="P530" s="3">
        <v>0.77838899057316902</v>
      </c>
      <c r="Q530" s="3">
        <v>0.63250883392226098</v>
      </c>
      <c r="R530" s="3">
        <v>0.924621150399217</v>
      </c>
      <c r="S530" t="s">
        <v>16</v>
      </c>
    </row>
    <row r="531" spans="2:19" x14ac:dyDescent="0.25">
      <c r="B531" s="2">
        <v>529</v>
      </c>
      <c r="C531" s="3">
        <v>4.2018007717593202E-4</v>
      </c>
      <c r="D531" s="3">
        <v>0.102753901332064</v>
      </c>
      <c r="E531" s="3">
        <v>1.51844093181124</v>
      </c>
      <c r="F531" s="3">
        <v>1.5699086323971601</v>
      </c>
      <c r="G531" s="3">
        <v>88.788523806462507</v>
      </c>
      <c r="H531" s="3">
        <v>4.7328201677502402E-2</v>
      </c>
      <c r="I531" s="3">
        <v>9.8200497983866406E-3</v>
      </c>
      <c r="J531" s="3"/>
      <c r="K531" s="3">
        <v>25.2496568882666</v>
      </c>
      <c r="L531" s="3">
        <v>0.500090587430153</v>
      </c>
      <c r="M531" s="3">
        <v>2.3129848468380999E-2</v>
      </c>
      <c r="N531" s="3">
        <v>0.207488335713685</v>
      </c>
      <c r="O531" s="3">
        <v>-0.13126340164439099</v>
      </c>
      <c r="P531" s="3">
        <v>0.10610979098506799</v>
      </c>
      <c r="Q531" s="3">
        <v>0.86982248520710004</v>
      </c>
      <c r="R531" s="3">
        <v>0.991970646790726</v>
      </c>
      <c r="S531" t="s">
        <v>16</v>
      </c>
    </row>
    <row r="532" spans="2:19" x14ac:dyDescent="0.25">
      <c r="B532" s="2">
        <v>530</v>
      </c>
      <c r="C532" s="3">
        <v>1.3720165785336501E-4</v>
      </c>
      <c r="D532" s="3">
        <v>7.6692210412246206E-2</v>
      </c>
      <c r="E532" s="3">
        <v>1.5543604988263</v>
      </c>
      <c r="F532" s="3">
        <v>1.57133765179331</v>
      </c>
      <c r="G532" s="3">
        <v>47.030891239849403</v>
      </c>
      <c r="H532" s="3">
        <v>2.2657577881920399E-2</v>
      </c>
      <c r="I532" s="3">
        <v>1.22862666273318E-2</v>
      </c>
      <c r="J532" s="3"/>
      <c r="K532" s="3">
        <v>4.0252720056033802</v>
      </c>
      <c r="L532" s="3">
        <v>0.29313435005757799</v>
      </c>
      <c r="M532" s="3">
        <v>1.3217056267646301E-2</v>
      </c>
      <c r="N532" s="3">
        <v>0.54225860731281506</v>
      </c>
      <c r="O532" s="3">
        <v>0.59354356000217801</v>
      </c>
      <c r="P532" s="3">
        <v>1.0289626768528199</v>
      </c>
      <c r="Q532" s="3">
        <v>0.585365853658536</v>
      </c>
      <c r="R532" s="3">
        <v>0.72051496847581598</v>
      </c>
      <c r="S532" t="s">
        <v>16</v>
      </c>
    </row>
    <row r="533" spans="2:19" x14ac:dyDescent="0.25">
      <c r="B533" s="2">
        <v>531</v>
      </c>
      <c r="C533" s="3">
        <v>3.1442046591396297E-5</v>
      </c>
      <c r="D533" s="3">
        <v>2.0441901064645902E-2</v>
      </c>
      <c r="E533" s="3">
        <v>1.21851257990927</v>
      </c>
      <c r="F533" s="3">
        <v>1.57478303402502</v>
      </c>
      <c r="G533" s="3">
        <v>148.476089465614</v>
      </c>
      <c r="H533" s="3">
        <v>7.5326095138452996E-3</v>
      </c>
      <c r="I533" s="3">
        <v>4.6502793419999798E-3</v>
      </c>
      <c r="J533" s="3"/>
      <c r="K533" s="3">
        <v>2.6181008046654899</v>
      </c>
      <c r="L533" s="3">
        <v>0.94553608311201298</v>
      </c>
      <c r="M533" s="3">
        <v>6.3271839776927003E-3</v>
      </c>
      <c r="N533" s="3">
        <v>0.617353034622668</v>
      </c>
      <c r="O533" s="3">
        <v>-0.12500903094236501</v>
      </c>
      <c r="P533" s="3">
        <v>0.114073103090321</v>
      </c>
      <c r="Q533" s="3">
        <v>0.84615384615384603</v>
      </c>
      <c r="R533" s="3">
        <v>0.89124141923744904</v>
      </c>
      <c r="S533" t="s">
        <v>16</v>
      </c>
    </row>
    <row r="534" spans="2:19" x14ac:dyDescent="0.25">
      <c r="B534" s="2">
        <v>532</v>
      </c>
      <c r="C534" s="3">
        <v>4.0017150207231601E-5</v>
      </c>
      <c r="D534" s="3">
        <v>1.7589739366187698E-2</v>
      </c>
      <c r="E534" s="3">
        <v>1.4449197528178399</v>
      </c>
      <c r="F534" s="3">
        <v>1.5753429315092999</v>
      </c>
      <c r="G534" s="3">
        <v>114.35764455271401</v>
      </c>
      <c r="H534" s="3">
        <v>6.8580139883819002E-3</v>
      </c>
      <c r="I534" s="3">
        <v>5.3178317999160798E-3</v>
      </c>
      <c r="J534" s="3"/>
      <c r="K534" s="3">
        <v>1.6556418111495701</v>
      </c>
      <c r="L534" s="3">
        <v>1.62531376193616</v>
      </c>
      <c r="M534" s="3">
        <v>7.13802620557351E-3</v>
      </c>
      <c r="N534" s="3">
        <v>0.77541862832664998</v>
      </c>
      <c r="O534" s="3">
        <v>-0.28422473360976103</v>
      </c>
      <c r="P534" s="3">
        <v>-8.8646625688602501E-2</v>
      </c>
      <c r="Q534" s="3">
        <v>1</v>
      </c>
      <c r="R534" s="3">
        <v>1</v>
      </c>
      <c r="S534" t="s">
        <v>16</v>
      </c>
    </row>
    <row r="535" spans="2:19" x14ac:dyDescent="0.25">
      <c r="B535" s="2">
        <v>533</v>
      </c>
      <c r="C535" s="3">
        <v>5.1450621695012098E-5</v>
      </c>
      <c r="D535" s="3">
        <v>2.5978848048908199E-2</v>
      </c>
      <c r="E535" s="3">
        <v>1.41142836866004</v>
      </c>
      <c r="F535" s="3">
        <v>1.5877277662759901</v>
      </c>
      <c r="G535" s="3">
        <v>121.73657937012</v>
      </c>
      <c r="H535" s="3">
        <v>1.21845153605749E-2</v>
      </c>
      <c r="I535" s="3">
        <v>3.7650658672644102E-3</v>
      </c>
      <c r="J535" s="3"/>
      <c r="K535" s="3">
        <v>10.451479265529301</v>
      </c>
      <c r="L535" s="3">
        <v>0.95798941701889495</v>
      </c>
      <c r="M535" s="3">
        <v>8.0937609393469407E-3</v>
      </c>
      <c r="N535" s="3">
        <v>0.30900415452278901</v>
      </c>
      <c r="O535" s="3">
        <v>-0.29970650440568802</v>
      </c>
      <c r="P535" s="3">
        <v>-0.108358628488502</v>
      </c>
      <c r="Q535" s="3">
        <v>0.9</v>
      </c>
      <c r="R535" s="3">
        <v>1.0059221658206401</v>
      </c>
      <c r="S535" t="s">
        <v>16</v>
      </c>
    </row>
    <row r="536" spans="2:19" x14ac:dyDescent="0.25">
      <c r="B536" s="2">
        <v>534</v>
      </c>
      <c r="C536" s="3">
        <v>1.17193082749749E-4</v>
      </c>
      <c r="D536" s="3">
        <v>4.0995386404394499E-2</v>
      </c>
      <c r="E536" s="3">
        <v>1.5467988704275699</v>
      </c>
      <c r="F536" s="3">
        <v>1.5930655210799101</v>
      </c>
      <c r="G536" s="3">
        <v>79.876372943291202</v>
      </c>
      <c r="H536" s="3">
        <v>1.8902180024916199E-2</v>
      </c>
      <c r="I536" s="3">
        <v>7.2517411603175404E-3</v>
      </c>
      <c r="J536" s="3"/>
      <c r="K536" s="3">
        <v>5.9102422010301598</v>
      </c>
      <c r="L536" s="3">
        <v>0.87627793073507598</v>
      </c>
      <c r="M536" s="3">
        <v>1.2215353753633199E-2</v>
      </c>
      <c r="N536" s="3">
        <v>0.38364575677295099</v>
      </c>
      <c r="O536" s="3">
        <v>-8.1366894851211902E-2</v>
      </c>
      <c r="P536" s="3">
        <v>0.16963999657829101</v>
      </c>
      <c r="Q536" s="3">
        <v>0.93181818181818099</v>
      </c>
      <c r="R536" s="3">
        <v>1.0037528868360199</v>
      </c>
      <c r="S536" t="s">
        <v>16</v>
      </c>
    </row>
    <row r="537" spans="2:19" x14ac:dyDescent="0.25">
      <c r="B537" s="2">
        <v>535</v>
      </c>
      <c r="C537" s="3">
        <v>1.4863512934114599E-4</v>
      </c>
      <c r="D537" s="3">
        <v>5.8152314036850603E-2</v>
      </c>
      <c r="E537" s="3">
        <v>1.3906743003984201</v>
      </c>
      <c r="F537" s="3">
        <v>1.5977164518710101</v>
      </c>
      <c r="G537" s="3">
        <v>115.412375437729</v>
      </c>
      <c r="H537" s="3">
        <v>2.5006793362938699E-2</v>
      </c>
      <c r="I537" s="3">
        <v>7.5593798040296204E-3</v>
      </c>
      <c r="J537" s="3"/>
      <c r="K537" s="3">
        <v>11.371481121727101</v>
      </c>
      <c r="L537" s="3">
        <v>0.55232833953189397</v>
      </c>
      <c r="M537" s="3">
        <v>1.3756748322695E-2</v>
      </c>
      <c r="N537" s="3">
        <v>0.302293048705436</v>
      </c>
      <c r="O537" s="3">
        <v>-1.1216792942572501E-3</v>
      </c>
      <c r="P537" s="3">
        <v>0.271811378301203</v>
      </c>
      <c r="Q537" s="3">
        <v>0.85245901639344202</v>
      </c>
      <c r="R537" s="3">
        <v>0.92353762065356404</v>
      </c>
      <c r="S537" t="s">
        <v>16</v>
      </c>
    </row>
    <row r="538" spans="2:19" x14ac:dyDescent="0.25">
      <c r="B538" s="2">
        <v>536</v>
      </c>
      <c r="C538" s="3">
        <v>3.1442046591396297E-5</v>
      </c>
      <c r="D538" s="3">
        <v>1.84841042378441E-2</v>
      </c>
      <c r="E538" s="3">
        <v>1.0359201297412299</v>
      </c>
      <c r="F538" s="3">
        <v>1.59676175487858</v>
      </c>
      <c r="G538" s="3">
        <v>176.942248216857</v>
      </c>
      <c r="H538" s="3">
        <v>8.5315035432742808E-3</v>
      </c>
      <c r="I538" s="3">
        <v>2.0490022670849499E-3</v>
      </c>
      <c r="J538" s="3"/>
      <c r="K538" s="3">
        <v>10.644345416762199</v>
      </c>
      <c r="L538" s="3">
        <v>1.1564419916156301</v>
      </c>
      <c r="M538" s="3">
        <v>6.3271839776927003E-3</v>
      </c>
      <c r="N538" s="3">
        <v>0.24016895224761001</v>
      </c>
      <c r="O538" s="3">
        <v>-0.56333630152617298</v>
      </c>
      <c r="P538" s="3">
        <v>-0.44402251135281301</v>
      </c>
      <c r="Q538" s="3">
        <v>1</v>
      </c>
      <c r="R538" s="3">
        <v>1</v>
      </c>
      <c r="S538" t="s">
        <v>16</v>
      </c>
    </row>
    <row r="539" spans="2:19" x14ac:dyDescent="0.25">
      <c r="B539" s="2">
        <v>537</v>
      </c>
      <c r="C539" s="3">
        <v>1.4863512934114599E-4</v>
      </c>
      <c r="D539" s="3">
        <v>5.5690697301251903E-2</v>
      </c>
      <c r="E539" s="3">
        <v>1.41014952790031</v>
      </c>
      <c r="F539" s="3">
        <v>1.6162162923527801</v>
      </c>
      <c r="G539" s="3">
        <v>4.5676328862436604</v>
      </c>
      <c r="H539" s="3">
        <v>2.04928915864066E-2</v>
      </c>
      <c r="I539" s="3">
        <v>9.3689722215690493E-3</v>
      </c>
      <c r="J539" s="3"/>
      <c r="K539" s="3">
        <v>7.3949801513319597</v>
      </c>
      <c r="L539" s="3">
        <v>0.602235036404691</v>
      </c>
      <c r="M539" s="3">
        <v>1.3756748322695E-2</v>
      </c>
      <c r="N539" s="3">
        <v>0.457181563766416</v>
      </c>
      <c r="O539" s="3">
        <v>1.45270005037604E-2</v>
      </c>
      <c r="P539" s="3">
        <v>0.291735896242938</v>
      </c>
      <c r="Q539" s="3">
        <v>0.78787878787878696</v>
      </c>
      <c r="R539" s="3">
        <v>0.89981785063752195</v>
      </c>
      <c r="S539" t="s">
        <v>16</v>
      </c>
    </row>
    <row r="540" spans="2:19" x14ac:dyDescent="0.25">
      <c r="B540" s="2">
        <v>538</v>
      </c>
      <c r="C540" s="3">
        <v>3.3728740888952399E-4</v>
      </c>
      <c r="D540" s="3">
        <v>0.16059682260613001</v>
      </c>
      <c r="E540" s="3">
        <v>2.15933052140812</v>
      </c>
      <c r="F540" s="3">
        <v>0.96025805106027495</v>
      </c>
      <c r="G540" s="3">
        <v>89.1346280015009</v>
      </c>
      <c r="H540" s="3">
        <v>7.9478000320995598E-2</v>
      </c>
      <c r="I540" s="3">
        <v>4.0193117375715301E-3</v>
      </c>
      <c r="J540" s="3"/>
      <c r="K540" s="3">
        <v>338.22493145505803</v>
      </c>
      <c r="L540" s="3">
        <v>0.16433728054223601</v>
      </c>
      <c r="M540" s="3">
        <v>2.07231191411766E-2</v>
      </c>
      <c r="N540" s="3">
        <v>5.0571374736887401E-2</v>
      </c>
      <c r="O540" s="3">
        <v>-0.25614484799618298</v>
      </c>
      <c r="P540" s="3">
        <v>-5.28942049137558E-2</v>
      </c>
      <c r="Q540" s="3">
        <v>0.90769230769230702</v>
      </c>
      <c r="R540" s="3">
        <v>0.98780924307821805</v>
      </c>
      <c r="S540" t="s">
        <v>16</v>
      </c>
    </row>
    <row r="541" spans="2:19" x14ac:dyDescent="0.25">
      <c r="B541" s="2">
        <v>539</v>
      </c>
      <c r="C541" s="3">
        <v>1.2005145062169499E-4</v>
      </c>
      <c r="D541" s="3">
        <v>5.0363393500515899E-2</v>
      </c>
      <c r="E541" s="3">
        <v>1.9632713799813899</v>
      </c>
      <c r="F541" s="3">
        <v>0.95027777141025105</v>
      </c>
      <c r="G541" s="3">
        <v>111.57545039985899</v>
      </c>
      <c r="H541" s="3">
        <v>2.35472819548606E-2</v>
      </c>
      <c r="I541" s="3">
        <v>5.0454423492431498E-3</v>
      </c>
      <c r="J541" s="3"/>
      <c r="K541" s="3">
        <v>21.290358294614901</v>
      </c>
      <c r="L541" s="3">
        <v>0.59476760447468402</v>
      </c>
      <c r="M541" s="3">
        <v>1.2363424053811399E-2</v>
      </c>
      <c r="N541" s="3">
        <v>0.214268566491669</v>
      </c>
      <c r="O541" s="3">
        <v>-0.22274683094695799</v>
      </c>
      <c r="P541" s="3">
        <v>-1.0370528890943E-2</v>
      </c>
      <c r="Q541" s="3">
        <v>0.85714285714285698</v>
      </c>
      <c r="R541" s="3">
        <v>1.0030548188928801</v>
      </c>
      <c r="S541" t="s">
        <v>16</v>
      </c>
    </row>
    <row r="542" spans="2:19" x14ac:dyDescent="0.25">
      <c r="B542" s="2">
        <v>540</v>
      </c>
      <c r="C542" s="3">
        <v>1.4863512934114599E-4</v>
      </c>
      <c r="D542" s="3">
        <v>4.0716425716637798E-2</v>
      </c>
      <c r="E542" s="3">
        <v>2.0877183778828501</v>
      </c>
      <c r="F542" s="3">
        <v>0.98543350643573702</v>
      </c>
      <c r="G542" s="3">
        <v>14.362086653718499</v>
      </c>
      <c r="H542" s="3">
        <v>1.55792365707318E-2</v>
      </c>
      <c r="I542" s="3">
        <v>1.14648321345504E-2</v>
      </c>
      <c r="J542" s="3"/>
      <c r="K542" s="3">
        <v>1.85185808276358</v>
      </c>
      <c r="L542" s="3">
        <v>1.1266578222863699</v>
      </c>
      <c r="M542" s="3">
        <v>1.3756748322695E-2</v>
      </c>
      <c r="N542" s="3">
        <v>0.73590461782247996</v>
      </c>
      <c r="O542" s="3">
        <v>-5.6194968267265603E-2</v>
      </c>
      <c r="P542" s="3">
        <v>0.20168988892214201</v>
      </c>
      <c r="Q542" s="3">
        <v>0.96296296296296202</v>
      </c>
      <c r="R542" s="3">
        <v>1.0113357970352499</v>
      </c>
      <c r="S542" t="s">
        <v>16</v>
      </c>
    </row>
    <row r="543" spans="2:19" x14ac:dyDescent="0.25">
      <c r="B543" s="2">
        <v>541</v>
      </c>
      <c r="C543" s="3">
        <v>7.4317564670573104E-5</v>
      </c>
      <c r="D543" s="3">
        <v>2.8159813425915298E-2</v>
      </c>
      <c r="E543" s="3">
        <v>2.13700793530001</v>
      </c>
      <c r="F543" s="3">
        <v>0.99639035396184605</v>
      </c>
      <c r="G543" s="3">
        <v>14.745794727324499</v>
      </c>
      <c r="H543" s="3">
        <v>1.11009119862043E-2</v>
      </c>
      <c r="I543" s="3">
        <v>6.1959481253404296E-3</v>
      </c>
      <c r="J543" s="3"/>
      <c r="K543" s="3">
        <v>3.3483048389636298</v>
      </c>
      <c r="L543" s="3">
        <v>1.17771928779858</v>
      </c>
      <c r="M543" s="3">
        <v>9.7274900260543307E-3</v>
      </c>
      <c r="N543" s="3">
        <v>0.55814766688002004</v>
      </c>
      <c r="O543" s="3">
        <v>-0.27311644410237701</v>
      </c>
      <c r="P543" s="3">
        <v>-7.4503112213434905E-2</v>
      </c>
      <c r="Q543" s="3">
        <v>0.92857142857142805</v>
      </c>
      <c r="R543" s="3">
        <v>0.99453650336215105</v>
      </c>
      <c r="S543" t="s">
        <v>16</v>
      </c>
    </row>
    <row r="544" spans="2:19" x14ac:dyDescent="0.25">
      <c r="B544" s="2">
        <v>542</v>
      </c>
      <c r="C544" s="3">
        <v>4.2875518079176698E-5</v>
      </c>
      <c r="D544" s="3">
        <v>2.03996342937737E-2</v>
      </c>
      <c r="E544" s="3">
        <v>2.1593247903205501</v>
      </c>
      <c r="F544" s="3">
        <v>1.0035822075902501</v>
      </c>
      <c r="G544" s="3">
        <v>86.485801880525202</v>
      </c>
      <c r="H544" s="3">
        <v>8.5410899784970403E-3</v>
      </c>
      <c r="I544" s="3">
        <v>3.6858769958988801E-3</v>
      </c>
      <c r="J544" s="3"/>
      <c r="K544" s="3">
        <v>4.5492158035263701</v>
      </c>
      <c r="L544" s="3">
        <v>1.2947158989513301</v>
      </c>
      <c r="M544" s="3">
        <v>7.3885590692242004E-3</v>
      </c>
      <c r="N544" s="3">
        <v>0.43154644257096098</v>
      </c>
      <c r="O544" s="3">
        <v>-0.42332033750408299</v>
      </c>
      <c r="P544" s="3">
        <v>-0.26574864906567203</v>
      </c>
      <c r="Q544" s="3">
        <v>0.9375</v>
      </c>
      <c r="R544" s="3">
        <v>1.00754185314105</v>
      </c>
      <c r="S544" t="s">
        <v>16</v>
      </c>
    </row>
    <row r="545" spans="2:19" x14ac:dyDescent="0.25">
      <c r="B545" s="2">
        <v>543</v>
      </c>
      <c r="C545" s="3">
        <v>9.1467771902243794E-5</v>
      </c>
      <c r="D545" s="3">
        <v>4.5470592104346397E-2</v>
      </c>
      <c r="E545" s="3">
        <v>2.1174595537715999</v>
      </c>
      <c r="F545" s="3">
        <v>1.0478989168497901</v>
      </c>
      <c r="G545" s="3">
        <v>49.722243935876797</v>
      </c>
      <c r="H545" s="3">
        <v>2.1445681316093899E-2</v>
      </c>
      <c r="I545" s="3">
        <v>5.3562197441709E-3</v>
      </c>
      <c r="J545" s="3"/>
      <c r="K545" s="3">
        <v>20.498563907961799</v>
      </c>
      <c r="L545" s="3">
        <v>0.55592569170190997</v>
      </c>
      <c r="M545" s="3">
        <v>1.07916812524625E-2</v>
      </c>
      <c r="N545" s="3">
        <v>0.24975749966737201</v>
      </c>
      <c r="O545" s="3">
        <v>-1.36750584542943E-2</v>
      </c>
      <c r="P545" s="3">
        <v>0.25582791953459</v>
      </c>
      <c r="Q545" s="3">
        <v>0.82051282051282004</v>
      </c>
      <c r="R545" s="3">
        <v>0.99293548986800495</v>
      </c>
      <c r="S545" t="s">
        <v>16</v>
      </c>
    </row>
    <row r="546" spans="2:19" x14ac:dyDescent="0.25">
      <c r="B546" s="2">
        <v>544</v>
      </c>
      <c r="C546" s="3">
        <v>1.54351865085036E-4</v>
      </c>
      <c r="D546" s="3">
        <v>6.45548844885762E-2</v>
      </c>
      <c r="E546" s="3">
        <v>2.1363817609167199</v>
      </c>
      <c r="F546" s="3">
        <v>1.05482205737507</v>
      </c>
      <c r="G546" s="3">
        <v>79.298242540280896</v>
      </c>
      <c r="H546" s="3">
        <v>2.7522098951869099E-2</v>
      </c>
      <c r="I546" s="3">
        <v>8.8427252913486996E-3</v>
      </c>
      <c r="J546" s="3"/>
      <c r="K546" s="3">
        <v>15.101925092436399</v>
      </c>
      <c r="L546" s="3">
        <v>0.46543981243090499</v>
      </c>
      <c r="M546" s="3">
        <v>1.4018805171265299E-2</v>
      </c>
      <c r="N546" s="3">
        <v>0.32129545449323899</v>
      </c>
      <c r="O546" s="3">
        <v>0.23835649174258</v>
      </c>
      <c r="P546" s="3">
        <v>0.57672445576615605</v>
      </c>
      <c r="Q546" s="3">
        <v>0.71052631578947301</v>
      </c>
      <c r="R546" s="3">
        <v>0.92852840269229697</v>
      </c>
      <c r="S546" t="s">
        <v>16</v>
      </c>
    </row>
    <row r="547" spans="2:19" x14ac:dyDescent="0.25">
      <c r="B547" s="2">
        <v>545</v>
      </c>
      <c r="C547" s="3">
        <v>2.0008575103615801E-4</v>
      </c>
      <c r="D547" s="3">
        <v>7.6578935466308604E-2</v>
      </c>
      <c r="E547" s="3">
        <v>1.9005072379395</v>
      </c>
      <c r="F547" s="3">
        <v>1.0680450712805301</v>
      </c>
      <c r="G547" s="3">
        <v>90.649101510041106</v>
      </c>
      <c r="H547" s="3">
        <v>3.5540115425770603E-2</v>
      </c>
      <c r="I547" s="3">
        <v>5.2249120642035296E-3</v>
      </c>
      <c r="J547" s="3"/>
      <c r="K547" s="3">
        <v>46.339878722738</v>
      </c>
      <c r="L547" s="3">
        <v>0.428753201607454</v>
      </c>
      <c r="M547" s="3">
        <v>1.59611118208372E-2</v>
      </c>
      <c r="N547" s="3">
        <v>0.147014493386109</v>
      </c>
      <c r="O547" s="3">
        <v>-0.27109397644204097</v>
      </c>
      <c r="P547" s="3">
        <v>-7.1928026410347207E-2</v>
      </c>
      <c r="Q547" s="3">
        <v>0.89743589743589702</v>
      </c>
      <c r="R547" s="3">
        <v>1</v>
      </c>
      <c r="S547" t="s">
        <v>16</v>
      </c>
    </row>
    <row r="548" spans="2:19" x14ac:dyDescent="0.25">
      <c r="B548" s="2">
        <v>546</v>
      </c>
      <c r="C548" s="3">
        <v>7.4317564670573104E-5</v>
      </c>
      <c r="D548" s="3">
        <v>2.5936581278036001E-2</v>
      </c>
      <c r="E548" s="3">
        <v>2.0316453288697098</v>
      </c>
      <c r="F548" s="3">
        <v>1.0549786009708899</v>
      </c>
      <c r="G548" s="3">
        <v>21.099860415980999</v>
      </c>
      <c r="H548" s="3">
        <v>9.7124908563915695E-3</v>
      </c>
      <c r="I548" s="3">
        <v>8.1351720420003194E-3</v>
      </c>
      <c r="J548" s="3"/>
      <c r="K548" s="3">
        <v>1.4813537953510301</v>
      </c>
      <c r="L548" s="3">
        <v>1.38827618004016</v>
      </c>
      <c r="M548" s="3">
        <v>9.7274900260543307E-3</v>
      </c>
      <c r="N548" s="3">
        <v>0.83759893958064702</v>
      </c>
      <c r="O548" s="3">
        <v>-0.16498211733646401</v>
      </c>
      <c r="P548" s="3">
        <v>6.3177788768238902E-2</v>
      </c>
      <c r="Q548" s="3">
        <v>0.96296296296296202</v>
      </c>
      <c r="R548" s="3">
        <v>1.0059318167003399</v>
      </c>
      <c r="S548" t="s">
        <v>16</v>
      </c>
    </row>
    <row r="549" spans="2:19" x14ac:dyDescent="0.25">
      <c r="B549" s="2">
        <v>547</v>
      </c>
      <c r="C549" s="3">
        <v>3.7158782335286498E-5</v>
      </c>
      <c r="D549" s="3">
        <v>1.8526371008716399E-2</v>
      </c>
      <c r="E549" s="3">
        <v>2.1033245702049101</v>
      </c>
      <c r="F549" s="3">
        <v>1.07799773464592</v>
      </c>
      <c r="G549" s="3">
        <v>84.954471380555503</v>
      </c>
      <c r="H549" s="3">
        <v>8.4205985049438294E-3</v>
      </c>
      <c r="I549" s="3">
        <v>3.6656193252178801E-3</v>
      </c>
      <c r="J549" s="3"/>
      <c r="K549" s="3">
        <v>3.71944691598463</v>
      </c>
      <c r="L549" s="3">
        <v>1.3604751832876301</v>
      </c>
      <c r="M549" s="3">
        <v>6.87837416134752E-3</v>
      </c>
      <c r="N549" s="3">
        <v>0.43531577037733699</v>
      </c>
      <c r="O549" s="3">
        <v>-0.34759282386116103</v>
      </c>
      <c r="P549" s="3">
        <v>-0.16932938407103201</v>
      </c>
      <c r="Q549" s="3">
        <v>0.92857142857142805</v>
      </c>
      <c r="R549" s="3">
        <v>1.0083044351158901</v>
      </c>
      <c r="S549" t="s">
        <v>16</v>
      </c>
    </row>
    <row r="550" spans="2:19" x14ac:dyDescent="0.25">
      <c r="B550" s="2">
        <v>548</v>
      </c>
      <c r="C550" s="3">
        <v>4.2018007717593202E-4</v>
      </c>
      <c r="D550" s="3">
        <v>9.0925968171178803E-2</v>
      </c>
      <c r="E550" s="3">
        <v>2.14639288360797</v>
      </c>
      <c r="F550" s="3">
        <v>1.0978319311123701</v>
      </c>
      <c r="G550" s="3">
        <v>32.462409565006702</v>
      </c>
      <c r="H550" s="3">
        <v>3.87697581873611E-2</v>
      </c>
      <c r="I550" s="3">
        <v>1.33540898106319E-2</v>
      </c>
      <c r="J550" s="3"/>
      <c r="K550" s="3">
        <v>8.3418803613681494</v>
      </c>
      <c r="L550" s="3">
        <v>0.63865961134592997</v>
      </c>
      <c r="M550" s="3">
        <v>2.3129848468380999E-2</v>
      </c>
      <c r="N550" s="3">
        <v>0.34444604338505602</v>
      </c>
      <c r="O550" s="3">
        <v>-3.2253053219892497E-2</v>
      </c>
      <c r="P550" s="3">
        <v>0.23217368193714699</v>
      </c>
      <c r="Q550" s="3">
        <v>0.89634146341463405</v>
      </c>
      <c r="R550" s="3">
        <v>0.97554898570126902</v>
      </c>
      <c r="S550" t="s">
        <v>16</v>
      </c>
    </row>
    <row r="551" spans="2:19" x14ac:dyDescent="0.25">
      <c r="B551" s="2">
        <v>549</v>
      </c>
      <c r="C551" s="3">
        <v>9.4326139774188905E-5</v>
      </c>
      <c r="D551" s="3">
        <v>4.4351368011649697E-2</v>
      </c>
      <c r="E551" s="3">
        <v>1.9144541744891299</v>
      </c>
      <c r="F551" s="3">
        <v>1.093454170577</v>
      </c>
      <c r="G551" s="3">
        <v>77.950131622070302</v>
      </c>
      <c r="H551" s="3">
        <v>1.55866703573818E-2</v>
      </c>
      <c r="I551" s="3">
        <v>8.7313728901106703E-3</v>
      </c>
      <c r="J551" s="3"/>
      <c r="K551" s="3">
        <v>3.5944858302328599</v>
      </c>
      <c r="L551" s="3">
        <v>0.60259827676729705</v>
      </c>
      <c r="M551" s="3">
        <v>1.09590041181995E-2</v>
      </c>
      <c r="N551" s="3">
        <v>0.56018204593487697</v>
      </c>
      <c r="O551" s="3">
        <v>0.13316644631934599</v>
      </c>
      <c r="P551" s="3">
        <v>0.442792330220806</v>
      </c>
      <c r="Q551" s="3">
        <v>0.76744186046511598</v>
      </c>
      <c r="R551" s="3">
        <v>0.86002363435367601</v>
      </c>
      <c r="S551" t="s">
        <v>16</v>
      </c>
    </row>
    <row r="552" spans="2:19" x14ac:dyDescent="0.25">
      <c r="B552" s="2">
        <v>550</v>
      </c>
      <c r="C552" s="3">
        <v>3.0012862655423702E-4</v>
      </c>
      <c r="D552" s="3">
        <v>8.4913942682312601E-2</v>
      </c>
      <c r="E552" s="3">
        <v>2.0483777680710098</v>
      </c>
      <c r="F552" s="3">
        <v>1.09626998482299</v>
      </c>
      <c r="G552" s="3">
        <v>3.3490218607337501</v>
      </c>
      <c r="H552" s="3">
        <v>2.5514284430477902E-2</v>
      </c>
      <c r="I552" s="3">
        <v>2.0549699822634E-2</v>
      </c>
      <c r="J552" s="3"/>
      <c r="K552" s="3">
        <v>1.9989278404267401</v>
      </c>
      <c r="L552" s="3">
        <v>0.52306934950322803</v>
      </c>
      <c r="M552" s="3">
        <v>1.9548289844278099E-2</v>
      </c>
      <c r="N552" s="3">
        <v>0.80541940647515997</v>
      </c>
      <c r="O552" s="3">
        <v>0.37205441489045299</v>
      </c>
      <c r="P552" s="3">
        <v>0.74695393856698999</v>
      </c>
      <c r="Q552" s="3">
        <v>0.73943661971830899</v>
      </c>
      <c r="R552" s="3">
        <v>0.84471876555500203</v>
      </c>
      <c r="S552" t="s">
        <v>16</v>
      </c>
    </row>
    <row r="553" spans="2:19" x14ac:dyDescent="0.25">
      <c r="B553" s="2">
        <v>551</v>
      </c>
      <c r="C553" s="3">
        <v>6.8600828926682802E-5</v>
      </c>
      <c r="D553" s="3">
        <v>3.0271461298692001E-2</v>
      </c>
      <c r="E553" s="3">
        <v>2.1099572019417798</v>
      </c>
      <c r="F553" s="3">
        <v>1.0929084336144901</v>
      </c>
      <c r="G553" s="3">
        <v>151.316046990183</v>
      </c>
      <c r="H553" s="3">
        <v>1.36282873536389E-2</v>
      </c>
      <c r="I553" s="3">
        <v>4.7291307346872197E-3</v>
      </c>
      <c r="J553" s="3"/>
      <c r="K553" s="3">
        <v>6.9443103444761896</v>
      </c>
      <c r="L553" s="3">
        <v>0.94074616167730596</v>
      </c>
      <c r="M553" s="3">
        <v>9.3458701141768703E-3</v>
      </c>
      <c r="N553" s="3">
        <v>0.34700844001682102</v>
      </c>
      <c r="O553" s="3">
        <v>-0.26212444975553501</v>
      </c>
      <c r="P553" s="3">
        <v>-6.0507670335530603E-2</v>
      </c>
      <c r="Q553" s="3">
        <v>0.92307692307692302</v>
      </c>
      <c r="R553" s="3">
        <v>1.0101647584473601</v>
      </c>
      <c r="S553" t="s">
        <v>16</v>
      </c>
    </row>
    <row r="554" spans="2:19" x14ac:dyDescent="0.25">
      <c r="B554" s="2">
        <v>552</v>
      </c>
      <c r="C554" s="3">
        <v>1.9722738316421299E-4</v>
      </c>
      <c r="D554" s="3">
        <v>7.2511181437565103E-2</v>
      </c>
      <c r="E554" s="3">
        <v>1.88494657754316</v>
      </c>
      <c r="F554" s="3">
        <v>1.11564087988244</v>
      </c>
      <c r="G554" s="3">
        <v>92.098698934792694</v>
      </c>
      <c r="H554" s="3">
        <v>3.0597404223269599E-2</v>
      </c>
      <c r="I554" s="3">
        <v>8.9429965516476702E-3</v>
      </c>
      <c r="J554" s="3"/>
      <c r="K554" s="3">
        <v>16.683259268448602</v>
      </c>
      <c r="L554" s="3">
        <v>0.47137561720586801</v>
      </c>
      <c r="M554" s="3">
        <v>1.5846693773443998E-2</v>
      </c>
      <c r="N554" s="3">
        <v>0.29227958314341002</v>
      </c>
      <c r="O554" s="3">
        <v>8.9658262203479194E-2</v>
      </c>
      <c r="P554" s="3">
        <v>0.38739598968486599</v>
      </c>
      <c r="Q554" s="3">
        <v>0.77528089887640395</v>
      </c>
      <c r="R554" s="3">
        <v>0.91592249761010902</v>
      </c>
      <c r="S554" t="s">
        <v>16</v>
      </c>
    </row>
    <row r="555" spans="2:19" x14ac:dyDescent="0.25">
      <c r="B555" s="2">
        <v>553</v>
      </c>
      <c r="C555" s="3">
        <v>3.1442046591396297E-5</v>
      </c>
      <c r="D555" s="3">
        <v>1.5995436768887199E-2</v>
      </c>
      <c r="E555" s="3">
        <v>2.1499185125846201</v>
      </c>
      <c r="F555" s="3">
        <v>1.11476686958652</v>
      </c>
      <c r="G555" s="3">
        <v>30.2862717984051</v>
      </c>
      <c r="H555" s="3">
        <v>6.0850467642072498E-3</v>
      </c>
      <c r="I555" s="3">
        <v>4.0178431011741698E-3</v>
      </c>
      <c r="J555" s="3"/>
      <c r="K555" s="3">
        <v>2.25738507678268</v>
      </c>
      <c r="L555" s="3">
        <v>1.54428859550433</v>
      </c>
      <c r="M555" s="3">
        <v>6.3271839776927003E-3</v>
      </c>
      <c r="N555" s="3">
        <v>0.66028138432845895</v>
      </c>
      <c r="O555" s="3">
        <v>-0.38928868294648999</v>
      </c>
      <c r="P555" s="3">
        <v>-0.22241820071017701</v>
      </c>
      <c r="Q555" s="3">
        <v>0.91666666666666596</v>
      </c>
      <c r="R555" s="3">
        <v>1.0096184335693901</v>
      </c>
      <c r="S555" t="s">
        <v>16</v>
      </c>
    </row>
    <row r="556" spans="2:19" x14ac:dyDescent="0.25">
      <c r="B556" s="2">
        <v>554</v>
      </c>
      <c r="C556" s="3">
        <v>6.8600828926682802E-5</v>
      </c>
      <c r="D556" s="3">
        <v>2.94464139312661E-2</v>
      </c>
      <c r="E556" s="3">
        <v>2.09363855301372</v>
      </c>
      <c r="F556" s="3">
        <v>1.17700093079333</v>
      </c>
      <c r="G556" s="3">
        <v>89.614048789311994</v>
      </c>
      <c r="H556" s="3">
        <v>1.18458158182249E-2</v>
      </c>
      <c r="I556" s="3">
        <v>5.1174513308368799E-3</v>
      </c>
      <c r="J556" s="3"/>
      <c r="K556" s="3">
        <v>3.30389815188322</v>
      </c>
      <c r="L556" s="3">
        <v>0.99420147254998603</v>
      </c>
      <c r="M556" s="3">
        <v>9.3458701141768703E-3</v>
      </c>
      <c r="N556" s="3">
        <v>0.43200497199725102</v>
      </c>
      <c r="O556" s="3">
        <v>-0.30596844799207401</v>
      </c>
      <c r="P556" s="3">
        <v>-0.11633158268959</v>
      </c>
      <c r="Q556" s="3">
        <v>0.92307692307692302</v>
      </c>
      <c r="R556" s="3">
        <v>0.96153183671125897</v>
      </c>
      <c r="S556" t="s">
        <v>16</v>
      </c>
    </row>
    <row r="557" spans="2:19" x14ac:dyDescent="0.25">
      <c r="B557" s="2">
        <v>555</v>
      </c>
      <c r="C557" s="3">
        <v>2.6582821209089602E-4</v>
      </c>
      <c r="D557" s="3">
        <v>0.161102333185761</v>
      </c>
      <c r="E557" s="3">
        <v>1.99008318597125</v>
      </c>
      <c r="F557" s="3">
        <v>1.25622296809158</v>
      </c>
      <c r="G557" s="3">
        <v>108.321164942652</v>
      </c>
      <c r="H557" s="3">
        <v>5.9883479723836099E-2</v>
      </c>
      <c r="I557" s="3">
        <v>1.2287072527983001E-2</v>
      </c>
      <c r="J557" s="3"/>
      <c r="K557" s="3">
        <v>37.152165440065403</v>
      </c>
      <c r="L557" s="3">
        <v>0.12870851333016001</v>
      </c>
      <c r="M557" s="3">
        <v>1.8397363717130001E-2</v>
      </c>
      <c r="N557" s="3">
        <v>0.20518300847991999</v>
      </c>
      <c r="O557" s="3">
        <v>1.1739235205933001</v>
      </c>
      <c r="P557" s="3">
        <v>1.76792539364927</v>
      </c>
      <c r="Q557" s="3">
        <v>0.420814479638009</v>
      </c>
      <c r="R557" s="3">
        <v>0.80984163964361</v>
      </c>
      <c r="S557" t="s">
        <v>16</v>
      </c>
    </row>
    <row r="558" spans="2:19" x14ac:dyDescent="0.25">
      <c r="B558" s="2">
        <v>556</v>
      </c>
      <c r="C558" s="3">
        <v>4.2875518079176698E-5</v>
      </c>
      <c r="D558" s="3">
        <v>3.05791633906418E-2</v>
      </c>
      <c r="E558" s="3">
        <v>2.01944995658071</v>
      </c>
      <c r="F558" s="3">
        <v>1.24185408392065</v>
      </c>
      <c r="G558" s="3">
        <v>132.46393356374199</v>
      </c>
      <c r="H558" s="3">
        <v>9.5545113110106702E-3</v>
      </c>
      <c r="I558" s="3">
        <v>6.0244676893289996E-3</v>
      </c>
      <c r="J558" s="3"/>
      <c r="K558" s="3">
        <v>2.46682443971764</v>
      </c>
      <c r="L558" s="3">
        <v>0.57619309028125398</v>
      </c>
      <c r="M558" s="3">
        <v>7.3885590692242004E-3</v>
      </c>
      <c r="N558" s="3">
        <v>0.63053645479349296</v>
      </c>
      <c r="O558" s="3">
        <v>5.4405491082246203E-2</v>
      </c>
      <c r="P558" s="3">
        <v>0.34251076743181402</v>
      </c>
      <c r="Q558" s="3">
        <v>0.71428571428571397</v>
      </c>
      <c r="R558" s="3">
        <v>0.78691878144523597</v>
      </c>
      <c r="S558" t="s">
        <v>16</v>
      </c>
    </row>
    <row r="559" spans="2:19" x14ac:dyDescent="0.25">
      <c r="B559" s="2">
        <v>557</v>
      </c>
      <c r="C559" s="3">
        <v>8.8609404030298697E-5</v>
      </c>
      <c r="D559" s="3">
        <v>5.0042166041886903E-2</v>
      </c>
      <c r="E559" s="3">
        <v>2.0780526071543601</v>
      </c>
      <c r="F559" s="3">
        <v>1.2638037179641399</v>
      </c>
      <c r="G559" s="3">
        <v>111.89671108816</v>
      </c>
      <c r="H559" s="3">
        <v>2.07159512308655E-2</v>
      </c>
      <c r="I559" s="3">
        <v>6.8901732573581299E-3</v>
      </c>
      <c r="J559" s="3"/>
      <c r="K559" s="3">
        <v>15.0377099270736</v>
      </c>
      <c r="L559" s="3">
        <v>0.444649164343286</v>
      </c>
      <c r="M559" s="3">
        <v>1.0621722894464501E-2</v>
      </c>
      <c r="N559" s="3">
        <v>0.33260231116455602</v>
      </c>
      <c r="O559" s="3">
        <v>0.26515893898203002</v>
      </c>
      <c r="P559" s="3">
        <v>0.61085039148710196</v>
      </c>
      <c r="Q559" s="3">
        <v>0.60784313725490102</v>
      </c>
      <c r="R559" s="3">
        <v>0.94020068245548805</v>
      </c>
      <c r="S559" t="s">
        <v>16</v>
      </c>
    </row>
    <row r="560" spans="2:19" x14ac:dyDescent="0.25">
      <c r="B560" s="2">
        <v>558</v>
      </c>
      <c r="C560" s="3">
        <v>5.1450621695012098E-5</v>
      </c>
      <c r="D560" s="3">
        <v>2.1686234799124401E-2</v>
      </c>
      <c r="E560" s="3">
        <v>2.06158523083245</v>
      </c>
      <c r="F560" s="3">
        <v>1.28641265303573</v>
      </c>
      <c r="G560" s="3">
        <v>109.61646301957001</v>
      </c>
      <c r="H560" s="3">
        <v>9.0979217849909803E-3</v>
      </c>
      <c r="I560" s="3">
        <v>5.3452339107191802E-3</v>
      </c>
      <c r="J560" s="3"/>
      <c r="K560" s="3">
        <v>2.83222454400891</v>
      </c>
      <c r="L560" s="3">
        <v>1.3747767526536701</v>
      </c>
      <c r="M560" s="3">
        <v>8.0937609393469407E-3</v>
      </c>
      <c r="N560" s="3">
        <v>0.58752251745418604</v>
      </c>
      <c r="O560" s="3">
        <v>-0.25765093077751799</v>
      </c>
      <c r="P560" s="3">
        <v>-5.4811809068595202E-2</v>
      </c>
      <c r="Q560" s="3">
        <v>1</v>
      </c>
      <c r="R560" s="3">
        <v>1</v>
      </c>
      <c r="S560" t="s">
        <v>16</v>
      </c>
    </row>
    <row r="561" spans="2:19" x14ac:dyDescent="0.25">
      <c r="B561" s="2">
        <v>559</v>
      </c>
      <c r="C561" s="3">
        <v>1.8293554380448699E-4</v>
      </c>
      <c r="D561" s="3">
        <v>7.2834099567028895E-2</v>
      </c>
      <c r="E561" s="3">
        <v>2.0631203364689901</v>
      </c>
      <c r="F561" s="3">
        <v>1.3034279635042201</v>
      </c>
      <c r="G561" s="3">
        <v>154.43657225436701</v>
      </c>
      <c r="H561" s="3">
        <v>3.10346446284511E-2</v>
      </c>
      <c r="I561" s="3">
        <v>1.04118349805959E-2</v>
      </c>
      <c r="J561" s="3"/>
      <c r="K561" s="3">
        <v>12.2088341104057</v>
      </c>
      <c r="L561" s="3">
        <v>0.43334964862018799</v>
      </c>
      <c r="M561" s="3">
        <v>1.5261741988039999E-2</v>
      </c>
      <c r="N561" s="3">
        <v>0.33549071063152502</v>
      </c>
      <c r="O561" s="3">
        <v>0.38728547317018303</v>
      </c>
      <c r="P561" s="3">
        <v>0.76634672427690897</v>
      </c>
      <c r="Q561" s="3">
        <v>0.680851063829787</v>
      </c>
      <c r="R561" s="3">
        <v>0.93279944289693595</v>
      </c>
      <c r="S561" t="s">
        <v>16</v>
      </c>
    </row>
    <row r="562" spans="2:19" x14ac:dyDescent="0.25">
      <c r="B562" s="2">
        <v>560</v>
      </c>
      <c r="C562" s="3">
        <v>3.4300414463341401E-5</v>
      </c>
      <c r="D562" s="3">
        <v>1.7897441458137601E-2</v>
      </c>
      <c r="E562" s="3">
        <v>1.9170798375281699</v>
      </c>
      <c r="F562" s="3">
        <v>1.31083345398413</v>
      </c>
      <c r="G562" s="3">
        <v>56.664060534030099</v>
      </c>
      <c r="H562" s="3">
        <v>7.5081765687939998E-3</v>
      </c>
      <c r="I562" s="3">
        <v>4.2374778489513796E-3</v>
      </c>
      <c r="J562" s="3"/>
      <c r="K562" s="3">
        <v>3.2231260362524901</v>
      </c>
      <c r="L562" s="3">
        <v>1.3456351739716099</v>
      </c>
      <c r="M562" s="3">
        <v>6.6085281338231598E-3</v>
      </c>
      <c r="N562" s="3">
        <v>0.56438175236361399</v>
      </c>
      <c r="O562" s="3">
        <v>-0.27149517609502299</v>
      </c>
      <c r="P562" s="3">
        <v>-7.2438849673858094E-2</v>
      </c>
      <c r="Q562" s="3">
        <v>1</v>
      </c>
      <c r="R562" s="3">
        <v>1</v>
      </c>
      <c r="S562" t="s">
        <v>16</v>
      </c>
    </row>
    <row r="563" spans="2:19" x14ac:dyDescent="0.25">
      <c r="B563" s="2">
        <v>561</v>
      </c>
      <c r="C563" s="3">
        <v>4.8592253823067001E-5</v>
      </c>
      <c r="D563" s="3">
        <v>1.98129715140671E-2</v>
      </c>
      <c r="E563" s="3">
        <v>2.15222397281401</v>
      </c>
      <c r="F563" s="3">
        <v>1.31196056787405</v>
      </c>
      <c r="G563" s="3">
        <v>135</v>
      </c>
      <c r="H563" s="3">
        <v>7.1729088726267404E-3</v>
      </c>
      <c r="I563" s="3">
        <v>4.7819392484180802E-3</v>
      </c>
      <c r="J563" s="3"/>
      <c r="K563" s="3">
        <v>2</v>
      </c>
      <c r="L563" s="3">
        <v>1.5555274409995701</v>
      </c>
      <c r="M563" s="3">
        <v>7.8657217809516497E-3</v>
      </c>
      <c r="N563" s="3">
        <v>0.66666666666670205</v>
      </c>
      <c r="O563" s="3">
        <v>-0.44560129642535101</v>
      </c>
      <c r="P563" s="3">
        <v>-0.29411764705884902</v>
      </c>
      <c r="Q563" s="3">
        <v>1</v>
      </c>
      <c r="R563" s="3">
        <v>1</v>
      </c>
      <c r="S563" t="s">
        <v>16</v>
      </c>
    </row>
    <row r="564" spans="2:19" x14ac:dyDescent="0.25">
      <c r="B564" s="2">
        <v>562</v>
      </c>
      <c r="C564" s="3">
        <v>6.8600828926682802E-5</v>
      </c>
      <c r="D564" s="3">
        <v>2.7069330737411801E-2</v>
      </c>
      <c r="E564" s="3">
        <v>1.9633619516332601</v>
      </c>
      <c r="F564" s="3">
        <v>1.32936038854979</v>
      </c>
      <c r="G564" s="3">
        <v>4.2173015150377697</v>
      </c>
      <c r="H564" s="3">
        <v>1.1926982065585401E-2</v>
      </c>
      <c r="I564" s="3">
        <v>5.4312716073317904E-3</v>
      </c>
      <c r="J564" s="3"/>
      <c r="K564" s="3">
        <v>4.0435585308655497</v>
      </c>
      <c r="L564" s="3">
        <v>1.17647903035926</v>
      </c>
      <c r="M564" s="3">
        <v>9.3458701141768703E-3</v>
      </c>
      <c r="N564" s="3">
        <v>0.45537685706792302</v>
      </c>
      <c r="O564" s="3">
        <v>-0.258360921401176</v>
      </c>
      <c r="P564" s="3">
        <v>-5.5715797207028198E-2</v>
      </c>
      <c r="Q564" s="3">
        <v>1</v>
      </c>
      <c r="R564" s="3">
        <v>1</v>
      </c>
      <c r="S564" t="s">
        <v>16</v>
      </c>
    </row>
    <row r="565" spans="2:19" x14ac:dyDescent="0.25">
      <c r="B565" s="2">
        <v>563</v>
      </c>
      <c r="C565" s="3">
        <v>7.1459196798627899E-5</v>
      </c>
      <c r="D565" s="3">
        <v>2.5782730232060999E-2</v>
      </c>
      <c r="E565" s="3">
        <v>1.7547134461148499</v>
      </c>
      <c r="F565" s="3">
        <v>1.33623860106306</v>
      </c>
      <c r="G565" s="3">
        <v>114.830936547619</v>
      </c>
      <c r="H565" s="3">
        <v>9.8018008376463302E-3</v>
      </c>
      <c r="I565" s="3">
        <v>7.5574470778852496E-3</v>
      </c>
      <c r="J565" s="3"/>
      <c r="K565" s="3">
        <v>1.6964554921500199</v>
      </c>
      <c r="L565" s="3">
        <v>1.35085951242775</v>
      </c>
      <c r="M565" s="3">
        <v>9.5385887425250403E-3</v>
      </c>
      <c r="N565" s="3">
        <v>0.77102638617782704</v>
      </c>
      <c r="O565" s="3">
        <v>-0.18583441731869799</v>
      </c>
      <c r="P565" s="3">
        <v>3.6627815832179E-2</v>
      </c>
      <c r="Q565" s="3">
        <v>1</v>
      </c>
      <c r="R565" s="3">
        <v>1</v>
      </c>
      <c r="S565" t="s">
        <v>16</v>
      </c>
    </row>
    <row r="566" spans="2:19" x14ac:dyDescent="0.25">
      <c r="B566" s="2">
        <v>564</v>
      </c>
      <c r="C566" s="3">
        <v>4.88780906102615E-4</v>
      </c>
      <c r="D566" s="3">
        <v>7.7684634192326199E-2</v>
      </c>
      <c r="E566" s="3">
        <v>1.9966723690402499</v>
      </c>
      <c r="F566" s="3">
        <v>1.34448867925877</v>
      </c>
      <c r="G566" s="3">
        <v>153.43098901511101</v>
      </c>
      <c r="H566" s="3">
        <v>2.4951577177308899E-2</v>
      </c>
      <c r="I566" s="3">
        <v>2.4195381686794401E-2</v>
      </c>
      <c r="J566" s="3"/>
      <c r="K566" s="3">
        <v>1.08835092142387</v>
      </c>
      <c r="L566" s="3">
        <v>1.01777984444242</v>
      </c>
      <c r="M566" s="3">
        <v>2.49466466355968E-2</v>
      </c>
      <c r="N566" s="3">
        <v>0.96969347928826699</v>
      </c>
      <c r="O566" s="3">
        <v>-2.9923175671776801E-2</v>
      </c>
      <c r="P566" s="3">
        <v>0.23514017416579899</v>
      </c>
      <c r="Q566" s="3">
        <v>0.939560439560439</v>
      </c>
      <c r="R566" s="3">
        <v>1</v>
      </c>
      <c r="S566" t="s">
        <v>16</v>
      </c>
    </row>
    <row r="567" spans="2:19" x14ac:dyDescent="0.25">
      <c r="B567" s="2">
        <v>565</v>
      </c>
      <c r="C567" s="3">
        <v>1.14334714877804E-4</v>
      </c>
      <c r="D567" s="3">
        <v>5.8290949045311603E-2</v>
      </c>
      <c r="E567" s="3">
        <v>2.1594515906331599</v>
      </c>
      <c r="F567" s="3">
        <v>1.35380467103756</v>
      </c>
      <c r="G567" s="3">
        <v>92.811900893563305</v>
      </c>
      <c r="H567" s="3">
        <v>2.8789738286746101E-2</v>
      </c>
      <c r="I567" s="3">
        <v>3.7919685749055899E-3</v>
      </c>
      <c r="J567" s="3"/>
      <c r="K567" s="3">
        <v>54.969548393467903</v>
      </c>
      <c r="L567" s="3">
        <v>0.422849405850313</v>
      </c>
      <c r="M567" s="3">
        <v>1.20654664360082E-2</v>
      </c>
      <c r="N567" s="3">
        <v>0.13171250593310499</v>
      </c>
      <c r="O567" s="3">
        <v>-0.25008124565831302</v>
      </c>
      <c r="P567" s="3">
        <v>-4.5173786633631197E-2</v>
      </c>
      <c r="Q567" s="3">
        <v>0.88888888888888895</v>
      </c>
      <c r="R567" s="3">
        <v>1</v>
      </c>
      <c r="S567" t="s">
        <v>16</v>
      </c>
    </row>
    <row r="568" spans="2:19" x14ac:dyDescent="0.25">
      <c r="B568" s="2">
        <v>566</v>
      </c>
      <c r="C568" s="3">
        <v>9.4326139774188905E-5</v>
      </c>
      <c r="D568" s="3">
        <v>4.3722438461070899E-2</v>
      </c>
      <c r="E568" s="3">
        <v>2.0857242533083702</v>
      </c>
      <c r="F568" s="3">
        <v>1.3545859658930799</v>
      </c>
      <c r="G568" s="3">
        <v>119.536463554592</v>
      </c>
      <c r="H568" s="3">
        <v>1.8239368488958602E-2</v>
      </c>
      <c r="I568" s="3">
        <v>7.99226674644468E-3</v>
      </c>
      <c r="J568" s="3"/>
      <c r="K568" s="3">
        <v>8.6260320622039099</v>
      </c>
      <c r="L568" s="3">
        <v>0.62005922812184999</v>
      </c>
      <c r="M568" s="3">
        <v>1.09590041181995E-2</v>
      </c>
      <c r="N568" s="3">
        <v>0.43818769006628999</v>
      </c>
      <c r="O568" s="3">
        <v>0.213773321279524</v>
      </c>
      <c r="P568" s="3">
        <v>0.54542419099762796</v>
      </c>
      <c r="Q568" s="3">
        <v>0.75</v>
      </c>
      <c r="R568" s="3">
        <v>0.95267004369513897</v>
      </c>
      <c r="S568" t="s">
        <v>16</v>
      </c>
    </row>
    <row r="569" spans="2:19" x14ac:dyDescent="0.25">
      <c r="B569" s="2">
        <v>567</v>
      </c>
      <c r="C569" s="3">
        <v>1.8150635986851501E-3</v>
      </c>
      <c r="D569" s="3">
        <v>0.24958528200052499</v>
      </c>
      <c r="E569" s="3">
        <v>1.87377795299283</v>
      </c>
      <c r="F569" s="3">
        <v>1.39060609510206</v>
      </c>
      <c r="G569" s="3">
        <v>33.846455089804699</v>
      </c>
      <c r="H569" s="3">
        <v>0.113953111085247</v>
      </c>
      <c r="I569" s="3">
        <v>2.0054167843067801E-2</v>
      </c>
      <c r="J569" s="3"/>
      <c r="K569" s="3">
        <v>40.370107925299799</v>
      </c>
      <c r="L569" s="3">
        <v>0.36615398750578498</v>
      </c>
      <c r="M569" s="3">
        <v>4.8072973176778298E-2</v>
      </c>
      <c r="N569" s="3">
        <v>0.17598613721099199</v>
      </c>
      <c r="O569" s="3">
        <v>-1.1153532761074701E-2</v>
      </c>
      <c r="P569" s="3">
        <v>0.25903842576026298</v>
      </c>
      <c r="Q569" s="3">
        <v>0.878284923928077</v>
      </c>
      <c r="R569" s="3">
        <v>0.97596613039796698</v>
      </c>
      <c r="S569" t="s">
        <v>16</v>
      </c>
    </row>
    <row r="570" spans="2:19" x14ac:dyDescent="0.25">
      <c r="B570" s="2">
        <v>568</v>
      </c>
      <c r="C570" s="3">
        <v>6.2884093182792594E-5</v>
      </c>
      <c r="D570" s="3">
        <v>3.3739027181049902E-2</v>
      </c>
      <c r="E570" s="3">
        <v>2.1365468432541301</v>
      </c>
      <c r="F570" s="3">
        <v>1.36444821242993</v>
      </c>
      <c r="G570" s="3">
        <v>84.572220304182494</v>
      </c>
      <c r="H570" s="3">
        <v>1.34647219029304E-2</v>
      </c>
      <c r="I570" s="3">
        <v>5.2091929545295696E-3</v>
      </c>
      <c r="J570" s="3"/>
      <c r="K570" s="3">
        <v>5.6546842066338803</v>
      </c>
      <c r="L570" s="3">
        <v>0.69420151050064605</v>
      </c>
      <c r="M570" s="3">
        <v>8.9479893928827593E-3</v>
      </c>
      <c r="N570" s="3">
        <v>0.38687712914411099</v>
      </c>
      <c r="O570" s="3">
        <v>-0.12397417079984201</v>
      </c>
      <c r="P570" s="3">
        <v>0.115390727947052</v>
      </c>
      <c r="Q570" s="3">
        <v>0.84615384615384603</v>
      </c>
      <c r="R570" s="3">
        <v>0.89597113650030002</v>
      </c>
      <c r="S570" t="s">
        <v>16</v>
      </c>
    </row>
    <row r="571" spans="2:19" x14ac:dyDescent="0.25">
      <c r="B571" s="2">
        <v>569</v>
      </c>
      <c r="C571" s="3">
        <v>5.1450621695012098E-5</v>
      </c>
      <c r="D571" s="3">
        <v>2.15323837531495E-2</v>
      </c>
      <c r="E571" s="3">
        <v>2.1022552570272901</v>
      </c>
      <c r="F571" s="3">
        <v>1.3627746190782299</v>
      </c>
      <c r="G571" s="3">
        <v>123.976026268219</v>
      </c>
      <c r="H571" s="3">
        <v>7.9853736233895592E-3</v>
      </c>
      <c r="I571" s="3">
        <v>6.0957244642275603E-3</v>
      </c>
      <c r="J571" s="3"/>
      <c r="K571" s="3">
        <v>1.5791040897984701</v>
      </c>
      <c r="L571" s="3">
        <v>1.3944927745229401</v>
      </c>
      <c r="M571" s="3">
        <v>8.0937609393469407E-3</v>
      </c>
      <c r="N571" s="3">
        <v>0.763361209095198</v>
      </c>
      <c r="O571" s="3">
        <v>-0.25694694607735002</v>
      </c>
      <c r="P571" s="3">
        <v>-5.3915467909453299E-2</v>
      </c>
      <c r="Q571" s="3">
        <v>0.9</v>
      </c>
      <c r="R571" s="3">
        <v>1.0142902010050201</v>
      </c>
      <c r="S571" t="s">
        <v>16</v>
      </c>
    </row>
    <row r="572" spans="2:19" x14ac:dyDescent="0.25">
      <c r="B572" s="2">
        <v>570</v>
      </c>
      <c r="C572" s="3">
        <v>4.8592253823067001E-5</v>
      </c>
      <c r="D572" s="3">
        <v>2.2818984258500201E-2</v>
      </c>
      <c r="E572" s="3">
        <v>1.93392853266214</v>
      </c>
      <c r="F572" s="3">
        <v>1.36506752233469</v>
      </c>
      <c r="G572" s="3">
        <v>46.959124432033697</v>
      </c>
      <c r="H572" s="3">
        <v>9.6400270324241092E-3</v>
      </c>
      <c r="I572" s="3">
        <v>4.86088296877426E-3</v>
      </c>
      <c r="J572" s="3"/>
      <c r="K572" s="3">
        <v>3.9368873657133299</v>
      </c>
      <c r="L572" s="3">
        <v>1.1726928834756101</v>
      </c>
      <c r="M572" s="3">
        <v>7.8657217809516497E-3</v>
      </c>
      <c r="N572" s="3">
        <v>0.50423955787932395</v>
      </c>
      <c r="O572" s="3">
        <v>-0.24261577538887799</v>
      </c>
      <c r="P572" s="3">
        <v>-3.5668454666540901E-2</v>
      </c>
      <c r="Q572" s="3">
        <v>0.89473684210526305</v>
      </c>
      <c r="R572" s="3">
        <v>1.0134844780321499</v>
      </c>
      <c r="S572" t="s">
        <v>16</v>
      </c>
    </row>
    <row r="573" spans="2:19" x14ac:dyDescent="0.25">
      <c r="B573" s="2">
        <v>571</v>
      </c>
      <c r="C573" s="3">
        <v>7.7175932542518201E-5</v>
      </c>
      <c r="D573" s="3">
        <v>3.2760128767648999E-2</v>
      </c>
      <c r="E573" s="3">
        <v>2.12504800457913</v>
      </c>
      <c r="F573" s="3">
        <v>1.36725176591877</v>
      </c>
      <c r="G573" s="3">
        <v>89.690723057665906</v>
      </c>
      <c r="H573" s="3">
        <v>1.18527754876528E-2</v>
      </c>
      <c r="I573" s="3">
        <v>6.7808368752680596E-3</v>
      </c>
      <c r="J573" s="3"/>
      <c r="K573" s="3">
        <v>4.94217182056199</v>
      </c>
      <c r="L573" s="3">
        <v>0.90365061740752295</v>
      </c>
      <c r="M573" s="3">
        <v>9.9127922007347397E-3</v>
      </c>
      <c r="N573" s="3">
        <v>0.57208852747879202</v>
      </c>
      <c r="O573" s="3">
        <v>-0.182079015716821</v>
      </c>
      <c r="P573" s="3">
        <v>4.1409341658050998E-2</v>
      </c>
      <c r="Q573" s="3">
        <v>0.84375</v>
      </c>
      <c r="R573" s="3">
        <v>0.956030345254683</v>
      </c>
      <c r="S573" t="s">
        <v>16</v>
      </c>
    </row>
    <row r="574" spans="2:19" x14ac:dyDescent="0.25">
      <c r="B574" s="2">
        <v>572</v>
      </c>
      <c r="C574" s="3">
        <v>1.11476347005859E-4</v>
      </c>
      <c r="D574" s="3">
        <v>3.6116110374904198E-2</v>
      </c>
      <c r="E574" s="3">
        <v>2.06959785457558</v>
      </c>
      <c r="F574" s="3">
        <v>1.3830987945420901</v>
      </c>
      <c r="G574" s="3">
        <v>150.025177034037</v>
      </c>
      <c r="H574" s="3">
        <v>1.5095049480712301E-2</v>
      </c>
      <c r="I574" s="3">
        <v>7.5475247403561504E-3</v>
      </c>
      <c r="J574" s="3"/>
      <c r="K574" s="3">
        <v>4.2288608746360197</v>
      </c>
      <c r="L574" s="3">
        <v>1.07396628947043</v>
      </c>
      <c r="M574" s="3">
        <v>1.1913693520922799E-2</v>
      </c>
      <c r="N574" s="3">
        <v>0.5</v>
      </c>
      <c r="O574" s="3">
        <v>-0.19731298251700999</v>
      </c>
      <c r="P574" s="3">
        <v>2.20128527048679E-2</v>
      </c>
      <c r="Q574" s="3">
        <v>0.95121951219512202</v>
      </c>
      <c r="R574" s="3">
        <v>0.99574009924164397</v>
      </c>
      <c r="S574" t="s">
        <v>16</v>
      </c>
    </row>
    <row r="575" spans="2:19" x14ac:dyDescent="0.25">
      <c r="B575" s="2">
        <v>573</v>
      </c>
      <c r="C575" s="3">
        <v>5.4594826354151704E-4</v>
      </c>
      <c r="D575" s="3">
        <v>0.13575241468743199</v>
      </c>
      <c r="E575" s="3">
        <v>1.95206093831479</v>
      </c>
      <c r="F575" s="3">
        <v>1.41379914355678</v>
      </c>
      <c r="G575" s="3">
        <v>77.920850974366104</v>
      </c>
      <c r="H575" s="3">
        <v>6.19931452592343E-2</v>
      </c>
      <c r="I575" s="3">
        <v>1.3225907703181199E-2</v>
      </c>
      <c r="J575" s="3"/>
      <c r="K575" s="3">
        <v>42.7878789827693</v>
      </c>
      <c r="L575" s="3">
        <v>0.37227701792020002</v>
      </c>
      <c r="M575" s="3">
        <v>2.6365183832481699E-2</v>
      </c>
      <c r="N575" s="3">
        <v>0.21334467944600899</v>
      </c>
      <c r="O575" s="3">
        <v>0.17952608895932401</v>
      </c>
      <c r="P575" s="3">
        <v>0.50181926050981696</v>
      </c>
      <c r="Q575" s="3">
        <v>0.75494071146245001</v>
      </c>
      <c r="R575" s="3">
        <v>0.98970047948190998</v>
      </c>
      <c r="S575" t="s">
        <v>16</v>
      </c>
    </row>
    <row r="576" spans="2:19" x14ac:dyDescent="0.25">
      <c r="B576" s="2">
        <v>574</v>
      </c>
      <c r="C576" s="3">
        <v>3.7158782335286498E-5</v>
      </c>
      <c r="D576" s="3">
        <v>1.7239770503365601E-2</v>
      </c>
      <c r="E576" s="3">
        <v>2.0826463653781899</v>
      </c>
      <c r="F576" s="3">
        <v>1.4006557609043999</v>
      </c>
      <c r="G576" s="3">
        <v>103.77640578835801</v>
      </c>
      <c r="H576" s="3">
        <v>5.7313138232760897E-3</v>
      </c>
      <c r="I576" s="3">
        <v>5.3287084135303303E-3</v>
      </c>
      <c r="J576" s="3"/>
      <c r="K576" s="3">
        <v>1.3480831076305699</v>
      </c>
      <c r="L576" s="3">
        <v>1.5711164568798699</v>
      </c>
      <c r="M576" s="3">
        <v>6.87837416134752E-3</v>
      </c>
      <c r="N576" s="3">
        <v>0.92975338252972795</v>
      </c>
      <c r="O576" s="3">
        <v>-0.35448765402043603</v>
      </c>
      <c r="P576" s="3">
        <v>-0.17810815448405401</v>
      </c>
      <c r="Q576" s="3">
        <v>0.92857142857142805</v>
      </c>
      <c r="R576" s="3">
        <v>1</v>
      </c>
      <c r="S576" t="s">
        <v>16</v>
      </c>
    </row>
    <row r="577" spans="2:19" x14ac:dyDescent="0.25">
      <c r="B577" s="2">
        <v>575</v>
      </c>
      <c r="C577" s="3">
        <v>1.54351865085036E-4</v>
      </c>
      <c r="D577" s="3">
        <v>5.3663582970219698E-2</v>
      </c>
      <c r="E577" s="3">
        <v>2.0707586855476801</v>
      </c>
      <c r="F577" s="3">
        <v>1.41255548254996</v>
      </c>
      <c r="G577" s="3">
        <v>111.33057324637601</v>
      </c>
      <c r="H577" s="3">
        <v>2.5122867054735099E-2</v>
      </c>
      <c r="I577" s="3">
        <v>7.2592975768508801E-3</v>
      </c>
      <c r="J577" s="3"/>
      <c r="K577" s="3">
        <v>13.509142691646799</v>
      </c>
      <c r="L577" s="3">
        <v>0.67353848185123</v>
      </c>
      <c r="M577" s="3">
        <v>1.4018805171265299E-2</v>
      </c>
      <c r="N577" s="3">
        <v>0.28895179682458499</v>
      </c>
      <c r="O577" s="3">
        <v>-7.2013198238906506E-2</v>
      </c>
      <c r="P577" s="3">
        <v>0.18154949299453399</v>
      </c>
      <c r="Q577" s="3">
        <v>0.87096774193548399</v>
      </c>
      <c r="R577" s="3">
        <v>1</v>
      </c>
      <c r="S577" t="s">
        <v>16</v>
      </c>
    </row>
    <row r="578" spans="2:19" x14ac:dyDescent="0.25">
      <c r="B578" s="2">
        <v>576</v>
      </c>
      <c r="C578" s="3">
        <v>7.7175932542518201E-5</v>
      </c>
      <c r="D578" s="3">
        <v>3.0075343481844801E-2</v>
      </c>
      <c r="E578" s="3">
        <v>2.09680753989264</v>
      </c>
      <c r="F578" s="3">
        <v>1.4103951809276101</v>
      </c>
      <c r="G578" s="3">
        <v>113.785368555345</v>
      </c>
      <c r="H578" s="3">
        <v>1.35569574757418E-2</v>
      </c>
      <c r="I578" s="3">
        <v>5.5064119941823902E-3</v>
      </c>
      <c r="J578" s="3"/>
      <c r="K578" s="3">
        <v>5.8450749842040501</v>
      </c>
      <c r="L578" s="3">
        <v>1.07218705120033</v>
      </c>
      <c r="M578" s="3">
        <v>9.9127922007347397E-3</v>
      </c>
      <c r="N578" s="3">
        <v>0.40616871477507499</v>
      </c>
      <c r="O578" s="3">
        <v>-0.240305588238095</v>
      </c>
      <c r="P578" s="3">
        <v>-3.27270330304252E-2</v>
      </c>
      <c r="Q578" s="3">
        <v>0.93103448275862</v>
      </c>
      <c r="R578" s="3">
        <v>1.01023104165495</v>
      </c>
      <c r="S578" t="s">
        <v>16</v>
      </c>
    </row>
    <row r="579" spans="2:19" x14ac:dyDescent="0.25">
      <c r="B579" s="2">
        <v>577</v>
      </c>
      <c r="C579" s="3">
        <v>8.5751036158353505E-5</v>
      </c>
      <c r="D579" s="3">
        <v>3.9947170486763203E-2</v>
      </c>
      <c r="E579" s="3">
        <v>1.82026949923265</v>
      </c>
      <c r="F579" s="3">
        <v>1.41654896365996</v>
      </c>
      <c r="G579" s="3">
        <v>66.278792344671501</v>
      </c>
      <c r="H579" s="3">
        <v>1.2875229848679301E-2</v>
      </c>
      <c r="I579" s="3">
        <v>9.2869943996781706E-3</v>
      </c>
      <c r="J579" s="3"/>
      <c r="K579" s="3">
        <v>1.4318137688215899</v>
      </c>
      <c r="L579" s="3">
        <v>0.67526959337261605</v>
      </c>
      <c r="M579" s="3">
        <v>1.0449000442091599E-2</v>
      </c>
      <c r="N579" s="3">
        <v>0.72130707636498903</v>
      </c>
      <c r="O579" s="3">
        <v>9.5167833096572702E-2</v>
      </c>
      <c r="P579" s="3">
        <v>0.39441099322047402</v>
      </c>
      <c r="Q579" s="3">
        <v>0.78947368421052599</v>
      </c>
      <c r="R579" s="3">
        <v>0.86803792111054601</v>
      </c>
      <c r="S579" t="s">
        <v>16</v>
      </c>
    </row>
    <row r="580" spans="2:19" x14ac:dyDescent="0.25">
      <c r="B580" s="2">
        <v>578</v>
      </c>
      <c r="C580" s="3">
        <v>1.31484922109475E-4</v>
      </c>
      <c r="D580" s="3">
        <v>5.7004348539960899E-2</v>
      </c>
      <c r="E580" s="3">
        <v>2.1205422715167401</v>
      </c>
      <c r="F580" s="3">
        <v>1.4152017499437</v>
      </c>
      <c r="G580" s="3">
        <v>178.75797818559701</v>
      </c>
      <c r="H580" s="3">
        <v>2.7081024351143498E-2</v>
      </c>
      <c r="I580" s="3">
        <v>3.8203043653986502E-3</v>
      </c>
      <c r="J580" s="3"/>
      <c r="K580" s="3">
        <v>33.889418314648402</v>
      </c>
      <c r="L580" s="3">
        <v>0.50847527964123396</v>
      </c>
      <c r="M580" s="3">
        <v>1.2938771285025699E-2</v>
      </c>
      <c r="N580" s="3">
        <v>0.141069418787968</v>
      </c>
      <c r="O580" s="3">
        <v>-0.382016356757028</v>
      </c>
      <c r="P580" s="3">
        <v>-0.213158787423542</v>
      </c>
      <c r="Q580" s="3">
        <v>0.95833333333333304</v>
      </c>
      <c r="R580" s="3">
        <v>1</v>
      </c>
      <c r="S580" t="s">
        <v>16</v>
      </c>
    </row>
    <row r="581" spans="2:19" x14ac:dyDescent="0.25">
      <c r="B581" s="2">
        <v>579</v>
      </c>
      <c r="C581" s="3">
        <v>3.4300414463341401E-5</v>
      </c>
      <c r="D581" s="3">
        <v>1.8064817870791599E-2</v>
      </c>
      <c r="E581" s="3">
        <v>1.8149351412536101</v>
      </c>
      <c r="F581" s="3">
        <v>1.4319981971511899</v>
      </c>
      <c r="G581" s="3">
        <v>58.282525588538903</v>
      </c>
      <c r="H581" s="3">
        <v>8.4191968241841292E-3</v>
      </c>
      <c r="I581" s="3">
        <v>3.2158470288634602E-3</v>
      </c>
      <c r="J581" s="3"/>
      <c r="K581" s="3">
        <v>6.8541019662496803</v>
      </c>
      <c r="L581" s="3">
        <v>1.32081519667239</v>
      </c>
      <c r="M581" s="3">
        <v>6.6085281338231598E-3</v>
      </c>
      <c r="N581" s="3">
        <v>0.38196601125014101</v>
      </c>
      <c r="O581" s="3">
        <v>-0.38005015145764598</v>
      </c>
      <c r="P581" s="3">
        <v>-0.2106553370833</v>
      </c>
      <c r="Q581" s="3">
        <v>0.92307692307692302</v>
      </c>
      <c r="R581" s="3">
        <v>1.0170332241459901</v>
      </c>
      <c r="S581" t="s">
        <v>16</v>
      </c>
    </row>
    <row r="582" spans="2:19" x14ac:dyDescent="0.25">
      <c r="B582" s="2">
        <v>580</v>
      </c>
      <c r="C582" s="3">
        <v>5.4308989566957202E-5</v>
      </c>
      <c r="D582" s="3">
        <v>2.1686234799124401E-2</v>
      </c>
      <c r="E582" s="3">
        <v>1.93439438313986</v>
      </c>
      <c r="F582" s="3">
        <v>1.44214222216053</v>
      </c>
      <c r="G582" s="3">
        <v>130.07345989791199</v>
      </c>
      <c r="H582" s="3">
        <v>8.4401440473788197E-3</v>
      </c>
      <c r="I582" s="3">
        <v>6.0580075660140904E-3</v>
      </c>
      <c r="J582" s="3"/>
      <c r="K582" s="3">
        <v>2.0092462120560302</v>
      </c>
      <c r="L582" s="3">
        <v>1.4511532389122099</v>
      </c>
      <c r="M582" s="3">
        <v>8.3155488785322702E-3</v>
      </c>
      <c r="N582" s="3">
        <v>0.71776115810434205</v>
      </c>
      <c r="O582" s="3">
        <v>-0.26056870240389002</v>
      </c>
      <c r="P582" s="3">
        <v>-5.8526831285799198E-2</v>
      </c>
      <c r="Q582" s="3">
        <v>1</v>
      </c>
      <c r="R582" s="3">
        <v>1</v>
      </c>
      <c r="S582" t="s">
        <v>16</v>
      </c>
    </row>
    <row r="583" spans="2:19" x14ac:dyDescent="0.25">
      <c r="B583" s="2">
        <v>581</v>
      </c>
      <c r="C583" s="3">
        <v>1.54351865085036E-4</v>
      </c>
      <c r="D583" s="3">
        <v>4.3484053873351497E-2</v>
      </c>
      <c r="E583" s="3">
        <v>1.98898031108971</v>
      </c>
      <c r="F583" s="3">
        <v>1.45125305943743</v>
      </c>
      <c r="G583" s="3">
        <v>89.939465721882002</v>
      </c>
      <c r="H583" s="3">
        <v>1.6910271375690001E-2</v>
      </c>
      <c r="I583" s="3">
        <v>8.4604943819936995E-3</v>
      </c>
      <c r="J583" s="3"/>
      <c r="K583" s="3">
        <v>3.5172999272091001</v>
      </c>
      <c r="L583" s="3">
        <v>1.02579763945401</v>
      </c>
      <c r="M583" s="3">
        <v>1.4018805171265299E-2</v>
      </c>
      <c r="N583" s="3">
        <v>0.50031688989665701</v>
      </c>
      <c r="O583" s="3">
        <v>-0.27201183596224099</v>
      </c>
      <c r="P583" s="3">
        <v>-7.3096681447977097E-2</v>
      </c>
      <c r="Q583" s="3">
        <v>0.94736842105263097</v>
      </c>
      <c r="R583" s="3">
        <v>0.99646189735614299</v>
      </c>
      <c r="S583" t="s">
        <v>16</v>
      </c>
    </row>
    <row r="584" spans="2:19" x14ac:dyDescent="0.25">
      <c r="B584" s="2">
        <v>582</v>
      </c>
      <c r="C584" s="3">
        <v>1.00042875518079E-4</v>
      </c>
      <c r="D584" s="3">
        <v>4.95806129039622E-2</v>
      </c>
      <c r="E584" s="3">
        <v>1.86002774766415</v>
      </c>
      <c r="F584" s="3">
        <v>1.45093371050195</v>
      </c>
      <c r="G584" s="3">
        <v>147.234466431139</v>
      </c>
      <c r="H584" s="3">
        <v>1.5441676176772501E-2</v>
      </c>
      <c r="I584" s="3">
        <v>9.7549877113335993E-3</v>
      </c>
      <c r="J584" s="3"/>
      <c r="K584" s="3">
        <v>3.8145859394245698</v>
      </c>
      <c r="L584" s="3">
        <v>0.51141357042144098</v>
      </c>
      <c r="M584" s="3">
        <v>1.1286210403790801E-2</v>
      </c>
      <c r="N584" s="3">
        <v>0.63173114107956196</v>
      </c>
      <c r="O584" s="3">
        <v>0.182564622773044</v>
      </c>
      <c r="P584" s="3">
        <v>0.50568804191946004</v>
      </c>
      <c r="Q584" s="3">
        <v>0.68627450980392102</v>
      </c>
      <c r="R584" s="3">
        <v>0.83079860874309397</v>
      </c>
      <c r="S584" t="s">
        <v>16</v>
      </c>
    </row>
    <row r="585" spans="2:19" x14ac:dyDescent="0.25">
      <c r="B585" s="2">
        <v>583</v>
      </c>
      <c r="C585" s="3">
        <v>1.2005145062169499E-4</v>
      </c>
      <c r="D585" s="3">
        <v>5.2138597877149598E-2</v>
      </c>
      <c r="E585" s="3">
        <v>1.7577341113398499</v>
      </c>
      <c r="F585" s="3">
        <v>1.4619874774367301</v>
      </c>
      <c r="G585" s="3">
        <v>96.827008965239898</v>
      </c>
      <c r="H585" s="3">
        <v>2.4104486269487E-2</v>
      </c>
      <c r="I585" s="3">
        <v>4.6341028559121096E-3</v>
      </c>
      <c r="J585" s="3"/>
      <c r="K585" s="3">
        <v>28.093599843689201</v>
      </c>
      <c r="L585" s="3">
        <v>0.55495603741216204</v>
      </c>
      <c r="M585" s="3">
        <v>1.2363424053811399E-2</v>
      </c>
      <c r="N585" s="3">
        <v>0.192250637665663</v>
      </c>
      <c r="O585" s="3">
        <v>-0.26922106847363803</v>
      </c>
      <c r="P585" s="3">
        <v>-6.9543365921326303E-2</v>
      </c>
      <c r="Q585" s="3">
        <v>0.85714285714285698</v>
      </c>
      <c r="R585" s="3">
        <v>1.0029508090404999</v>
      </c>
      <c r="S585" t="s">
        <v>16</v>
      </c>
    </row>
    <row r="586" spans="2:19" x14ac:dyDescent="0.25">
      <c r="B586" s="2">
        <v>584</v>
      </c>
      <c r="C586" s="3">
        <v>4.03029869944261E-4</v>
      </c>
      <c r="D586" s="3">
        <v>0.160962007506466</v>
      </c>
      <c r="E586" s="3">
        <v>1.8662967619716799</v>
      </c>
      <c r="F586" s="3">
        <v>1.4985578695233199</v>
      </c>
      <c r="G586" s="3">
        <v>67.237491183748404</v>
      </c>
      <c r="H586" s="3">
        <v>7.8811350761904694E-2</v>
      </c>
      <c r="I586" s="3">
        <v>6.1812637665704896E-3</v>
      </c>
      <c r="J586" s="3"/>
      <c r="K586" s="3">
        <v>205.54000320642399</v>
      </c>
      <c r="L586" s="3">
        <v>0.195479103508265</v>
      </c>
      <c r="M586" s="3">
        <v>2.2652893151262201E-2</v>
      </c>
      <c r="N586" s="3">
        <v>7.8431135957110695E-2</v>
      </c>
      <c r="O586" s="3">
        <v>-5.0666745548686602E-2</v>
      </c>
      <c r="P586" s="3">
        <v>0.20872864069954</v>
      </c>
      <c r="Q586" s="3">
        <v>0.734374999999999</v>
      </c>
      <c r="R586" s="3">
        <v>0.99808835577589605</v>
      </c>
      <c r="S586" t="s">
        <v>16</v>
      </c>
    </row>
    <row r="587" spans="2:19" x14ac:dyDescent="0.25">
      <c r="B587" s="2">
        <v>585</v>
      </c>
      <c r="C587" s="3">
        <v>3.1156209804201801E-4</v>
      </c>
      <c r="D587" s="3">
        <v>0.12231496289173199</v>
      </c>
      <c r="E587" s="3">
        <v>1.94670664655454</v>
      </c>
      <c r="F587" s="3">
        <v>1.49489425435739</v>
      </c>
      <c r="G587" s="3">
        <v>75.597979376060906</v>
      </c>
      <c r="H587" s="3">
        <v>5.9460970481899897E-2</v>
      </c>
      <c r="I587" s="3">
        <v>6.4166574315426203E-3</v>
      </c>
      <c r="J587" s="3"/>
      <c r="K587" s="3">
        <v>112.829206080993</v>
      </c>
      <c r="L587" s="3">
        <v>0.26169492945703698</v>
      </c>
      <c r="M587" s="3">
        <v>1.9917158026881002E-2</v>
      </c>
      <c r="N587" s="3">
        <v>0.10791376897381499</v>
      </c>
      <c r="O587" s="3">
        <v>-3.8197040822820598E-2</v>
      </c>
      <c r="P587" s="3">
        <v>0.22460556186768399</v>
      </c>
      <c r="Q587" s="3">
        <v>0.76760563380281599</v>
      </c>
      <c r="R587" s="3">
        <v>1.00251565372441</v>
      </c>
      <c r="S587" t="s">
        <v>16</v>
      </c>
    </row>
    <row r="588" spans="2:19" x14ac:dyDescent="0.25">
      <c r="B588" s="2">
        <v>586</v>
      </c>
      <c r="C588" s="3">
        <v>3.4300414463341401E-5</v>
      </c>
      <c r="D588" s="3">
        <v>1.8372519962741401E-2</v>
      </c>
      <c r="E588" s="3">
        <v>1.93553632747571</v>
      </c>
      <c r="F588" s="3">
        <v>1.4963845781132199</v>
      </c>
      <c r="G588" s="3">
        <v>62.840782214753801</v>
      </c>
      <c r="H588" s="3">
        <v>7.5605032811899503E-3</v>
      </c>
      <c r="I588" s="3">
        <v>3.7802516405948802E-3</v>
      </c>
      <c r="J588" s="3"/>
      <c r="K588" s="3">
        <v>4.4149671778873003</v>
      </c>
      <c r="L588" s="3">
        <v>1.2769437769012599</v>
      </c>
      <c r="M588" s="3">
        <v>6.6085281338231598E-3</v>
      </c>
      <c r="N588" s="3">
        <v>0.49999999999998701</v>
      </c>
      <c r="O588" s="3">
        <v>-0.34557191293656497</v>
      </c>
      <c r="P588" s="3">
        <v>-0.16675628036544901</v>
      </c>
      <c r="Q588" s="3">
        <v>0.92307692307692302</v>
      </c>
      <c r="R588" s="3">
        <v>0.99162602374160302</v>
      </c>
      <c r="S588" t="s">
        <v>16</v>
      </c>
    </row>
    <row r="589" spans="2:19" x14ac:dyDescent="0.25">
      <c r="B589" s="2">
        <v>587</v>
      </c>
      <c r="C589" s="3">
        <v>2.8583678719451098E-5</v>
      </c>
      <c r="D589" s="3">
        <v>2.0595752110620799E-2</v>
      </c>
      <c r="E589" s="3">
        <v>1.969293388479</v>
      </c>
      <c r="F589" s="3">
        <v>1.5075711834707399</v>
      </c>
      <c r="G589" s="3">
        <v>79.709165275786702</v>
      </c>
      <c r="H589" s="3">
        <v>8.6193999664902592E-3</v>
      </c>
      <c r="I589" s="3">
        <v>3.0249185496603798E-3</v>
      </c>
      <c r="J589" s="3"/>
      <c r="K589" s="3">
        <v>10.4655736201815</v>
      </c>
      <c r="L589" s="3">
        <v>0.84678405901825704</v>
      </c>
      <c r="M589" s="3">
        <v>6.0327332180041002E-3</v>
      </c>
      <c r="N589" s="3">
        <v>0.35094305420567401</v>
      </c>
      <c r="O589" s="3">
        <v>-0.28358861565025001</v>
      </c>
      <c r="P589" s="3">
        <v>-8.7836695147437402E-2</v>
      </c>
      <c r="Q589" s="3">
        <v>0.76923076923076905</v>
      </c>
      <c r="R589" s="3">
        <v>0.94500082088326998</v>
      </c>
      <c r="S589" t="s">
        <v>16</v>
      </c>
    </row>
    <row r="590" spans="2:19" ht="15.75" thickBot="1" x14ac:dyDescent="0.3">
      <c r="B590" s="8">
        <v>588</v>
      </c>
      <c r="C590" s="39">
        <v>5.1450621695012098E-5</v>
      </c>
      <c r="D590" s="39">
        <v>2.7419299600233801E-2</v>
      </c>
      <c r="E590" s="39">
        <v>1.8092995718039799</v>
      </c>
      <c r="F590" s="39">
        <v>1.51305647106838</v>
      </c>
      <c r="G590" s="39">
        <v>152.30664288282</v>
      </c>
      <c r="H590" s="39">
        <v>9.7677230554880107E-3</v>
      </c>
      <c r="I590" s="39">
        <v>5.4256069488903902E-3</v>
      </c>
      <c r="J590" s="39"/>
      <c r="K590" s="39">
        <v>2.96624291230285</v>
      </c>
      <c r="L590" s="39">
        <v>0.85997886279732505</v>
      </c>
      <c r="M590" s="39">
        <v>8.0937609393469407E-3</v>
      </c>
      <c r="N590" s="39">
        <v>0.55546281544520304</v>
      </c>
      <c r="O590" s="39">
        <v>-0.191014158752462</v>
      </c>
      <c r="P590" s="39">
        <v>3.0032764207207002E-2</v>
      </c>
      <c r="Q590" s="39">
        <v>0.85714285714285698</v>
      </c>
      <c r="R590" s="39">
        <v>0.91330620298433796</v>
      </c>
      <c r="S590" s="7" t="s">
        <v>16</v>
      </c>
    </row>
    <row r="592" spans="2:19" ht="15.75" thickBot="1" x14ac:dyDescent="0.3"/>
    <row r="593" spans="2:13" ht="63" thickBot="1" x14ac:dyDescent="0.3">
      <c r="B593" s="18" t="s">
        <v>30</v>
      </c>
      <c r="C593" s="18" t="s">
        <v>23</v>
      </c>
      <c r="D593" s="18" t="s">
        <v>31</v>
      </c>
      <c r="E593" s="18" t="s">
        <v>32</v>
      </c>
      <c r="F593" s="18" t="s">
        <v>33</v>
      </c>
      <c r="G593" s="74" t="s">
        <v>45</v>
      </c>
    </row>
    <row r="594" spans="2:13" x14ac:dyDescent="0.25">
      <c r="B594" s="32">
        <v>0.95745999999999798</v>
      </c>
      <c r="C594" s="47">
        <v>3.51783335715306</v>
      </c>
      <c r="D594" s="48">
        <f>C594-B594</f>
        <v>2.560373357153062</v>
      </c>
      <c r="E594" s="27">
        <f>588/D594</f>
        <v>229.6540066538619</v>
      </c>
      <c r="F594" s="19">
        <f>SUM(C3:C590)</f>
        <v>0.12202372445333685</v>
      </c>
      <c r="G594" s="73">
        <f>(F594/D594)</f>
        <v>4.765856671349597E-2</v>
      </c>
    </row>
    <row r="595" spans="2:13" ht="15.75" thickBot="1" x14ac:dyDescent="0.3">
      <c r="I595" s="53" t="s">
        <v>42</v>
      </c>
    </row>
    <row r="596" spans="2:13" ht="15.75" thickBot="1" x14ac:dyDescent="0.3">
      <c r="I596" s="49" t="s">
        <v>18</v>
      </c>
      <c r="J596" s="66" t="s">
        <v>19</v>
      </c>
      <c r="K596" s="66" t="s">
        <v>20</v>
      </c>
      <c r="L596" s="67" t="s">
        <v>21</v>
      </c>
      <c r="M596" s="50" t="s">
        <v>41</v>
      </c>
    </row>
    <row r="597" spans="2:13" x14ac:dyDescent="0.25">
      <c r="I597" s="58" t="s">
        <v>22</v>
      </c>
      <c r="J597" s="60">
        <v>1</v>
      </c>
      <c r="K597" s="60">
        <v>2.5</v>
      </c>
      <c r="L597" s="61">
        <v>8</v>
      </c>
      <c r="M597" s="59">
        <v>0.78919531557560085</v>
      </c>
    </row>
    <row r="598" spans="2:13" x14ac:dyDescent="0.25">
      <c r="I598" s="54" t="s">
        <v>35</v>
      </c>
      <c r="J598" s="62">
        <v>1</v>
      </c>
      <c r="K598" s="62">
        <v>2.7</v>
      </c>
      <c r="L598" s="63">
        <v>8</v>
      </c>
      <c r="M598" s="55">
        <v>0.7784367745416626</v>
      </c>
    </row>
    <row r="599" spans="2:13" x14ac:dyDescent="0.25">
      <c r="I599" s="54" t="s">
        <v>36</v>
      </c>
      <c r="J599" s="62">
        <v>1</v>
      </c>
      <c r="K599" s="62">
        <v>2.5</v>
      </c>
      <c r="L599" s="63">
        <v>7</v>
      </c>
      <c r="M599" s="55">
        <v>0.7748606138511136</v>
      </c>
    </row>
    <row r="600" spans="2:13" x14ac:dyDescent="0.25">
      <c r="I600" s="54" t="s">
        <v>37</v>
      </c>
      <c r="J600" s="62">
        <v>1</v>
      </c>
      <c r="K600" s="62">
        <v>2.4</v>
      </c>
      <c r="L600" s="63">
        <v>8</v>
      </c>
      <c r="M600" s="55">
        <v>0.7738897461783677</v>
      </c>
    </row>
    <row r="601" spans="2:13" ht="15.75" thickBot="1" x14ac:dyDescent="0.3">
      <c r="I601" s="56" t="s">
        <v>38</v>
      </c>
      <c r="J601" s="64">
        <v>1</v>
      </c>
      <c r="K601" s="64">
        <v>2.5</v>
      </c>
      <c r="L601" s="65">
        <v>9</v>
      </c>
      <c r="M601" s="57">
        <v>0.75978951532471828</v>
      </c>
    </row>
    <row r="603" spans="2:13" x14ac:dyDescent="0.25">
      <c r="I603" s="51" t="s">
        <v>39</v>
      </c>
      <c r="J603" s="51"/>
      <c r="K603" s="51" t="s">
        <v>40</v>
      </c>
      <c r="L603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7"/>
  <sheetViews>
    <sheetView topLeftCell="A271" workbookViewId="0">
      <selection activeCell="F293" sqref="F293"/>
    </sheetView>
  </sheetViews>
  <sheetFormatPr defaultRowHeight="15" x14ac:dyDescent="0.25"/>
  <cols>
    <col min="2" max="2" width="12" customWidth="1"/>
    <col min="3" max="6" width="12.140625" bestFit="1" customWidth="1"/>
    <col min="7" max="7" width="12.5703125" bestFit="1" customWidth="1"/>
    <col min="8" max="9" width="12.140625" bestFit="1" customWidth="1"/>
    <col min="10" max="10" width="5.42578125" customWidth="1"/>
    <col min="11" max="11" width="13.7109375" style="2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</row>
    <row r="2" spans="2:17" s="21" customFormat="1" ht="21.7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  <c r="P2" s="23" t="s">
        <v>14</v>
      </c>
      <c r="Q2" s="23" t="s">
        <v>15</v>
      </c>
    </row>
    <row r="3" spans="2:17" x14ac:dyDescent="0.25">
      <c r="B3" s="2">
        <v>1</v>
      </c>
      <c r="C3" s="20">
        <v>3.7094117647058798E-2</v>
      </c>
      <c r="D3" s="20">
        <v>0.94818652249345703</v>
      </c>
      <c r="E3" s="20">
        <v>0.75670416984156796</v>
      </c>
      <c r="F3" s="20">
        <v>1.02838857975034</v>
      </c>
      <c r="G3" s="20">
        <v>90.067034384854594</v>
      </c>
      <c r="H3" s="20">
        <v>0.382417505325158</v>
      </c>
      <c r="I3" s="20">
        <v>0.123525045895755</v>
      </c>
      <c r="J3" s="20"/>
      <c r="K3" s="20">
        <v>0.217323945908622</v>
      </c>
      <c r="L3" s="20">
        <v>0.32301096099334098</v>
      </c>
      <c r="M3" s="20">
        <v>1.7875260249297799E-4</v>
      </c>
      <c r="N3" s="20">
        <v>0.27346713961738101</v>
      </c>
      <c r="O3" s="20">
        <v>0.95886869915608597</v>
      </c>
      <c r="P3" s="20">
        <v>0.91712894048107796</v>
      </c>
      <c r="Q3" t="s">
        <v>34</v>
      </c>
    </row>
    <row r="4" spans="2:17" x14ac:dyDescent="0.25">
      <c r="B4" s="2">
        <v>2</v>
      </c>
      <c r="C4" s="20">
        <v>1.7558823529411701E-3</v>
      </c>
      <c r="D4" s="20">
        <v>0.159660037810121</v>
      </c>
      <c r="E4" s="20">
        <v>0.22064140417153499</v>
      </c>
      <c r="F4" s="20">
        <v>0.88656437766634899</v>
      </c>
      <c r="G4" s="20">
        <v>93.656877261199298</v>
      </c>
      <c r="H4" s="20">
        <v>6.4090964439026496E-2</v>
      </c>
      <c r="I4" s="20">
        <v>3.1791346673001597E-2</v>
      </c>
      <c r="J4" s="20"/>
      <c r="K4" s="20">
        <v>4.7282754230980703E-2</v>
      </c>
      <c r="L4" s="20">
        <v>0.49603476794683798</v>
      </c>
      <c r="M4" s="20">
        <v>-8.8618520122573596E-2</v>
      </c>
      <c r="N4" s="20">
        <v>0.16040694051919299</v>
      </c>
      <c r="O4" s="20">
        <v>0.97231270358306099</v>
      </c>
      <c r="P4" s="20">
        <v>0.99475815547224899</v>
      </c>
      <c r="Q4" t="s">
        <v>34</v>
      </c>
    </row>
    <row r="5" spans="2:17" x14ac:dyDescent="0.25">
      <c r="B5" s="2">
        <v>3</v>
      </c>
      <c r="C5" s="20">
        <v>1.3235294117647001E-4</v>
      </c>
      <c r="D5" s="20">
        <v>3.93726451770171E-2</v>
      </c>
      <c r="E5" s="20">
        <v>0.33045871817126499</v>
      </c>
      <c r="F5" s="20">
        <v>0.87586232972114098</v>
      </c>
      <c r="G5" s="20">
        <v>122.290531209327</v>
      </c>
      <c r="H5" s="20">
        <v>1.56453474293702E-2</v>
      </c>
      <c r="I5" s="20">
        <v>8.9301262411970103E-3</v>
      </c>
      <c r="J5" s="20"/>
      <c r="K5" s="20">
        <v>1.29814097296052E-2</v>
      </c>
      <c r="L5" s="20">
        <v>0.570784783240604</v>
      </c>
      <c r="M5" s="20">
        <v>-0.170914929538236</v>
      </c>
      <c r="N5" s="20">
        <v>5.5623897661455902E-2</v>
      </c>
      <c r="O5" s="20">
        <v>0.95744680851063801</v>
      </c>
      <c r="P5" s="20">
        <v>1.00396375990939</v>
      </c>
      <c r="Q5" t="s">
        <v>34</v>
      </c>
    </row>
    <row r="6" spans="2:17" x14ac:dyDescent="0.25">
      <c r="B6" s="2">
        <v>4</v>
      </c>
      <c r="C6" s="20">
        <v>8.8235294117646997E-5</v>
      </c>
      <c r="D6" s="20">
        <v>2.77707658921264E-2</v>
      </c>
      <c r="E6" s="20">
        <v>0.41439774789934802</v>
      </c>
      <c r="F6" s="20">
        <v>0.88041656992659201</v>
      </c>
      <c r="G6" s="20">
        <v>134.99999999999901</v>
      </c>
      <c r="H6" s="20">
        <v>9.7014250014533909E-3</v>
      </c>
      <c r="I6" s="20">
        <v>8.4887468762716699E-3</v>
      </c>
      <c r="J6" s="20"/>
      <c r="K6" s="20">
        <v>1.05992766598445E-2</v>
      </c>
      <c r="L6" s="20">
        <v>0.874999999999995</v>
      </c>
      <c r="M6" s="20">
        <v>-0.26696171416237402</v>
      </c>
      <c r="N6" s="20">
        <v>-6.6666666666656896E-2</v>
      </c>
      <c r="O6" s="20">
        <v>1</v>
      </c>
      <c r="P6" s="20">
        <v>1</v>
      </c>
      <c r="Q6" t="s">
        <v>34</v>
      </c>
    </row>
    <row r="7" spans="2:17" x14ac:dyDescent="0.25">
      <c r="B7" s="2">
        <v>5</v>
      </c>
      <c r="C7" s="20">
        <v>6.3117647058823501E-3</v>
      </c>
      <c r="D7" s="20">
        <v>0.33184461729319997</v>
      </c>
      <c r="E7" s="20">
        <v>0.90218014566390303</v>
      </c>
      <c r="F7" s="20">
        <v>0.20240832547402299</v>
      </c>
      <c r="G7" s="20">
        <v>92.422551543554704</v>
      </c>
      <c r="H7" s="20">
        <v>0.13087485211637401</v>
      </c>
      <c r="I7" s="20">
        <v>6.4630105092188195E-2</v>
      </c>
      <c r="J7" s="20"/>
      <c r="K7" s="20">
        <v>8.9645905765925002E-2</v>
      </c>
      <c r="L7" s="20">
        <v>0.49383135145565499</v>
      </c>
      <c r="M7" s="20">
        <v>5.2519490537718302E-2</v>
      </c>
      <c r="N7" s="20">
        <v>0.34010943695712897</v>
      </c>
      <c r="O7" s="20">
        <v>0.91631084543125496</v>
      </c>
      <c r="P7" s="20">
        <v>0.97854230298144096</v>
      </c>
      <c r="Q7" t="s">
        <v>34</v>
      </c>
    </row>
    <row r="8" spans="2:17" x14ac:dyDescent="0.25">
      <c r="B8" s="2">
        <v>6</v>
      </c>
      <c r="C8" s="20">
        <v>2.8361764705882302E-2</v>
      </c>
      <c r="D8" s="20">
        <v>0.99651482378661504</v>
      </c>
      <c r="E8" s="20">
        <v>0.84754436698082602</v>
      </c>
      <c r="F8" s="20">
        <v>0.41328127118400898</v>
      </c>
      <c r="G8" s="20">
        <v>66.299957245936895</v>
      </c>
      <c r="H8" s="20">
        <v>0.252933338138222</v>
      </c>
      <c r="I8" s="20">
        <v>0.17572422589085501</v>
      </c>
      <c r="J8" s="20"/>
      <c r="K8" s="20">
        <v>0.19002978814386801</v>
      </c>
      <c r="L8" s="20">
        <v>0.694745213044343</v>
      </c>
      <c r="M8" s="20">
        <v>0.23081943767638299</v>
      </c>
      <c r="N8" s="20">
        <v>0.56712798047826696</v>
      </c>
      <c r="O8" s="20">
        <v>0.81375527426160299</v>
      </c>
      <c r="P8" s="20">
        <v>0.70032853580420695</v>
      </c>
      <c r="Q8" t="s">
        <v>34</v>
      </c>
    </row>
    <row r="9" spans="2:17" x14ac:dyDescent="0.25">
      <c r="B9" s="2">
        <v>7</v>
      </c>
      <c r="C9" s="20">
        <v>3.8823529411764599E-4</v>
      </c>
      <c r="D9" s="20">
        <v>6.5157457453193304E-2</v>
      </c>
      <c r="E9" s="20">
        <v>0.88246415909465703</v>
      </c>
      <c r="F9" s="20">
        <v>0.54181859819682099</v>
      </c>
      <c r="G9" s="20">
        <v>108.541445432366</v>
      </c>
      <c r="H9" s="20">
        <v>2.2238357606623401E-2</v>
      </c>
      <c r="I9" s="20">
        <v>2.0612390013407401E-2</v>
      </c>
      <c r="J9" s="20"/>
      <c r="K9" s="20">
        <v>2.22332302900967E-2</v>
      </c>
      <c r="L9" s="20">
        <v>0.92688454687266697</v>
      </c>
      <c r="M9" s="20">
        <v>-7.2687896862734802E-2</v>
      </c>
      <c r="N9" s="20">
        <v>0.18069044002589699</v>
      </c>
      <c r="O9" s="20">
        <v>0.97777777777777697</v>
      </c>
      <c r="P9" s="20">
        <v>1.01197589029558</v>
      </c>
      <c r="Q9" t="s">
        <v>34</v>
      </c>
    </row>
    <row r="10" spans="2:17" x14ac:dyDescent="0.25">
      <c r="B10" s="2">
        <v>8</v>
      </c>
      <c r="C10" s="20">
        <v>7.6470588235294003E-4</v>
      </c>
      <c r="D10" s="20">
        <v>0.113693272034374</v>
      </c>
      <c r="E10" s="20">
        <v>0.89022277107704895</v>
      </c>
      <c r="F10" s="20">
        <v>0.69804541422600996</v>
      </c>
      <c r="G10" s="20">
        <v>108.97971438734</v>
      </c>
      <c r="H10" s="20">
        <v>4.7236961591136301E-2</v>
      </c>
      <c r="I10" s="20">
        <v>2.0276570037474701E-2</v>
      </c>
      <c r="J10" s="20"/>
      <c r="K10" s="20">
        <v>3.1203425605265799E-2</v>
      </c>
      <c r="L10" s="20">
        <v>0.429252207476432</v>
      </c>
      <c r="M10" s="20">
        <v>-1.6279102428023801E-2</v>
      </c>
      <c r="N10" s="20">
        <v>0.25251234777100801</v>
      </c>
      <c r="O10" s="20">
        <v>0.94202898550724601</v>
      </c>
      <c r="P10" s="20">
        <v>0.98577548496093104</v>
      </c>
      <c r="Q10" t="s">
        <v>34</v>
      </c>
    </row>
    <row r="11" spans="2:17" x14ac:dyDescent="0.25">
      <c r="B11" s="2">
        <v>9</v>
      </c>
      <c r="C11" s="20">
        <v>1.34117647058823E-3</v>
      </c>
      <c r="D11" s="20">
        <v>0.13113810811507001</v>
      </c>
      <c r="E11" s="20">
        <v>0.88262348593013695</v>
      </c>
      <c r="F11" s="20">
        <v>0.802022911847042</v>
      </c>
      <c r="G11" s="20">
        <v>96.535952073463093</v>
      </c>
      <c r="H11" s="20">
        <v>5.0582612508814899E-2</v>
      </c>
      <c r="I11" s="20">
        <v>3.18403778014721E-2</v>
      </c>
      <c r="J11" s="20"/>
      <c r="K11" s="20">
        <v>4.1323587922895498E-2</v>
      </c>
      <c r="L11" s="20">
        <v>0.62947278169792797</v>
      </c>
      <c r="M11" s="20">
        <v>-5.6844234038740102E-2</v>
      </c>
      <c r="N11" s="20">
        <v>0.200863218066858</v>
      </c>
      <c r="O11" s="20">
        <v>0.968152866242038</v>
      </c>
      <c r="P11" s="20">
        <v>1.0059503570214201</v>
      </c>
      <c r="Q11" t="s">
        <v>34</v>
      </c>
    </row>
    <row r="12" spans="2:17" x14ac:dyDescent="0.25">
      <c r="B12" s="2">
        <v>10</v>
      </c>
      <c r="C12" s="20">
        <v>4.8314705882352899E-2</v>
      </c>
      <c r="D12" s="20">
        <v>1.5986858008965401</v>
      </c>
      <c r="E12" s="20">
        <v>1.05055565039641</v>
      </c>
      <c r="F12" s="20">
        <v>0.69930728158618205</v>
      </c>
      <c r="G12" s="20">
        <v>82.605135336489894</v>
      </c>
      <c r="H12" s="20">
        <v>0.39495817683773299</v>
      </c>
      <c r="I12" s="20">
        <v>0.21265534515847601</v>
      </c>
      <c r="J12" s="20"/>
      <c r="K12" s="20">
        <v>0.24802458370423699</v>
      </c>
      <c r="L12" s="20">
        <v>0.53842497162894498</v>
      </c>
      <c r="M12" s="20">
        <v>0.36533100946531299</v>
      </c>
      <c r="N12" s="20">
        <v>0.73839343290441595</v>
      </c>
      <c r="O12" s="20">
        <v>0.82918580586542801</v>
      </c>
      <c r="P12" s="20">
        <v>0.612900215193105</v>
      </c>
      <c r="Q12" t="s">
        <v>34</v>
      </c>
    </row>
    <row r="13" spans="2:17" x14ac:dyDescent="0.25">
      <c r="B13" s="2">
        <v>11</v>
      </c>
      <c r="C13" s="20">
        <v>1.1720588235294101E-2</v>
      </c>
      <c r="D13" s="20">
        <v>0.482713637628916</v>
      </c>
      <c r="E13" s="20">
        <v>1.1411613829801699</v>
      </c>
      <c r="F13" s="20">
        <v>0.86067449324631695</v>
      </c>
      <c r="G13" s="20">
        <v>108.991316215173</v>
      </c>
      <c r="H13" s="20">
        <v>0.16588078253983801</v>
      </c>
      <c r="I13" s="20">
        <v>0.110345058007205</v>
      </c>
      <c r="J13" s="20"/>
      <c r="K13" s="20">
        <v>0.122160208041465</v>
      </c>
      <c r="L13" s="20">
        <v>0.66520700178578196</v>
      </c>
      <c r="M13" s="20">
        <v>0.226561801554725</v>
      </c>
      <c r="N13" s="20">
        <v>0.56170698980107903</v>
      </c>
      <c r="O13" s="20">
        <v>0.87505489679402704</v>
      </c>
      <c r="P13" s="20">
        <v>0.89108175707362802</v>
      </c>
      <c r="Q13" t="s">
        <v>34</v>
      </c>
    </row>
    <row r="14" spans="2:17" x14ac:dyDescent="0.25">
      <c r="B14" s="2">
        <v>12</v>
      </c>
      <c r="C14" s="20">
        <v>5.8588235294117601E-3</v>
      </c>
      <c r="D14" s="20">
        <v>0.31510978535499401</v>
      </c>
      <c r="E14" s="20">
        <v>1.51883606654168</v>
      </c>
      <c r="F14" s="20">
        <v>0.85939473482188</v>
      </c>
      <c r="G14" s="20">
        <v>176.09121367007299</v>
      </c>
      <c r="H14" s="20">
        <v>0.100714979076964</v>
      </c>
      <c r="I14" s="20">
        <v>8.3063093860722498E-2</v>
      </c>
      <c r="J14" s="20"/>
      <c r="K14" s="20">
        <v>8.6369472635138195E-2</v>
      </c>
      <c r="L14" s="20">
        <v>0.82473426119908999</v>
      </c>
      <c r="M14" s="20">
        <v>0.12145443935203901</v>
      </c>
      <c r="N14" s="20">
        <v>0.42788013980181699</v>
      </c>
      <c r="O14" s="20">
        <v>0.90586630286493797</v>
      </c>
      <c r="P14" s="20">
        <v>0.91839511480959402</v>
      </c>
      <c r="Q14" t="s">
        <v>34</v>
      </c>
    </row>
    <row r="15" spans="2:17" x14ac:dyDescent="0.25">
      <c r="B15" s="2">
        <v>13</v>
      </c>
      <c r="C15" s="20">
        <v>0.159579411764705</v>
      </c>
      <c r="D15" s="20">
        <v>4.2089422863693704</v>
      </c>
      <c r="E15" s="20">
        <v>1.86968311093341</v>
      </c>
      <c r="F15" s="20">
        <v>0.35324690685478499</v>
      </c>
      <c r="G15" s="20">
        <v>116.785447575311</v>
      </c>
      <c r="H15" s="20">
        <v>1.1345481932995101</v>
      </c>
      <c r="I15" s="20">
        <v>0.35396927315301802</v>
      </c>
      <c r="J15" s="20"/>
      <c r="K15" s="20">
        <v>0.45075804772005901</v>
      </c>
      <c r="L15" s="20">
        <v>0.311991394674561</v>
      </c>
      <c r="M15" s="20">
        <v>0.97652146039603904</v>
      </c>
      <c r="N15" s="20">
        <v>1.51658528439393</v>
      </c>
      <c r="O15" s="20">
        <v>0.61160145638181496</v>
      </c>
      <c r="P15" s="20">
        <v>0.58902768870196298</v>
      </c>
      <c r="Q15" t="s">
        <v>34</v>
      </c>
    </row>
    <row r="16" spans="2:17" x14ac:dyDescent="0.25">
      <c r="B16" s="2">
        <v>14</v>
      </c>
      <c r="C16" s="20">
        <v>1.5264705882352901E-2</v>
      </c>
      <c r="D16" s="20">
        <v>0.89408386383854899</v>
      </c>
      <c r="E16" s="20">
        <v>1.81960531337145</v>
      </c>
      <c r="F16" s="20">
        <v>0.54630603054478</v>
      </c>
      <c r="G16" s="20">
        <v>152.43162577256601</v>
      </c>
      <c r="H16" s="20">
        <v>0.19165678489330401</v>
      </c>
      <c r="I16" s="20">
        <v>0.184299888399935</v>
      </c>
      <c r="J16" s="20"/>
      <c r="K16" s="20">
        <v>0.13941171818811701</v>
      </c>
      <c r="L16" s="20">
        <v>0.96161421314949003</v>
      </c>
      <c r="M16" s="20">
        <v>0.81740078471903499</v>
      </c>
      <c r="N16" s="20">
        <v>1.3139865477369901</v>
      </c>
      <c r="O16" s="20">
        <v>0.66131498470948002</v>
      </c>
      <c r="P16" s="20">
        <v>0.66307908910951796</v>
      </c>
      <c r="Q16" t="s">
        <v>34</v>
      </c>
    </row>
    <row r="17" spans="2:17" x14ac:dyDescent="0.25">
      <c r="B17" s="2">
        <v>15</v>
      </c>
      <c r="C17" s="20">
        <v>2.2235294117647002E-3</v>
      </c>
      <c r="D17" s="20">
        <v>0.16580140214407399</v>
      </c>
      <c r="E17" s="20">
        <v>1.7644164621427501</v>
      </c>
      <c r="F17" s="20">
        <v>0.65514501174261397</v>
      </c>
      <c r="G17" s="20">
        <v>100.54202641571899</v>
      </c>
      <c r="H17" s="20">
        <v>5.6777147172367599E-2</v>
      </c>
      <c r="I17" s="20">
        <v>4.66609158142898E-2</v>
      </c>
      <c r="J17" s="20"/>
      <c r="K17" s="20">
        <v>5.3207946548805403E-2</v>
      </c>
      <c r="L17" s="20">
        <v>0.82182564884131304</v>
      </c>
      <c r="M17" s="20">
        <v>-6.42198501875893E-2</v>
      </c>
      <c r="N17" s="20">
        <v>0.191472291919356</v>
      </c>
      <c r="O17" s="20">
        <v>0.97548387096774103</v>
      </c>
      <c r="P17" s="20">
        <v>0.99897598212623295</v>
      </c>
      <c r="Q17" t="s">
        <v>34</v>
      </c>
    </row>
    <row r="18" spans="2:17" x14ac:dyDescent="0.25">
      <c r="B18" s="2">
        <v>16</v>
      </c>
      <c r="C18" s="20">
        <v>1.2941176470588199E-3</v>
      </c>
      <c r="D18" s="20">
        <v>0.124926429361209</v>
      </c>
      <c r="E18" s="20">
        <v>1.78452463000525</v>
      </c>
      <c r="F18" s="20">
        <v>0.88879921289128505</v>
      </c>
      <c r="G18" s="20">
        <v>102.005866147584</v>
      </c>
      <c r="H18" s="20">
        <v>4.3113245579737898E-2</v>
      </c>
      <c r="I18" s="20">
        <v>3.9044825307222697E-2</v>
      </c>
      <c r="J18" s="20"/>
      <c r="K18" s="20">
        <v>4.0592139186977003E-2</v>
      </c>
      <c r="L18" s="20">
        <v>0.90563409880634904</v>
      </c>
      <c r="M18" s="20">
        <v>2.16222053362491E-2</v>
      </c>
      <c r="N18" s="20">
        <v>0.30076979161365802</v>
      </c>
      <c r="O18" s="20">
        <v>0.97130242825607005</v>
      </c>
      <c r="P18" s="20">
        <v>1.0037477348855</v>
      </c>
      <c r="Q18" t="s">
        <v>34</v>
      </c>
    </row>
    <row r="19" spans="2:17" x14ac:dyDescent="0.25">
      <c r="B19" s="2">
        <v>17</v>
      </c>
      <c r="C19" s="20">
        <v>5.6764705882352896E-4</v>
      </c>
      <c r="D19" s="20">
        <v>9.4289922111351301E-2</v>
      </c>
      <c r="E19" s="20">
        <v>2.1228770200155802</v>
      </c>
      <c r="F19" s="20">
        <v>0.88578574929253096</v>
      </c>
      <c r="G19" s="20">
        <v>105.819963055119</v>
      </c>
      <c r="H19" s="20">
        <v>3.5338207463005103E-2</v>
      </c>
      <c r="I19" s="20">
        <v>2.0955492142471301E-2</v>
      </c>
      <c r="J19" s="20"/>
      <c r="K19" s="20">
        <v>2.6884022815544601E-2</v>
      </c>
      <c r="L19" s="20">
        <v>0.59299816393939098</v>
      </c>
      <c r="M19" s="20">
        <v>2.4598864446224299E-2</v>
      </c>
      <c r="N19" s="20">
        <v>0.30455979170367498</v>
      </c>
      <c r="O19" s="20">
        <v>0.90186915887850405</v>
      </c>
      <c r="P19" s="20">
        <v>0.94314296107675499</v>
      </c>
      <c r="Q19" t="s">
        <v>34</v>
      </c>
    </row>
    <row r="20" spans="2:17" x14ac:dyDescent="0.25">
      <c r="B20" s="2">
        <v>18</v>
      </c>
      <c r="C20" s="20">
        <v>1.2852941176470499E-2</v>
      </c>
      <c r="D20" s="20">
        <v>0.47283874909641099</v>
      </c>
      <c r="E20" s="20">
        <v>0.89047092974561604</v>
      </c>
      <c r="F20" s="20">
        <v>1.00424140736798</v>
      </c>
      <c r="G20" s="20">
        <v>91.985493654234105</v>
      </c>
      <c r="H20" s="20">
        <v>0.187593665339606</v>
      </c>
      <c r="I20" s="20">
        <v>8.7471185777719396E-2</v>
      </c>
      <c r="J20" s="20"/>
      <c r="K20" s="20">
        <v>0.12792526322832801</v>
      </c>
      <c r="L20" s="20">
        <v>0.46628006131959499</v>
      </c>
      <c r="M20" s="20">
        <v>2.6989136843454599E-3</v>
      </c>
      <c r="N20" s="20">
        <v>0.276675908365898</v>
      </c>
      <c r="O20" s="20">
        <v>0.96319153625743803</v>
      </c>
      <c r="P20" s="20">
        <v>0.96013564977693899</v>
      </c>
      <c r="Q20" t="s">
        <v>34</v>
      </c>
    </row>
    <row r="21" spans="2:17" x14ac:dyDescent="0.25">
      <c r="B21" s="2">
        <v>19</v>
      </c>
      <c r="C21" s="20">
        <v>4.7823529411764598E-3</v>
      </c>
      <c r="D21" s="20">
        <v>0.34570170297271402</v>
      </c>
      <c r="E21" s="20">
        <v>0.892142834176469</v>
      </c>
      <c r="F21" s="20">
        <v>1.43882763619844</v>
      </c>
      <c r="G21" s="20">
        <v>57.409581968713702</v>
      </c>
      <c r="H21" s="20">
        <v>0.103608142055767</v>
      </c>
      <c r="I21" s="20">
        <v>6.9141108135910803E-2</v>
      </c>
      <c r="J21" s="20"/>
      <c r="K21" s="20">
        <v>7.8032562956668203E-2</v>
      </c>
      <c r="L21" s="20">
        <v>0.66733276713615397</v>
      </c>
      <c r="M21" s="20">
        <v>0.17646355713578099</v>
      </c>
      <c r="N21" s="20">
        <v>0.497919923885072</v>
      </c>
      <c r="O21" s="20">
        <v>0.84292379471228596</v>
      </c>
      <c r="P21" s="20">
        <v>0.81373867058245697</v>
      </c>
      <c r="Q21" t="s">
        <v>34</v>
      </c>
    </row>
    <row r="22" spans="2:17" x14ac:dyDescent="0.25">
      <c r="B22" s="2">
        <v>20</v>
      </c>
      <c r="C22" s="20">
        <v>9.9411764705882293E-3</v>
      </c>
      <c r="D22" s="20">
        <v>0.39385164573732501</v>
      </c>
      <c r="E22" s="20">
        <v>0.89337316964258096</v>
      </c>
      <c r="F22" s="20">
        <v>1.56653403768596</v>
      </c>
      <c r="G22" s="20">
        <v>100.176847839057</v>
      </c>
      <c r="H22" s="20">
        <v>0.14473683413296801</v>
      </c>
      <c r="I22" s="20">
        <v>8.7991974670933906E-2</v>
      </c>
      <c r="J22" s="20"/>
      <c r="K22" s="20">
        <v>0.112505550989911</v>
      </c>
      <c r="L22" s="20">
        <v>0.60794458575829202</v>
      </c>
      <c r="M22" s="20">
        <v>6.1766419585524701E-3</v>
      </c>
      <c r="N22" s="20">
        <v>0.281103889530462</v>
      </c>
      <c r="O22" s="20">
        <v>0.97490625901355599</v>
      </c>
      <c r="P22" s="20">
        <v>0.99744396981533001</v>
      </c>
      <c r="Q22" t="s">
        <v>34</v>
      </c>
    </row>
    <row r="23" spans="2:17" x14ac:dyDescent="0.25">
      <c r="B23" s="2">
        <v>21</v>
      </c>
      <c r="C23" s="20">
        <v>1.3029411764705801E-3</v>
      </c>
      <c r="D23" s="20">
        <v>0.150059547013843</v>
      </c>
      <c r="E23" s="20">
        <v>1.74779325730269</v>
      </c>
      <c r="F23" s="20">
        <v>1.0629865151354601</v>
      </c>
      <c r="G23" s="20">
        <v>108.284272819541</v>
      </c>
      <c r="H23" s="20">
        <v>5.5308518241018297E-2</v>
      </c>
      <c r="I23" s="20">
        <v>3.8486482470137702E-2</v>
      </c>
      <c r="J23" s="20"/>
      <c r="K23" s="20">
        <v>4.0730286401474101E-2</v>
      </c>
      <c r="L23" s="20">
        <v>0.69585090496232305</v>
      </c>
      <c r="M23" s="20">
        <v>0.28311421289767902</v>
      </c>
      <c r="N23" s="20">
        <v>0.63371175627305698</v>
      </c>
      <c r="O23" s="20">
        <v>0.89494949494949405</v>
      </c>
      <c r="P23" s="20">
        <v>0.93685642121624202</v>
      </c>
      <c r="Q23" t="s">
        <v>34</v>
      </c>
    </row>
    <row r="24" spans="2:17" x14ac:dyDescent="0.25">
      <c r="B24" s="2">
        <v>22</v>
      </c>
      <c r="C24" s="20">
        <v>7.2352941176470501E-4</v>
      </c>
      <c r="D24" s="20">
        <v>9.2815034279125699E-2</v>
      </c>
      <c r="E24" s="20">
        <v>1.75769682686182</v>
      </c>
      <c r="F24" s="20">
        <v>1.5591213904136201</v>
      </c>
      <c r="G24" s="20">
        <v>91.842357003908404</v>
      </c>
      <c r="H24" s="20">
        <v>3.4281986346713499E-2</v>
      </c>
      <c r="I24" s="20">
        <v>2.4328207661589898E-2</v>
      </c>
      <c r="J24" s="20"/>
      <c r="K24" s="20">
        <v>3.0351709323163199E-2</v>
      </c>
      <c r="L24" s="20">
        <v>0.709649884797943</v>
      </c>
      <c r="M24" s="20">
        <v>-9.4664014520358705E-2</v>
      </c>
      <c r="N24" s="20">
        <v>0.152709577984458</v>
      </c>
      <c r="O24" s="20">
        <v>0.96850393700787396</v>
      </c>
      <c r="P24" s="20">
        <v>1.00840724316334</v>
      </c>
      <c r="Q24" t="s">
        <v>34</v>
      </c>
    </row>
    <row r="25" spans="2:17" x14ac:dyDescent="0.25">
      <c r="B25" s="2">
        <v>23</v>
      </c>
      <c r="C25" s="20">
        <v>5.2647058823529296E-4</v>
      </c>
      <c r="D25" s="20">
        <v>8.9042065405990495E-2</v>
      </c>
      <c r="E25" s="20">
        <v>1.7588664949978601</v>
      </c>
      <c r="F25" s="20">
        <v>1.6174136954981899</v>
      </c>
      <c r="G25" s="20">
        <v>163.62600501179799</v>
      </c>
      <c r="H25" s="20">
        <v>3.18400201069029E-2</v>
      </c>
      <c r="I25" s="20">
        <v>2.4579802308978702E-2</v>
      </c>
      <c r="J25" s="20"/>
      <c r="K25" s="20">
        <v>2.5890600071863099E-2</v>
      </c>
      <c r="L25" s="20">
        <v>0.77197822823138895</v>
      </c>
      <c r="M25" s="20">
        <v>0.167528488254063</v>
      </c>
      <c r="N25" s="20">
        <v>0.486543440849936</v>
      </c>
      <c r="O25" s="20">
        <v>0.93717277486910899</v>
      </c>
      <c r="P25" s="20">
        <v>1.0052580893682499</v>
      </c>
      <c r="Q25" t="s">
        <v>34</v>
      </c>
    </row>
    <row r="26" spans="2:17" x14ac:dyDescent="0.25">
      <c r="B26" s="2">
        <v>24</v>
      </c>
      <c r="C26" s="20">
        <v>4.17647058823529E-4</v>
      </c>
      <c r="D26" s="20">
        <v>7.1837327344493995E-2</v>
      </c>
      <c r="E26" s="20">
        <v>4.7391580852056601E-2</v>
      </c>
      <c r="F26" s="20">
        <v>1.07971644448875E-2</v>
      </c>
      <c r="G26" s="20">
        <v>81.842316220307396</v>
      </c>
      <c r="H26" s="20">
        <v>2.5470324047715199E-2</v>
      </c>
      <c r="I26" s="20">
        <v>1.8436441476362701E-2</v>
      </c>
      <c r="J26" s="20"/>
      <c r="K26" s="20">
        <v>2.30600249574116E-2</v>
      </c>
      <c r="L26" s="20">
        <v>0.72384008314242498</v>
      </c>
      <c r="M26" s="20">
        <v>-0.116936318598692</v>
      </c>
      <c r="N26" s="20">
        <v>0.124351599679558</v>
      </c>
      <c r="O26" s="20">
        <v>0.98611111111111105</v>
      </c>
      <c r="P26" s="20">
        <v>1</v>
      </c>
      <c r="Q26" t="s">
        <v>34</v>
      </c>
    </row>
    <row r="27" spans="2:17" x14ac:dyDescent="0.25">
      <c r="B27" s="2">
        <v>25</v>
      </c>
      <c r="C27" s="20">
        <v>8.0941176470588194E-3</v>
      </c>
      <c r="D27" s="20">
        <v>0.36989672336461998</v>
      </c>
      <c r="E27" s="20">
        <v>0.18652886826786599</v>
      </c>
      <c r="F27" s="20">
        <v>5.5688102916012901E-2</v>
      </c>
      <c r="G27" s="20">
        <v>85.616043917731304</v>
      </c>
      <c r="H27" s="20">
        <v>0.12955278654271199</v>
      </c>
      <c r="I27" s="20">
        <v>8.1935865112887599E-2</v>
      </c>
      <c r="J27" s="20"/>
      <c r="K27" s="20">
        <v>0.101517243205152</v>
      </c>
      <c r="L27" s="20">
        <v>0.63245158440396498</v>
      </c>
      <c r="M27" s="20">
        <v>3.0009359352105199E-2</v>
      </c>
      <c r="N27" s="20">
        <v>0.31144864777443099</v>
      </c>
      <c r="O27" s="20">
        <v>0.943111720356408</v>
      </c>
      <c r="P27" s="20">
        <v>0.96667825764424897</v>
      </c>
      <c r="Q27" t="s">
        <v>34</v>
      </c>
    </row>
    <row r="28" spans="2:17" x14ac:dyDescent="0.25">
      <c r="B28" s="2">
        <v>26</v>
      </c>
      <c r="C28" s="20">
        <v>3.2649999999999901E-2</v>
      </c>
      <c r="D28" s="20">
        <v>0.78990361832202904</v>
      </c>
      <c r="E28" s="20">
        <v>0.33497495770693603</v>
      </c>
      <c r="F28" s="20">
        <v>0.109062197585714</v>
      </c>
      <c r="G28" s="20">
        <v>93.6469235875295</v>
      </c>
      <c r="H28" s="20">
        <v>0.27179582981870898</v>
      </c>
      <c r="I28" s="20">
        <v>0.16703240778428</v>
      </c>
      <c r="J28" s="20"/>
      <c r="K28" s="20">
        <v>0.20389034095710101</v>
      </c>
      <c r="L28" s="20">
        <v>0.61455103227923902</v>
      </c>
      <c r="M28" s="20">
        <v>9.2069370028585396E-2</v>
      </c>
      <c r="N28" s="20">
        <v>0.39046590751441101</v>
      </c>
      <c r="O28" s="20">
        <v>0.94645749850797101</v>
      </c>
      <c r="P28" s="20">
        <v>0.92483754496959303</v>
      </c>
      <c r="Q28" t="s">
        <v>34</v>
      </c>
    </row>
    <row r="29" spans="2:17" x14ac:dyDescent="0.25">
      <c r="B29" s="2">
        <v>27</v>
      </c>
      <c r="C29" s="20">
        <v>1.8205882352941101E-3</v>
      </c>
      <c r="D29" s="20">
        <v>0.15997216523508001</v>
      </c>
      <c r="E29" s="20">
        <v>0.45638017672075298</v>
      </c>
      <c r="F29" s="20">
        <v>1.9346924394994101E-2</v>
      </c>
      <c r="G29" s="20">
        <v>132.1476142809</v>
      </c>
      <c r="H29" s="20">
        <v>6.0800170083848297E-2</v>
      </c>
      <c r="I29" s="20">
        <v>4.6024676042892003E-2</v>
      </c>
      <c r="J29" s="20"/>
      <c r="K29" s="20">
        <v>4.8146079132740098E-2</v>
      </c>
      <c r="L29" s="20">
        <v>0.75698268572966698</v>
      </c>
      <c r="M29" s="20">
        <v>0.207184592574956</v>
      </c>
      <c r="N29" s="20">
        <v>0.537035161061441</v>
      </c>
      <c r="O29" s="20">
        <v>0.98253968253968205</v>
      </c>
      <c r="P29" s="20">
        <v>1.0019511358397899</v>
      </c>
      <c r="Q29" t="s">
        <v>34</v>
      </c>
    </row>
    <row r="30" spans="2:17" x14ac:dyDescent="0.25">
      <c r="B30" s="2">
        <v>28</v>
      </c>
      <c r="C30" s="20">
        <v>1.5176470588235201E-3</v>
      </c>
      <c r="D30" s="20">
        <v>0.13984680626860699</v>
      </c>
      <c r="E30" s="20">
        <v>0.63314219907902403</v>
      </c>
      <c r="F30" s="20">
        <v>2.65822806970888E-2</v>
      </c>
      <c r="G30" s="20">
        <v>97.873175055059704</v>
      </c>
      <c r="H30" s="20">
        <v>5.4072937207483199E-2</v>
      </c>
      <c r="I30" s="20">
        <v>3.4916078213596297E-2</v>
      </c>
      <c r="J30" s="20"/>
      <c r="K30" s="20">
        <v>4.3958255768912401E-2</v>
      </c>
      <c r="L30" s="20">
        <v>0.64572187154583205</v>
      </c>
      <c r="M30" s="20">
        <v>-2.2932617925623199E-2</v>
      </c>
      <c r="N30" s="20">
        <v>0.24404082872795599</v>
      </c>
      <c r="O30" s="20">
        <v>0.97542533081285399</v>
      </c>
      <c r="P30" s="20">
        <v>1.0033478858039799</v>
      </c>
      <c r="Q30" t="s">
        <v>34</v>
      </c>
    </row>
    <row r="31" spans="2:17" x14ac:dyDescent="0.25">
      <c r="B31" s="2">
        <v>29</v>
      </c>
      <c r="C31" s="20">
        <v>2.5588235294117599E-4</v>
      </c>
      <c r="D31" s="20">
        <v>7.6915400450563706E-2</v>
      </c>
      <c r="E31" s="20">
        <v>0.86437258159929498</v>
      </c>
      <c r="F31" s="20">
        <v>2.2886190500052001E-2</v>
      </c>
      <c r="G31" s="20">
        <v>10.811509456494701</v>
      </c>
      <c r="H31" s="20">
        <v>1.91733750413705E-2</v>
      </c>
      <c r="I31" s="20">
        <v>1.62020521015711E-2</v>
      </c>
      <c r="J31" s="20"/>
      <c r="K31" s="20">
        <v>1.8049917743983901E-2</v>
      </c>
      <c r="L31" s="20">
        <v>0.84502869560585403</v>
      </c>
      <c r="M31" s="20">
        <v>-4.6505620051324199E-2</v>
      </c>
      <c r="N31" s="20">
        <v>0.21402675023338799</v>
      </c>
      <c r="O31" s="20">
        <v>0.82857142857142796</v>
      </c>
      <c r="P31" s="20">
        <v>0.77613770652634395</v>
      </c>
      <c r="Q31" t="s">
        <v>34</v>
      </c>
    </row>
    <row r="32" spans="2:17" x14ac:dyDescent="0.25">
      <c r="B32" s="2">
        <v>30</v>
      </c>
      <c r="C32" s="20">
        <v>2.02941176470588E-4</v>
      </c>
      <c r="D32" s="20">
        <v>6.6505436332413403E-2</v>
      </c>
      <c r="E32" s="20">
        <v>0.53843099274524098</v>
      </c>
      <c r="F32" s="20">
        <v>4.0612853351138997E-2</v>
      </c>
      <c r="G32" s="20">
        <v>93.210393923790207</v>
      </c>
      <c r="H32" s="20">
        <v>2.3972121447624499E-2</v>
      </c>
      <c r="I32" s="20">
        <v>1.2082104440889301E-2</v>
      </c>
      <c r="J32" s="20"/>
      <c r="K32" s="20">
        <v>1.6074598941728802E-2</v>
      </c>
      <c r="L32" s="20">
        <v>0.50400647549224897</v>
      </c>
      <c r="M32" s="20">
        <v>0.120904886623292</v>
      </c>
      <c r="N32" s="20">
        <v>0.42718042753565999</v>
      </c>
      <c r="O32" s="20">
        <v>0.84146341463414598</v>
      </c>
      <c r="P32" s="20">
        <v>0.86670620696768796</v>
      </c>
      <c r="Q32" t="s">
        <v>34</v>
      </c>
    </row>
    <row r="33" spans="2:17" x14ac:dyDescent="0.25">
      <c r="B33" s="2">
        <v>31</v>
      </c>
      <c r="C33" s="20">
        <v>1.7352941176470499E-3</v>
      </c>
      <c r="D33" s="20">
        <v>0.14725040018920901</v>
      </c>
      <c r="E33" s="20">
        <v>0.76698236733682401</v>
      </c>
      <c r="F33" s="20">
        <v>5.5286493040856199E-2</v>
      </c>
      <c r="G33" s="20">
        <v>72.140602717636298</v>
      </c>
      <c r="H33" s="20">
        <v>5.3177966999408403E-2</v>
      </c>
      <c r="I33" s="20">
        <v>4.1751558524660601E-2</v>
      </c>
      <c r="J33" s="20"/>
      <c r="K33" s="20">
        <v>4.7004734786344003E-2</v>
      </c>
      <c r="L33" s="20">
        <v>0.78512889605435798</v>
      </c>
      <c r="M33" s="20">
        <v>4.89621086365012E-3</v>
      </c>
      <c r="N33" s="20">
        <v>0.27947359402612298</v>
      </c>
      <c r="O33" s="20">
        <v>0.97359735973597294</v>
      </c>
      <c r="P33" s="20">
        <v>0.99778712104447798</v>
      </c>
      <c r="Q33" t="s">
        <v>34</v>
      </c>
    </row>
    <row r="34" spans="2:17" x14ac:dyDescent="0.25">
      <c r="B34" s="2">
        <v>32</v>
      </c>
      <c r="C34" s="20">
        <v>3.9058823529411701E-3</v>
      </c>
      <c r="D34" s="20">
        <v>0.24427915470528599</v>
      </c>
      <c r="E34" s="20">
        <v>0.59229304502679903</v>
      </c>
      <c r="F34" s="20">
        <v>8.9775050617365196E-2</v>
      </c>
      <c r="G34" s="20">
        <v>97.495569564795602</v>
      </c>
      <c r="H34" s="20">
        <v>9.7455738929150201E-2</v>
      </c>
      <c r="I34" s="20">
        <v>5.36500200260236E-2</v>
      </c>
      <c r="J34" s="20"/>
      <c r="K34" s="20">
        <v>7.0520379103121103E-2</v>
      </c>
      <c r="L34" s="20">
        <v>0.55050652342831097</v>
      </c>
      <c r="M34" s="20">
        <v>5.1351722395579898E-2</v>
      </c>
      <c r="N34" s="20">
        <v>0.33862258837947701</v>
      </c>
      <c r="O34" s="20">
        <v>0.94992846924177399</v>
      </c>
      <c r="P34" s="20">
        <v>0.98350861427428005</v>
      </c>
      <c r="Q34" t="s">
        <v>34</v>
      </c>
    </row>
    <row r="35" spans="2:17" x14ac:dyDescent="0.25">
      <c r="B35" s="2">
        <v>33</v>
      </c>
      <c r="C35" s="20">
        <v>1.9705882352941099E-4</v>
      </c>
      <c r="D35" s="20">
        <v>4.5457414977873298E-2</v>
      </c>
      <c r="E35" s="20">
        <v>0.78579627840147404</v>
      </c>
      <c r="F35" s="20">
        <v>9.1329395789324003E-2</v>
      </c>
      <c r="G35" s="20">
        <v>145.47434902777701</v>
      </c>
      <c r="H35" s="20">
        <v>1.6604412941568999E-2</v>
      </c>
      <c r="I35" s="20">
        <v>1.3337635087540701E-2</v>
      </c>
      <c r="J35" s="20"/>
      <c r="K35" s="20">
        <v>1.5839920667624401E-2</v>
      </c>
      <c r="L35" s="20">
        <v>0.80325845511526806</v>
      </c>
      <c r="M35" s="20">
        <v>-0.117334092934868</v>
      </c>
      <c r="N35" s="20">
        <v>0.123845137664857</v>
      </c>
      <c r="O35" s="20">
        <v>0.97101449275362295</v>
      </c>
      <c r="P35" s="20">
        <v>1.01029955481777</v>
      </c>
      <c r="Q35" t="s">
        <v>34</v>
      </c>
    </row>
    <row r="36" spans="2:17" x14ac:dyDescent="0.25">
      <c r="B36" s="2">
        <v>34</v>
      </c>
      <c r="C36" s="20">
        <v>1.8317647058823501E-2</v>
      </c>
      <c r="D36" s="20">
        <v>0.78910100494356294</v>
      </c>
      <c r="E36" s="20">
        <v>0.76917391157613102</v>
      </c>
      <c r="F36" s="20">
        <v>0.20675284895841101</v>
      </c>
      <c r="G36" s="20">
        <v>98.002429787745001</v>
      </c>
      <c r="H36" s="20">
        <v>0.230592979344378</v>
      </c>
      <c r="I36" s="20">
        <v>0.12763719435429699</v>
      </c>
      <c r="J36" s="20"/>
      <c r="K36" s="20">
        <v>0.15271788566437</v>
      </c>
      <c r="L36" s="20">
        <v>0.55351726109439803</v>
      </c>
      <c r="M36" s="20">
        <v>0.261953999334058</v>
      </c>
      <c r="N36" s="20">
        <v>0.60676973558881397</v>
      </c>
      <c r="O36" s="20">
        <v>0.86057758739809298</v>
      </c>
      <c r="P36" s="20">
        <v>0.71865226755570799</v>
      </c>
      <c r="Q36" t="s">
        <v>34</v>
      </c>
    </row>
    <row r="37" spans="2:17" x14ac:dyDescent="0.25">
      <c r="B37" s="2">
        <v>35</v>
      </c>
      <c r="C37" s="20">
        <v>1.55735294117647E-2</v>
      </c>
      <c r="D37" s="20">
        <v>0.71239654775272399</v>
      </c>
      <c r="E37" s="20">
        <v>0.22434546041586401</v>
      </c>
      <c r="F37" s="20">
        <v>0.21500730566724299</v>
      </c>
      <c r="G37" s="20">
        <v>89.334332665483004</v>
      </c>
      <c r="H37" s="20">
        <v>0.20642199400097899</v>
      </c>
      <c r="I37" s="20">
        <v>0.12749812020311899</v>
      </c>
      <c r="J37" s="20"/>
      <c r="K37" s="20">
        <v>0.14081489089636401</v>
      </c>
      <c r="L37" s="20">
        <v>0.61765763294833198</v>
      </c>
      <c r="M37" s="20">
        <v>0.32728010481067399</v>
      </c>
      <c r="N37" s="20">
        <v>0.68994551638518198</v>
      </c>
      <c r="O37" s="20">
        <v>0.81336405529953903</v>
      </c>
      <c r="P37" s="20">
        <v>0.76003081404446304</v>
      </c>
      <c r="Q37" t="s">
        <v>34</v>
      </c>
    </row>
    <row r="38" spans="2:17" x14ac:dyDescent="0.25">
      <c r="B38" s="2">
        <v>36</v>
      </c>
      <c r="C38" s="20">
        <v>6.67647058823529E-4</v>
      </c>
      <c r="D38" s="20">
        <v>9.7239697775802394E-2</v>
      </c>
      <c r="E38" s="20">
        <v>7.8798689120544801E-2</v>
      </c>
      <c r="F38" s="20">
        <v>0.14760210827881901</v>
      </c>
      <c r="G38" s="20">
        <v>89.190950831159299</v>
      </c>
      <c r="H38" s="20">
        <v>3.9537605304918899E-2</v>
      </c>
      <c r="I38" s="20">
        <v>1.9008258317763298E-2</v>
      </c>
      <c r="J38" s="20"/>
      <c r="K38" s="20">
        <v>2.9156039463895601E-2</v>
      </c>
      <c r="L38" s="20">
        <v>0.48076402632808002</v>
      </c>
      <c r="M38" s="20">
        <v>-0.11591173057554</v>
      </c>
      <c r="N38" s="20">
        <v>0.12565614566769601</v>
      </c>
      <c r="O38" s="20">
        <v>0.95780590717299496</v>
      </c>
      <c r="P38" s="20">
        <v>1.0048148148148099</v>
      </c>
      <c r="Q38" t="s">
        <v>34</v>
      </c>
    </row>
    <row r="39" spans="2:17" x14ac:dyDescent="0.25">
      <c r="B39" s="2">
        <v>37</v>
      </c>
      <c r="C39" s="20">
        <v>3.0588235294117601E-4</v>
      </c>
      <c r="D39" s="20">
        <v>8.0106989120065794E-2</v>
      </c>
      <c r="E39" s="20">
        <v>1.0537268837121401E-2</v>
      </c>
      <c r="F39" s="20">
        <v>0.14465246046827701</v>
      </c>
      <c r="G39" s="20">
        <v>112.096408543745</v>
      </c>
      <c r="H39" s="20">
        <v>2.9295101052865001E-2</v>
      </c>
      <c r="I39" s="20">
        <v>1.4301215404869999E-2</v>
      </c>
      <c r="J39" s="20"/>
      <c r="K39" s="20">
        <v>1.97347791424516E-2</v>
      </c>
      <c r="L39" s="20">
        <v>0.48817771200251397</v>
      </c>
      <c r="M39" s="20">
        <v>7.5730314992154005E-2</v>
      </c>
      <c r="N39" s="20">
        <v>0.36966237651842299</v>
      </c>
      <c r="O39" s="20">
        <v>0.84552845528455201</v>
      </c>
      <c r="P39" s="20">
        <v>0.85782487690002096</v>
      </c>
      <c r="Q39" t="s">
        <v>34</v>
      </c>
    </row>
    <row r="40" spans="2:17" x14ac:dyDescent="0.25">
      <c r="B40" s="2">
        <v>38</v>
      </c>
      <c r="C40" s="20">
        <v>1.1588235294117601E-3</v>
      </c>
      <c r="D40" s="20">
        <v>0.128925776366732</v>
      </c>
      <c r="E40" s="20">
        <v>0.53205649596868099</v>
      </c>
      <c r="F40" s="20">
        <v>0.16048962648687601</v>
      </c>
      <c r="G40" s="20">
        <v>113.647585580346</v>
      </c>
      <c r="H40" s="20">
        <v>5.5188942506849997E-2</v>
      </c>
      <c r="I40" s="20">
        <v>2.6316266722825499E-2</v>
      </c>
      <c r="J40" s="20"/>
      <c r="K40" s="20">
        <v>3.8411716220661397E-2</v>
      </c>
      <c r="L40" s="20">
        <v>0.47683948137906601</v>
      </c>
      <c r="M40" s="20">
        <v>-1.56513987146722E-2</v>
      </c>
      <c r="N40" s="20">
        <v>0.25331156496122398</v>
      </c>
      <c r="O40" s="20">
        <v>0.96332518337408302</v>
      </c>
      <c r="P40" s="20">
        <v>1.0060524635521899</v>
      </c>
      <c r="Q40" t="s">
        <v>34</v>
      </c>
    </row>
    <row r="41" spans="2:17" x14ac:dyDescent="0.25">
      <c r="B41" s="2">
        <v>39</v>
      </c>
      <c r="C41" s="20">
        <v>4.2764705882352896E-3</v>
      </c>
      <c r="D41" s="20">
        <v>0.27969189755136298</v>
      </c>
      <c r="E41" s="20">
        <v>0.13720128188719599</v>
      </c>
      <c r="F41" s="20">
        <v>0.21447943744849099</v>
      </c>
      <c r="G41" s="20">
        <v>90.7751735094769</v>
      </c>
      <c r="H41" s="20">
        <v>0.114847132224435</v>
      </c>
      <c r="I41" s="20">
        <v>4.9799643687358397E-2</v>
      </c>
      <c r="J41" s="20"/>
      <c r="K41" s="20">
        <v>7.3790049904021701E-2</v>
      </c>
      <c r="L41" s="20">
        <v>0.43361678017383598</v>
      </c>
      <c r="M41" s="20">
        <v>5.0390493361741798E-2</v>
      </c>
      <c r="N41" s="20">
        <v>0.33739871356204698</v>
      </c>
      <c r="O41" s="20">
        <v>0.93324775353016598</v>
      </c>
      <c r="P41" s="20">
        <v>0.96967876041621903</v>
      </c>
      <c r="Q41" t="s">
        <v>34</v>
      </c>
    </row>
    <row r="42" spans="2:17" x14ac:dyDescent="0.25">
      <c r="B42" s="2">
        <v>40</v>
      </c>
      <c r="C42" s="20">
        <v>2.0617647058823502E-3</v>
      </c>
      <c r="D42" s="20">
        <v>0.18038392683874199</v>
      </c>
      <c r="E42" s="20">
        <v>0.48724436113505198</v>
      </c>
      <c r="F42" s="20">
        <v>0.19404049617678901</v>
      </c>
      <c r="G42" s="20">
        <v>113.366556194439</v>
      </c>
      <c r="H42" s="20">
        <v>7.6110804331349105E-2</v>
      </c>
      <c r="I42" s="20">
        <v>3.7180397260153202E-2</v>
      </c>
      <c r="J42" s="20"/>
      <c r="K42" s="20">
        <v>5.1235928365441698E-2</v>
      </c>
      <c r="L42" s="20">
        <v>0.48850353884434</v>
      </c>
      <c r="M42" s="20">
        <v>7.7981028539978195E-2</v>
      </c>
      <c r="N42" s="20">
        <v>0.37252807401138399</v>
      </c>
      <c r="O42" s="20">
        <v>0.95765027322404295</v>
      </c>
      <c r="P42" s="20">
        <v>0.98718399710974403</v>
      </c>
      <c r="Q42" t="s">
        <v>34</v>
      </c>
    </row>
    <row r="43" spans="2:17" x14ac:dyDescent="0.25">
      <c r="B43" s="2">
        <v>41</v>
      </c>
      <c r="C43" s="20">
        <v>1.91176470588235E-3</v>
      </c>
      <c r="D43" s="20">
        <v>0.19160164929291301</v>
      </c>
      <c r="E43" s="20">
        <v>0.64496152038370402</v>
      </c>
      <c r="F43" s="20">
        <v>0.203969688597534</v>
      </c>
      <c r="G43" s="20">
        <v>114.007798282065</v>
      </c>
      <c r="H43" s="20">
        <v>6.5640404481174003E-2</v>
      </c>
      <c r="I43" s="20">
        <v>3.9165564494452E-2</v>
      </c>
      <c r="J43" s="20"/>
      <c r="K43" s="20">
        <v>4.9336947856129E-2</v>
      </c>
      <c r="L43" s="20">
        <v>0.59666854285891702</v>
      </c>
      <c r="M43" s="20">
        <v>5.6163320339497599E-2</v>
      </c>
      <c r="N43" s="20">
        <v>0.34474890515503898</v>
      </c>
      <c r="O43" s="20">
        <v>0.92329545454545403</v>
      </c>
      <c r="P43" s="20">
        <v>0.87616584021052202</v>
      </c>
      <c r="Q43" t="s">
        <v>34</v>
      </c>
    </row>
    <row r="44" spans="2:17" x14ac:dyDescent="0.25">
      <c r="B44" s="2">
        <v>42</v>
      </c>
      <c r="C44" s="20">
        <v>5.2941176470588197E-5</v>
      </c>
      <c r="D44" s="20">
        <v>2.08490829957747E-2</v>
      </c>
      <c r="E44" s="20">
        <v>8.6606785496966904E-2</v>
      </c>
      <c r="F44" s="20">
        <v>0.20960938184084399</v>
      </c>
      <c r="G44" s="20">
        <v>90</v>
      </c>
      <c r="H44" s="20">
        <v>6.8599434057003503E-3</v>
      </c>
      <c r="I44" s="20">
        <v>5.1449575542752597E-3</v>
      </c>
      <c r="J44" s="20"/>
      <c r="K44" s="20">
        <v>8.2101643970846003E-3</v>
      </c>
      <c r="L44" s="20">
        <v>0.75</v>
      </c>
      <c r="M44" s="20">
        <v>-0.47640122440170102</v>
      </c>
      <c r="N44" s="20">
        <v>-0.33333333333333298</v>
      </c>
      <c r="O44" s="20">
        <v>1</v>
      </c>
      <c r="P44" s="20">
        <v>1</v>
      </c>
      <c r="Q44" t="s">
        <v>34</v>
      </c>
    </row>
    <row r="45" spans="2:17" x14ac:dyDescent="0.25">
      <c r="B45" s="2">
        <v>43</v>
      </c>
      <c r="C45" s="20">
        <v>1.5408823529411701E-2</v>
      </c>
      <c r="D45" s="20">
        <v>0.57809600572762498</v>
      </c>
      <c r="E45" s="20">
        <v>0.46936754893713201</v>
      </c>
      <c r="F45" s="20">
        <v>0.30808484130958802</v>
      </c>
      <c r="G45" s="20">
        <v>105.402222620713</v>
      </c>
      <c r="H45" s="20">
        <v>0.20996286940815201</v>
      </c>
      <c r="I45" s="20">
        <v>0.106355049878192</v>
      </c>
      <c r="J45" s="20"/>
      <c r="K45" s="20">
        <v>0.14006828140408001</v>
      </c>
      <c r="L45" s="20">
        <v>0.50654218137706097</v>
      </c>
      <c r="M45" s="20">
        <v>0.138206378033706</v>
      </c>
      <c r="N45" s="20">
        <v>0.44920937058229499</v>
      </c>
      <c r="O45" s="20">
        <v>0.90001717917883495</v>
      </c>
      <c r="P45" s="20">
        <v>0.87222807303795702</v>
      </c>
      <c r="Q45" t="s">
        <v>34</v>
      </c>
    </row>
    <row r="46" spans="2:17" x14ac:dyDescent="0.25">
      <c r="B46" s="2">
        <v>44</v>
      </c>
      <c r="C46" s="20">
        <v>9.1705882352941092E-3</v>
      </c>
      <c r="D46" s="20">
        <v>0.54586627662179399</v>
      </c>
      <c r="E46" s="20">
        <v>3.1506977548313497E-2</v>
      </c>
      <c r="F46" s="20">
        <v>0.30460642238702501</v>
      </c>
      <c r="G46" s="20">
        <v>76.686683899773797</v>
      </c>
      <c r="H46" s="20">
        <v>0.21751675753251401</v>
      </c>
      <c r="I46" s="20">
        <v>8.4884113183521098E-2</v>
      </c>
      <c r="J46" s="20"/>
      <c r="K46" s="20">
        <v>0.10805718666363399</v>
      </c>
      <c r="L46" s="20">
        <v>0.39024171813903802</v>
      </c>
      <c r="M46" s="20">
        <v>0.58129109069389795</v>
      </c>
      <c r="N46" s="20">
        <v>1.0133623484088601</v>
      </c>
      <c r="O46" s="20">
        <v>0.786579212916246</v>
      </c>
      <c r="P46" s="20">
        <v>0.883936762469681</v>
      </c>
      <c r="Q46" t="s">
        <v>34</v>
      </c>
    </row>
    <row r="47" spans="2:17" x14ac:dyDescent="0.25">
      <c r="B47" s="2">
        <v>45</v>
      </c>
      <c r="C47" s="20">
        <v>3.2352941176470497E-5</v>
      </c>
      <c r="D47" s="20">
        <v>1.55875064036026E-2</v>
      </c>
      <c r="E47" s="20">
        <v>0.54910728806537801</v>
      </c>
      <c r="F47" s="20">
        <v>0.225442685560061</v>
      </c>
      <c r="G47" s="20">
        <v>48.971735905295198</v>
      </c>
      <c r="H47" s="20">
        <v>6.1328238031038203E-3</v>
      </c>
      <c r="I47" s="20">
        <v>3.8812831957854999E-3</v>
      </c>
      <c r="J47" s="20"/>
      <c r="K47" s="20">
        <v>6.41818074647114E-3</v>
      </c>
      <c r="L47" s="20">
        <v>0.63287048843979299</v>
      </c>
      <c r="M47" s="20">
        <v>-0.42215423761430998</v>
      </c>
      <c r="N47" s="20">
        <v>-0.26426392457290099</v>
      </c>
      <c r="O47" s="20">
        <v>1</v>
      </c>
      <c r="P47" s="20">
        <v>1</v>
      </c>
      <c r="Q47" t="s">
        <v>34</v>
      </c>
    </row>
    <row r="48" spans="2:17" x14ac:dyDescent="0.25">
      <c r="B48" s="2">
        <v>46</v>
      </c>
      <c r="C48" s="20">
        <v>1.0882352941176401E-4</v>
      </c>
      <c r="D48" s="20">
        <v>4.8307721462941801E-2</v>
      </c>
      <c r="E48" s="20">
        <v>0.53229452750718098</v>
      </c>
      <c r="F48" s="20">
        <v>0.24019072113742701</v>
      </c>
      <c r="G48" s="20">
        <v>87.405454239510505</v>
      </c>
      <c r="H48" s="20">
        <v>2.07140010818203E-2</v>
      </c>
      <c r="I48" s="20">
        <v>5.83838751449003E-3</v>
      </c>
      <c r="J48" s="20"/>
      <c r="K48" s="20">
        <v>1.17710841066024E-2</v>
      </c>
      <c r="L48" s="20">
        <v>0.281857063318109</v>
      </c>
      <c r="M48" s="20">
        <v>-0.127181412869807</v>
      </c>
      <c r="N48" s="20">
        <v>0.111307140514033</v>
      </c>
      <c r="O48" s="20">
        <v>0.75510204081632604</v>
      </c>
      <c r="P48" s="20">
        <v>0.96535075262709402</v>
      </c>
      <c r="Q48" t="s">
        <v>34</v>
      </c>
    </row>
    <row r="49" spans="2:17" x14ac:dyDescent="0.25">
      <c r="B49" s="2">
        <v>47</v>
      </c>
      <c r="C49" s="20">
        <v>1.4999999999999901E-4</v>
      </c>
      <c r="D49" s="20">
        <v>4.0748063829860001E-2</v>
      </c>
      <c r="E49" s="20">
        <v>0.86334405391152302</v>
      </c>
      <c r="F49" s="20">
        <v>0.26750416564875601</v>
      </c>
      <c r="G49" s="20">
        <v>165.272784869883</v>
      </c>
      <c r="H49" s="20">
        <v>1.4577086419539699E-2</v>
      </c>
      <c r="I49" s="20">
        <v>1.16957783778116E-2</v>
      </c>
      <c r="J49" s="20"/>
      <c r="K49" s="20">
        <v>1.3819765978853401E-2</v>
      </c>
      <c r="L49" s="20">
        <v>0.80233992179219604</v>
      </c>
      <c r="M49" s="20">
        <v>-0.107314498872204</v>
      </c>
      <c r="N49" s="20">
        <v>0.136602481047635</v>
      </c>
      <c r="O49" s="20">
        <v>0.94444444444444398</v>
      </c>
      <c r="P49" s="20">
        <v>0.98051346801346795</v>
      </c>
      <c r="Q49" t="s">
        <v>34</v>
      </c>
    </row>
    <row r="50" spans="2:17" x14ac:dyDescent="0.25">
      <c r="B50" s="2">
        <v>48</v>
      </c>
      <c r="C50" s="20">
        <v>3.52941176470588E-5</v>
      </c>
      <c r="D50" s="20">
        <v>1.9700042475319899E-2</v>
      </c>
      <c r="E50" s="20">
        <v>0.108901601565493</v>
      </c>
      <c r="F50" s="20">
        <v>0.31298491788507798</v>
      </c>
      <c r="G50" s="20">
        <v>90</v>
      </c>
      <c r="H50" s="20">
        <v>1.71498585142508E-3</v>
      </c>
      <c r="I50" s="20">
        <v>1.71498585142508E-3</v>
      </c>
      <c r="J50" s="20"/>
      <c r="K50" s="20">
        <v>6.7035711590741204E-3</v>
      </c>
      <c r="L50" s="20">
        <v>1</v>
      </c>
      <c r="M50" s="20">
        <v>-0.93455015305021205</v>
      </c>
      <c r="N50" s="20">
        <v>-0.91666666666666596</v>
      </c>
      <c r="O50" s="20">
        <v>1</v>
      </c>
      <c r="P50" s="20">
        <v>1</v>
      </c>
      <c r="Q50" t="s">
        <v>34</v>
      </c>
    </row>
    <row r="51" spans="2:17" x14ac:dyDescent="0.25">
      <c r="B51" s="2">
        <v>49</v>
      </c>
      <c r="C51" s="20">
        <v>3.6999999999999902E-3</v>
      </c>
      <c r="D51" s="20">
        <v>0.24595126591042599</v>
      </c>
      <c r="E51" s="20">
        <v>7.5407532226145199E-2</v>
      </c>
      <c r="F51" s="20">
        <v>0.35556827580214601</v>
      </c>
      <c r="G51" s="20">
        <v>77.410190439285898</v>
      </c>
      <c r="H51" s="20">
        <v>8.1104461538382605E-2</v>
      </c>
      <c r="I51" s="20">
        <v>5.7688796342077298E-2</v>
      </c>
      <c r="J51" s="20"/>
      <c r="K51" s="20">
        <v>6.86366251757769E-2</v>
      </c>
      <c r="L51" s="20">
        <v>0.71129004801759399</v>
      </c>
      <c r="M51" s="20">
        <v>-6.8281988619921501E-3</v>
      </c>
      <c r="N51" s="20">
        <v>0.26454561192475801</v>
      </c>
      <c r="O51" s="20">
        <v>0.96103896103896103</v>
      </c>
      <c r="P51" s="20">
        <v>0.92583656990649299</v>
      </c>
      <c r="Q51" t="s">
        <v>34</v>
      </c>
    </row>
    <row r="52" spans="2:17" x14ac:dyDescent="0.25">
      <c r="B52" s="2">
        <v>50</v>
      </c>
      <c r="C52" s="20">
        <v>9.7647058823529306E-3</v>
      </c>
      <c r="D52" s="20">
        <v>0.400521225713517</v>
      </c>
      <c r="E52" s="20">
        <v>0.298513148489918</v>
      </c>
      <c r="F52" s="20">
        <v>0.40945917712278102</v>
      </c>
      <c r="G52" s="20">
        <v>100.471605378711</v>
      </c>
      <c r="H52" s="20">
        <v>0.13660025748448601</v>
      </c>
      <c r="I52" s="20">
        <v>9.9994399455729896E-2</v>
      </c>
      <c r="J52" s="20"/>
      <c r="K52" s="20">
        <v>0.11150250971220201</v>
      </c>
      <c r="L52" s="20">
        <v>0.73202204225044298</v>
      </c>
      <c r="M52" s="20">
        <v>9.8646329581456402E-2</v>
      </c>
      <c r="N52" s="20">
        <v>0.39883995250125098</v>
      </c>
      <c r="O52" s="20">
        <v>0.92222222222222205</v>
      </c>
      <c r="P52" s="20">
        <v>0.94185628280994405</v>
      </c>
      <c r="Q52" t="s">
        <v>34</v>
      </c>
    </row>
    <row r="53" spans="2:17" x14ac:dyDescent="0.25">
      <c r="B53" s="2">
        <v>51</v>
      </c>
      <c r="C53" s="20">
        <v>6.1764705882352895E-5</v>
      </c>
      <c r="D53" s="20">
        <v>2.8919806412581201E-2</v>
      </c>
      <c r="E53" s="20">
        <v>0.549122136427728</v>
      </c>
      <c r="F53" s="20">
        <v>0.35018377766241798</v>
      </c>
      <c r="G53" s="20">
        <v>56.074870979879996</v>
      </c>
      <c r="H53" s="20">
        <v>1.23668347723197E-2</v>
      </c>
      <c r="I53" s="20">
        <v>4.7603777142849104E-3</v>
      </c>
      <c r="J53" s="20"/>
      <c r="K53" s="20">
        <v>8.86799109146757E-3</v>
      </c>
      <c r="L53" s="20">
        <v>0.38493097077191402</v>
      </c>
      <c r="M53" s="20">
        <v>-0.25140059866748299</v>
      </c>
      <c r="N53" s="20">
        <v>-4.6853639058371498E-2</v>
      </c>
      <c r="O53" s="20">
        <v>0.84</v>
      </c>
      <c r="P53" s="20">
        <v>0.98920713989207099</v>
      </c>
      <c r="Q53" t="s">
        <v>34</v>
      </c>
    </row>
    <row r="54" spans="2:17" x14ac:dyDescent="0.25">
      <c r="B54" s="2">
        <v>52</v>
      </c>
      <c r="C54" s="20">
        <v>3.8235294117647001E-5</v>
      </c>
      <c r="D54" s="20">
        <v>1.93038807436407E-2</v>
      </c>
      <c r="E54" s="20">
        <v>0.42003961161057501</v>
      </c>
      <c r="F54" s="20">
        <v>0.35328708539356801</v>
      </c>
      <c r="G54" s="20">
        <v>141.49730839595799</v>
      </c>
      <c r="H54" s="20">
        <v>6.1616689729407604E-3</v>
      </c>
      <c r="I54" s="20">
        <v>5.0940021287666703E-3</v>
      </c>
      <c r="J54" s="20"/>
      <c r="K54" s="20">
        <v>6.9772980784231897E-3</v>
      </c>
      <c r="L54" s="20">
        <v>0.82672440715936002</v>
      </c>
      <c r="M54" s="20">
        <v>-0.35526249991460601</v>
      </c>
      <c r="N54" s="20">
        <v>-0.17909471891758599</v>
      </c>
      <c r="O54" s="20">
        <v>0.86666666666666603</v>
      </c>
      <c r="P54" s="20">
        <v>1.00808457711442</v>
      </c>
      <c r="Q54" t="s">
        <v>34</v>
      </c>
    </row>
    <row r="55" spans="2:17" x14ac:dyDescent="0.25">
      <c r="B55" s="2">
        <v>53</v>
      </c>
      <c r="C55" s="20">
        <v>3.2352941176470497E-5</v>
      </c>
      <c r="D55" s="20">
        <v>1.7331647014501898E-2</v>
      </c>
      <c r="E55" s="20">
        <v>0.15762279052643299</v>
      </c>
      <c r="F55" s="20">
        <v>0.36045884440861797</v>
      </c>
      <c r="G55" s="20">
        <v>162.920152727165</v>
      </c>
      <c r="H55" s="20">
        <v>7.5647918973454501E-3</v>
      </c>
      <c r="I55" s="20">
        <v>3.2786975304870901E-3</v>
      </c>
      <c r="J55" s="20"/>
      <c r="K55" s="20">
        <v>6.41818074647114E-3</v>
      </c>
      <c r="L55" s="20">
        <v>0.43341542966140401</v>
      </c>
      <c r="M55" s="20">
        <v>-0.39789192428574399</v>
      </c>
      <c r="N55" s="20">
        <v>-0.23337218779621599</v>
      </c>
      <c r="O55" s="20">
        <v>0.91666666666666596</v>
      </c>
      <c r="P55" s="20">
        <v>1</v>
      </c>
      <c r="Q55" t="s">
        <v>34</v>
      </c>
    </row>
    <row r="56" spans="2:17" x14ac:dyDescent="0.25">
      <c r="B56" s="2">
        <v>54</v>
      </c>
      <c r="C56" s="20">
        <v>1.46470588235294E-3</v>
      </c>
      <c r="D56" s="20">
        <v>0.13339331450969399</v>
      </c>
      <c r="E56" s="20">
        <v>0.42774433256959499</v>
      </c>
      <c r="F56" s="20">
        <v>0.39851381066819802</v>
      </c>
      <c r="G56" s="20">
        <v>93.992486187118303</v>
      </c>
      <c r="H56" s="20">
        <v>4.7028094514370899E-2</v>
      </c>
      <c r="I56" s="20">
        <v>3.6763151078823303E-2</v>
      </c>
      <c r="J56" s="20"/>
      <c r="K56" s="20">
        <v>4.3184736317569097E-2</v>
      </c>
      <c r="L56" s="20">
        <v>0.78172742184119703</v>
      </c>
      <c r="M56" s="20">
        <v>-7.2936319745430703E-2</v>
      </c>
      <c r="N56" s="20">
        <v>0.18037413818783199</v>
      </c>
      <c r="O56" s="20">
        <v>0.97838899803536294</v>
      </c>
      <c r="P56" s="20">
        <v>1.00233990306115</v>
      </c>
      <c r="Q56" t="s">
        <v>34</v>
      </c>
    </row>
    <row r="57" spans="2:17" x14ac:dyDescent="0.25">
      <c r="B57" s="2">
        <v>55</v>
      </c>
      <c r="C57" s="20">
        <v>1.62647058823529E-3</v>
      </c>
      <c r="D57" s="20">
        <v>0.144782535549008</v>
      </c>
      <c r="E57" s="20">
        <v>0.381809191859312</v>
      </c>
      <c r="F57" s="20">
        <v>0.41549486332075702</v>
      </c>
      <c r="G57" s="20">
        <v>79.416003029214394</v>
      </c>
      <c r="H57" s="20">
        <v>5.5410087403890099E-2</v>
      </c>
      <c r="I57" s="20">
        <v>3.6866196494037898E-2</v>
      </c>
      <c r="J57" s="20"/>
      <c r="K57" s="20">
        <v>4.5506995849977097E-2</v>
      </c>
      <c r="L57" s="20">
        <v>0.66533366434375396</v>
      </c>
      <c r="M57" s="20">
        <v>-1.35823469705797E-2</v>
      </c>
      <c r="N57" s="20">
        <v>0.25594596346190601</v>
      </c>
      <c r="O57" s="20">
        <v>0.98049645390070905</v>
      </c>
      <c r="P57" s="20">
        <v>0.99745327047452104</v>
      </c>
      <c r="Q57" t="s">
        <v>34</v>
      </c>
    </row>
    <row r="58" spans="2:17" x14ac:dyDescent="0.25">
      <c r="B58" s="2">
        <v>56</v>
      </c>
      <c r="C58" s="20">
        <v>1.7647058823529399E-4</v>
      </c>
      <c r="D58" s="20">
        <v>4.6364642493277201E-2</v>
      </c>
      <c r="E58" s="20">
        <v>0.20665579509672299</v>
      </c>
      <c r="F58" s="20">
        <v>0.40559415386203301</v>
      </c>
      <c r="G58" s="20">
        <v>171.581263687161</v>
      </c>
      <c r="H58" s="20">
        <v>1.9414821759374999E-2</v>
      </c>
      <c r="I58" s="20">
        <v>9.2357855342749696E-3</v>
      </c>
      <c r="J58" s="20"/>
      <c r="K58" s="20">
        <v>1.49896408036968E-2</v>
      </c>
      <c r="L58" s="20">
        <v>0.475707974491972</v>
      </c>
      <c r="M58" s="20">
        <v>-0.20195975118412801</v>
      </c>
      <c r="N58" s="20">
        <v>1.6096403082656099E-2</v>
      </c>
      <c r="O58" s="20">
        <v>0.967741935483871</v>
      </c>
      <c r="P58" s="20">
        <v>1</v>
      </c>
      <c r="Q58" t="s">
        <v>34</v>
      </c>
    </row>
    <row r="59" spans="2:17" x14ac:dyDescent="0.25">
      <c r="B59" s="2">
        <v>57</v>
      </c>
      <c r="C59" s="20">
        <v>1.16764705882352E-3</v>
      </c>
      <c r="D59" s="20">
        <v>0.14475338078953401</v>
      </c>
      <c r="E59" s="20">
        <v>0.106218905188649</v>
      </c>
      <c r="F59" s="20">
        <v>0.43579598053346602</v>
      </c>
      <c r="G59" s="20">
        <v>87.505930202304</v>
      </c>
      <c r="H59" s="20">
        <v>6.0116904035584499E-2</v>
      </c>
      <c r="I59" s="20">
        <v>2.44348339587372E-2</v>
      </c>
      <c r="J59" s="20"/>
      <c r="K59" s="20">
        <v>3.8557676402862E-2</v>
      </c>
      <c r="L59" s="20">
        <v>0.40645529490796301</v>
      </c>
      <c r="M59" s="20">
        <v>-1.1937787113823E-2</v>
      </c>
      <c r="N59" s="20">
        <v>0.258039882105213</v>
      </c>
      <c r="O59" s="20">
        <v>0.93411764705882305</v>
      </c>
      <c r="P59" s="20">
        <v>0.96002606480658703</v>
      </c>
      <c r="Q59" t="s">
        <v>34</v>
      </c>
    </row>
    <row r="60" spans="2:17" x14ac:dyDescent="0.25">
      <c r="B60" s="2">
        <v>58</v>
      </c>
      <c r="C60" s="20">
        <v>6.1764705882352898E-4</v>
      </c>
      <c r="D60" s="20">
        <v>9.5694495523668405E-2</v>
      </c>
      <c r="E60" s="20">
        <v>0.390406634927778</v>
      </c>
      <c r="F60" s="20">
        <v>0.46560216841334001</v>
      </c>
      <c r="G60" s="20">
        <v>67.864034829376294</v>
      </c>
      <c r="H60" s="20">
        <v>3.2175561533810203E-2</v>
      </c>
      <c r="I60" s="20">
        <v>2.70597554473559E-2</v>
      </c>
      <c r="J60" s="20"/>
      <c r="K60" s="20">
        <v>2.8043050119120099E-2</v>
      </c>
      <c r="L60" s="20">
        <v>0.841003362720537</v>
      </c>
      <c r="M60" s="20">
        <v>0.107132261203101</v>
      </c>
      <c r="N60" s="20">
        <v>0.40964457621584799</v>
      </c>
      <c r="O60" s="20">
        <v>0.9375</v>
      </c>
      <c r="P60" s="20">
        <v>0.91433538235452205</v>
      </c>
      <c r="Q60" t="s">
        <v>34</v>
      </c>
    </row>
    <row r="61" spans="2:17" x14ac:dyDescent="0.25">
      <c r="B61" s="2">
        <v>59</v>
      </c>
      <c r="C61" s="20">
        <v>2.11764705882352E-4</v>
      </c>
      <c r="D61" s="20">
        <v>5.4123238485124299E-2</v>
      </c>
      <c r="E61" s="20">
        <v>0.229639020978849</v>
      </c>
      <c r="F61" s="20">
        <v>0.48589655475024002</v>
      </c>
      <c r="G61" s="20">
        <v>97.330932263786494</v>
      </c>
      <c r="H61" s="20">
        <v>1.81038321137117E-2</v>
      </c>
      <c r="I61" s="20">
        <v>1.3170071659173201E-2</v>
      </c>
      <c r="J61" s="20"/>
      <c r="K61" s="20">
        <v>1.6420328794169201E-2</v>
      </c>
      <c r="L61" s="20">
        <v>0.72747424834979102</v>
      </c>
      <c r="M61" s="20">
        <v>-0.11570951198740299</v>
      </c>
      <c r="N61" s="20">
        <v>0.12591361837079301</v>
      </c>
      <c r="O61" s="20">
        <v>0.911392405063291</v>
      </c>
      <c r="P61" s="20">
        <v>0.95753984600272402</v>
      </c>
      <c r="Q61" t="s">
        <v>34</v>
      </c>
    </row>
    <row r="62" spans="2:17" x14ac:dyDescent="0.25">
      <c r="B62" s="2">
        <v>60</v>
      </c>
      <c r="C62" s="20">
        <v>2.1764705882352901E-4</v>
      </c>
      <c r="D62" s="20">
        <v>4.8307721462941801E-2</v>
      </c>
      <c r="E62" s="20">
        <v>0.100465725215239</v>
      </c>
      <c r="F62" s="20">
        <v>0.55593352167547305</v>
      </c>
      <c r="G62" s="20">
        <v>94.957272899478198</v>
      </c>
      <c r="H62" s="20">
        <v>1.7530298352088299E-2</v>
      </c>
      <c r="I62" s="20">
        <v>1.27009794995382E-2</v>
      </c>
      <c r="J62" s="20"/>
      <c r="K62" s="20">
        <v>1.6646826787391499E-2</v>
      </c>
      <c r="L62" s="20">
        <v>0.72451587785014404</v>
      </c>
      <c r="M62" s="20">
        <v>-0.19654121953793199</v>
      </c>
      <c r="N62" s="20">
        <v>2.2995491848991498E-2</v>
      </c>
      <c r="O62" s="20">
        <v>0.96103896103896103</v>
      </c>
      <c r="P62" s="20">
        <v>1.0193836978131201</v>
      </c>
      <c r="Q62" t="s">
        <v>34</v>
      </c>
    </row>
    <row r="63" spans="2:17" x14ac:dyDescent="0.25">
      <c r="B63" s="2">
        <v>61</v>
      </c>
      <c r="C63" s="20">
        <v>1.64705882352941E-4</v>
      </c>
      <c r="D63" s="20">
        <v>4.1103065901104997E-2</v>
      </c>
      <c r="E63" s="20">
        <v>0.265884056465582</v>
      </c>
      <c r="F63" s="20">
        <v>0.57387714053312</v>
      </c>
      <c r="G63" s="20">
        <v>88.816097370682996</v>
      </c>
      <c r="H63" s="20">
        <v>1.54670119762677E-2</v>
      </c>
      <c r="I63" s="20">
        <v>1.04294554146679E-2</v>
      </c>
      <c r="J63" s="20"/>
      <c r="K63" s="20">
        <v>1.44813688117616E-2</v>
      </c>
      <c r="L63" s="20">
        <v>0.674303183489528</v>
      </c>
      <c r="M63" s="20">
        <v>-0.230783086223421</v>
      </c>
      <c r="N63" s="20">
        <v>-2.0602606900521899E-2</v>
      </c>
      <c r="O63" s="20">
        <v>0.96551724137931005</v>
      </c>
      <c r="P63" s="20">
        <v>1.01518754954729</v>
      </c>
      <c r="Q63" t="s">
        <v>34</v>
      </c>
    </row>
    <row r="64" spans="2:17" x14ac:dyDescent="0.25">
      <c r="B64" s="2">
        <v>62</v>
      </c>
      <c r="C64" s="20">
        <v>2.5588235294117599E-4</v>
      </c>
      <c r="D64" s="20">
        <v>5.6066317454788898E-2</v>
      </c>
      <c r="E64" s="20">
        <v>0.23729884689028899</v>
      </c>
      <c r="F64" s="20">
        <v>0.602649970686986</v>
      </c>
      <c r="G64" s="20">
        <v>85.727032079499395</v>
      </c>
      <c r="H64" s="20">
        <v>2.2360625930819101E-2</v>
      </c>
      <c r="I64" s="20">
        <v>1.3809531569242601E-2</v>
      </c>
      <c r="J64" s="20"/>
      <c r="K64" s="20">
        <v>1.8049917743983901E-2</v>
      </c>
      <c r="L64" s="20">
        <v>0.61758251365447403</v>
      </c>
      <c r="M64" s="20">
        <v>-5.2209285984654297E-2</v>
      </c>
      <c r="N64" s="20">
        <v>0.20676461721711301</v>
      </c>
      <c r="O64" s="20">
        <v>0.92553191489361597</v>
      </c>
      <c r="P64" s="20">
        <v>1.0025388474244401</v>
      </c>
      <c r="Q64" t="s">
        <v>34</v>
      </c>
    </row>
    <row r="65" spans="2:17" x14ac:dyDescent="0.25">
      <c r="B65" s="2">
        <v>63</v>
      </c>
      <c r="C65" s="20">
        <v>4.1499999999999896E-3</v>
      </c>
      <c r="D65" s="20">
        <v>0.31743359118367498</v>
      </c>
      <c r="E65" s="20">
        <v>1.9510123214809199E-2</v>
      </c>
      <c r="F65" s="20">
        <v>0.74782760023191897</v>
      </c>
      <c r="G65" s="20">
        <v>90.8006285656854</v>
      </c>
      <c r="H65" s="20">
        <v>0.137281328511937</v>
      </c>
      <c r="I65" s="20">
        <v>4.1586989624535997E-2</v>
      </c>
      <c r="J65" s="20"/>
      <c r="K65" s="20">
        <v>7.2690742950192205E-2</v>
      </c>
      <c r="L65" s="20">
        <v>0.30293259888521401</v>
      </c>
      <c r="M65" s="20">
        <v>8.0465096699359501E-2</v>
      </c>
      <c r="N65" s="20">
        <v>0.37569088782372601</v>
      </c>
      <c r="O65" s="20">
        <v>0.88022457891453498</v>
      </c>
      <c r="P65" s="20">
        <v>0.97345673009389799</v>
      </c>
      <c r="Q65" t="s">
        <v>34</v>
      </c>
    </row>
    <row r="66" spans="2:17" x14ac:dyDescent="0.25">
      <c r="B66" s="2">
        <v>64</v>
      </c>
      <c r="C66" s="20">
        <v>3.9558823529411702E-3</v>
      </c>
      <c r="D66" s="20">
        <v>0.24103097150268701</v>
      </c>
      <c r="E66" s="20">
        <v>0.83321790664977002</v>
      </c>
      <c r="F66" s="20">
        <v>0.712026423204008</v>
      </c>
      <c r="G66" s="20">
        <v>104.308234274637</v>
      </c>
      <c r="H66" s="20">
        <v>9.2313117242857304E-2</v>
      </c>
      <c r="I66" s="20">
        <v>5.7415582383061603E-2</v>
      </c>
      <c r="J66" s="20"/>
      <c r="K66" s="20">
        <v>7.0970316654814805E-2</v>
      </c>
      <c r="L66" s="20">
        <v>0.62196558948402503</v>
      </c>
      <c r="M66" s="20">
        <v>5.2300326053090797E-2</v>
      </c>
      <c r="N66" s="20">
        <v>0.33983038806850002</v>
      </c>
      <c r="O66" s="20">
        <v>0.96071428571428497</v>
      </c>
      <c r="P66" s="20">
        <v>0.98670167349726801</v>
      </c>
      <c r="Q66" t="s">
        <v>34</v>
      </c>
    </row>
    <row r="67" spans="2:17" x14ac:dyDescent="0.25">
      <c r="B67" s="2">
        <v>65</v>
      </c>
      <c r="C67" s="20">
        <v>5.3705882352941096E-3</v>
      </c>
      <c r="D67" s="20">
        <v>0.35842518300443699</v>
      </c>
      <c r="E67" s="20">
        <v>0.324224468799516</v>
      </c>
      <c r="F67" s="20">
        <v>0.74819172492180097</v>
      </c>
      <c r="G67" s="20">
        <v>71.657251110188795</v>
      </c>
      <c r="H67" s="20">
        <v>0.105757824795818</v>
      </c>
      <c r="I67" s="20">
        <v>7.59517431338467E-2</v>
      </c>
      <c r="J67" s="20"/>
      <c r="K67" s="20">
        <v>8.2692474383500497E-2</v>
      </c>
      <c r="L67" s="20">
        <v>0.71816665367771104</v>
      </c>
      <c r="M67" s="20">
        <v>0.17467650004970001</v>
      </c>
      <c r="N67" s="20">
        <v>0.49564457213437402</v>
      </c>
      <c r="O67" s="20">
        <v>0.85929411764705799</v>
      </c>
      <c r="P67" s="20">
        <v>0.81710176271316204</v>
      </c>
      <c r="Q67" t="s">
        <v>34</v>
      </c>
    </row>
    <row r="68" spans="2:17" x14ac:dyDescent="0.25">
      <c r="B68" s="2">
        <v>66</v>
      </c>
      <c r="C68" s="20">
        <v>9.1499999999999897E-3</v>
      </c>
      <c r="D68" s="20">
        <v>0.42829027661979202</v>
      </c>
      <c r="E68" s="20">
        <v>0.17454615006836099</v>
      </c>
      <c r="F68" s="20">
        <v>0.78736998750904497</v>
      </c>
      <c r="G68" s="20">
        <v>84.843783412096798</v>
      </c>
      <c r="H68" s="20">
        <v>0.181348492126474</v>
      </c>
      <c r="I68" s="20">
        <v>6.7242938392481105E-2</v>
      </c>
      <c r="J68" s="20"/>
      <c r="K68" s="20">
        <v>0.107935822757445</v>
      </c>
      <c r="L68" s="20">
        <v>0.37079403089596802</v>
      </c>
      <c r="M68" s="20">
        <v>4.6717341045539297E-2</v>
      </c>
      <c r="N68" s="20">
        <v>0.33272191077922197</v>
      </c>
      <c r="O68" s="20">
        <v>0.93846153846153801</v>
      </c>
      <c r="P68" s="20">
        <v>0.96357324192941296</v>
      </c>
      <c r="Q68" t="s">
        <v>34</v>
      </c>
    </row>
    <row r="69" spans="2:17" x14ac:dyDescent="0.25">
      <c r="B69" s="2">
        <v>67</v>
      </c>
      <c r="C69" s="20">
        <v>9.7058823529411702E-5</v>
      </c>
      <c r="D69" s="20">
        <v>3.1018949094725499E-2</v>
      </c>
      <c r="E69" s="20">
        <v>0.28983260889083901</v>
      </c>
      <c r="F69" s="20">
        <v>0.718579071747111</v>
      </c>
      <c r="G69" s="20">
        <v>129.21993460289099</v>
      </c>
      <c r="H69" s="20">
        <v>1.23093843608022E-2</v>
      </c>
      <c r="I69" s="20">
        <v>7.4833338110042499E-3</v>
      </c>
      <c r="J69" s="20"/>
      <c r="K69" s="20">
        <v>1.11166151450483E-2</v>
      </c>
      <c r="L69" s="20">
        <v>0.60793729334133095</v>
      </c>
      <c r="M69" s="20">
        <v>-0.25460528425783302</v>
      </c>
      <c r="N69" s="20">
        <v>-5.0933971480447801E-2</v>
      </c>
      <c r="O69" s="20">
        <v>0.97058823529411697</v>
      </c>
      <c r="P69" s="20">
        <v>1.0100624758113499</v>
      </c>
      <c r="Q69" t="s">
        <v>34</v>
      </c>
    </row>
    <row r="70" spans="2:17" x14ac:dyDescent="0.25">
      <c r="B70" s="2">
        <v>68</v>
      </c>
      <c r="C70" s="20">
        <v>7.9411764705882305E-5</v>
      </c>
      <c r="D70" s="20">
        <v>3.1770112897649701E-2</v>
      </c>
      <c r="E70" s="20">
        <v>0.80572576019730502</v>
      </c>
      <c r="F70" s="20">
        <v>0.72499438919133097</v>
      </c>
      <c r="G70" s="20">
        <v>104.957250295596</v>
      </c>
      <c r="H70" s="20">
        <v>1.2926063590495401E-2</v>
      </c>
      <c r="I70" s="20">
        <v>7.1838139778131697E-3</v>
      </c>
      <c r="J70" s="20"/>
      <c r="K70" s="20">
        <v>1.0055356738611101E-2</v>
      </c>
      <c r="L70" s="20">
        <v>0.55576192454255202</v>
      </c>
      <c r="M70" s="20">
        <v>-8.1611577381474495E-2</v>
      </c>
      <c r="N70" s="20">
        <v>0.169328457104855</v>
      </c>
      <c r="O70" s="20">
        <v>0.87096774193548299</v>
      </c>
      <c r="P70" s="20">
        <v>1</v>
      </c>
      <c r="Q70" t="s">
        <v>34</v>
      </c>
    </row>
    <row r="71" spans="2:17" x14ac:dyDescent="0.25">
      <c r="B71" s="2">
        <v>69</v>
      </c>
      <c r="C71" s="20">
        <v>1.54999999999999E-3</v>
      </c>
      <c r="D71" s="20">
        <v>0.151405810907212</v>
      </c>
      <c r="E71" s="20">
        <v>0.22716788502489499</v>
      </c>
      <c r="F71" s="20">
        <v>0.75239965014660204</v>
      </c>
      <c r="G71" s="20">
        <v>94.9806938943006</v>
      </c>
      <c r="H71" s="20">
        <v>6.2101943628871698E-2</v>
      </c>
      <c r="I71" s="20">
        <v>3.05336231975116E-2</v>
      </c>
      <c r="J71" s="20"/>
      <c r="K71" s="20">
        <v>4.4424332232904699E-2</v>
      </c>
      <c r="L71" s="20">
        <v>0.49166936513265902</v>
      </c>
      <c r="M71" s="20">
        <v>-3.9180700995832603E-2</v>
      </c>
      <c r="N71" s="20">
        <v>0.22335312683682401</v>
      </c>
      <c r="O71" s="20">
        <v>0.95298372513562302</v>
      </c>
      <c r="P71" s="20">
        <v>0.98997553350550505</v>
      </c>
      <c r="Q71" t="s">
        <v>34</v>
      </c>
    </row>
    <row r="72" spans="2:17" x14ac:dyDescent="0.25">
      <c r="B72" s="2">
        <v>70</v>
      </c>
      <c r="C72" s="20">
        <v>2.14705882352941E-4</v>
      </c>
      <c r="D72" s="20">
        <v>4.7669746726211701E-2</v>
      </c>
      <c r="E72" s="20">
        <v>0.2591319466773</v>
      </c>
      <c r="F72" s="20">
        <v>0.73092213893131197</v>
      </c>
      <c r="G72" s="20">
        <v>103.615978028567</v>
      </c>
      <c r="H72" s="20">
        <v>1.5808542025645501E-2</v>
      </c>
      <c r="I72" s="20">
        <v>1.45454854128934E-2</v>
      </c>
      <c r="J72" s="20"/>
      <c r="K72" s="20">
        <v>1.6533965643457101E-2</v>
      </c>
      <c r="L72" s="20">
        <v>0.92010290318341503</v>
      </c>
      <c r="M72" s="20">
        <v>-0.158864475164364</v>
      </c>
      <c r="N72" s="20">
        <v>7.0967012702296203E-2</v>
      </c>
      <c r="O72" s="20">
        <v>0.97333333333333305</v>
      </c>
      <c r="P72" s="20">
        <v>1</v>
      </c>
      <c r="Q72" t="s">
        <v>34</v>
      </c>
    </row>
    <row r="73" spans="2:17" x14ac:dyDescent="0.25">
      <c r="B73" s="2">
        <v>71</v>
      </c>
      <c r="C73" s="20">
        <v>4.0294117647058801E-4</v>
      </c>
      <c r="D73" s="20">
        <v>6.6193308907454104E-2</v>
      </c>
      <c r="E73" s="20">
        <v>0.49339623252817499</v>
      </c>
      <c r="F73" s="20">
        <v>0.74688933061268203</v>
      </c>
      <c r="G73" s="20">
        <v>62.705076626166601</v>
      </c>
      <c r="H73" s="20">
        <v>2.3007082815949501E-2</v>
      </c>
      <c r="I73" s="20">
        <v>2.0007860737275899E-2</v>
      </c>
      <c r="J73" s="20"/>
      <c r="K73" s="20">
        <v>2.2650400439825798E-2</v>
      </c>
      <c r="L73" s="20">
        <v>0.86963918447781896</v>
      </c>
      <c r="M73" s="20">
        <v>-0.102756247776569</v>
      </c>
      <c r="N73" s="20">
        <v>0.14240622659742999</v>
      </c>
      <c r="O73" s="20">
        <v>0.97163120567375805</v>
      </c>
      <c r="P73" s="20">
        <v>1.01886156955203</v>
      </c>
      <c r="Q73" t="s">
        <v>34</v>
      </c>
    </row>
    <row r="74" spans="2:17" x14ac:dyDescent="0.25">
      <c r="B74" s="2">
        <v>72</v>
      </c>
      <c r="C74" s="20">
        <v>7.4411764705882295E-4</v>
      </c>
      <c r="D74" s="20">
        <v>9.3439289129044395E-2</v>
      </c>
      <c r="E74" s="20">
        <v>0.42690946220118797</v>
      </c>
      <c r="F74" s="20">
        <v>0.76701217019941303</v>
      </c>
      <c r="G74" s="20">
        <v>109.469611171547</v>
      </c>
      <c r="H74" s="20">
        <v>3.3677496286753199E-2</v>
      </c>
      <c r="I74" s="20">
        <v>2.6638198858034801E-2</v>
      </c>
      <c r="J74" s="20"/>
      <c r="K74" s="20">
        <v>3.0780513546245E-2</v>
      </c>
      <c r="L74" s="20">
        <v>0.790979193679332</v>
      </c>
      <c r="M74" s="20">
        <v>-5.3124388130657903E-2</v>
      </c>
      <c r="N74" s="20">
        <v>0.20559947297734901</v>
      </c>
      <c r="O74" s="20">
        <v>0.96564885496183195</v>
      </c>
      <c r="P74" s="20">
        <v>1.0083510755451099</v>
      </c>
      <c r="Q74" t="s">
        <v>34</v>
      </c>
    </row>
    <row r="75" spans="2:17" x14ac:dyDescent="0.25">
      <c r="B75" s="2">
        <v>73</v>
      </c>
      <c r="C75" s="20">
        <v>1.02941176470588E-4</v>
      </c>
      <c r="D75" s="20">
        <v>3.7741693632311897E-2</v>
      </c>
      <c r="E75" s="20">
        <v>0.46877913258810899</v>
      </c>
      <c r="F75" s="20">
        <v>0.76699067235305396</v>
      </c>
      <c r="G75" s="20">
        <v>6.3091312027088398</v>
      </c>
      <c r="H75" s="20">
        <v>1.40137206020144E-2</v>
      </c>
      <c r="I75" s="20">
        <v>7.7607181190152098E-3</v>
      </c>
      <c r="J75" s="20"/>
      <c r="K75" s="20">
        <v>1.1448527270523199E-2</v>
      </c>
      <c r="L75" s="20">
        <v>0.55379426630638195</v>
      </c>
      <c r="M75" s="20">
        <v>-0.17023307793782599</v>
      </c>
      <c r="N75" s="20">
        <v>5.6492058082739202E-2</v>
      </c>
      <c r="O75" s="20">
        <v>0.89743589743589702</v>
      </c>
      <c r="P75" s="20">
        <v>0.91393647475803097</v>
      </c>
      <c r="Q75" t="s">
        <v>34</v>
      </c>
    </row>
    <row r="76" spans="2:17" x14ac:dyDescent="0.25">
      <c r="B76" s="2">
        <v>74</v>
      </c>
      <c r="C76" s="20">
        <v>9.1470588235293999E-4</v>
      </c>
      <c r="D76" s="20">
        <v>0.11837346842291301</v>
      </c>
      <c r="E76" s="20">
        <v>0.45413716247477298</v>
      </c>
      <c r="F76" s="20">
        <v>0.79317538814822197</v>
      </c>
      <c r="G76" s="20">
        <v>99.950235127083403</v>
      </c>
      <c r="H76" s="20">
        <v>4.2022230861685397E-2</v>
      </c>
      <c r="I76" s="20">
        <v>2.60193483421115E-2</v>
      </c>
      <c r="J76" s="20"/>
      <c r="K76" s="20">
        <v>3.4126817918077701E-2</v>
      </c>
      <c r="L76" s="20">
        <v>0.61918055773272096</v>
      </c>
      <c r="M76" s="20">
        <v>-6.11765494826991E-2</v>
      </c>
      <c r="N76" s="20">
        <v>0.195347142723342</v>
      </c>
      <c r="O76" s="20">
        <v>0.936746987951807</v>
      </c>
      <c r="P76" s="20">
        <v>0.93804963562870303</v>
      </c>
      <c r="Q76" t="s">
        <v>34</v>
      </c>
    </row>
    <row r="77" spans="2:17" x14ac:dyDescent="0.25">
      <c r="B77" s="2">
        <v>75</v>
      </c>
      <c r="C77" s="20">
        <v>9.4117647058823494E-5</v>
      </c>
      <c r="D77" s="20">
        <v>3.0976074448439899E-2</v>
      </c>
      <c r="E77" s="20">
        <v>0.48855659442472099</v>
      </c>
      <c r="F77" s="20">
        <v>0.79821872722266396</v>
      </c>
      <c r="G77" s="20">
        <v>106.824460775677</v>
      </c>
      <c r="H77" s="20">
        <v>1.2980202312725101E-2</v>
      </c>
      <c r="I77" s="20">
        <v>7.5590831248908297E-3</v>
      </c>
      <c r="J77" s="20"/>
      <c r="K77" s="20">
        <v>1.09468858627794E-2</v>
      </c>
      <c r="L77" s="20">
        <v>0.58235480023915298</v>
      </c>
      <c r="M77" s="20">
        <v>-0.18121589564899199</v>
      </c>
      <c r="N77" s="20">
        <v>4.2508300260264399E-2</v>
      </c>
      <c r="O77" s="20">
        <v>1</v>
      </c>
      <c r="P77" s="20">
        <v>1</v>
      </c>
      <c r="Q77" t="s">
        <v>34</v>
      </c>
    </row>
    <row r="78" spans="2:17" x14ac:dyDescent="0.25">
      <c r="B78" s="2">
        <v>76</v>
      </c>
      <c r="C78" s="20">
        <v>9.9999999999999896E-5</v>
      </c>
      <c r="D78" s="20">
        <v>3.1331076519684899E-2</v>
      </c>
      <c r="E78" s="20">
        <v>7.3542628569934598E-2</v>
      </c>
      <c r="F78" s="20">
        <v>0.81668635060069406</v>
      </c>
      <c r="G78" s="20">
        <v>153.07599648757201</v>
      </c>
      <c r="H78" s="20">
        <v>1.0727689271211101E-2</v>
      </c>
      <c r="I78" s="20">
        <v>9.9751541164421701E-3</v>
      </c>
      <c r="J78" s="20"/>
      <c r="K78" s="20">
        <v>1.12837916709551E-2</v>
      </c>
      <c r="L78" s="20">
        <v>0.92985114168170002</v>
      </c>
      <c r="M78" s="20">
        <v>-0.15954264665968701</v>
      </c>
      <c r="N78" s="20">
        <v>7.0103537936339694E-2</v>
      </c>
      <c r="O78" s="20">
        <v>0.97142857142857097</v>
      </c>
      <c r="P78" s="20">
        <v>0.99501888444906605</v>
      </c>
      <c r="Q78" t="s">
        <v>34</v>
      </c>
    </row>
    <row r="79" spans="2:17" x14ac:dyDescent="0.25">
      <c r="B79" s="2">
        <v>77</v>
      </c>
      <c r="C79" s="20">
        <v>5.2941176470588197E-5</v>
      </c>
      <c r="D79" s="20">
        <v>3.31180917768698E-2</v>
      </c>
      <c r="E79" s="20">
        <v>0.35385874734404299</v>
      </c>
      <c r="F79" s="20">
        <v>0.82881455119704595</v>
      </c>
      <c r="G79" s="20">
        <v>170.84183790494299</v>
      </c>
      <c r="H79" s="20">
        <v>1.07046623990217E-2</v>
      </c>
      <c r="I79" s="20">
        <v>5.9536248447070199E-3</v>
      </c>
      <c r="J79" s="20"/>
      <c r="K79" s="20">
        <v>8.2101643970846003E-3</v>
      </c>
      <c r="L79" s="20">
        <v>0.55617119183983699</v>
      </c>
      <c r="M79" s="20">
        <v>-5.4523511654196499E-2</v>
      </c>
      <c r="N79" s="20">
        <v>0.20381805357921101</v>
      </c>
      <c r="O79" s="20">
        <v>0.69230769230769196</v>
      </c>
      <c r="P79" s="20">
        <v>0.82440060069390497</v>
      </c>
      <c r="Q79" t="s">
        <v>34</v>
      </c>
    </row>
    <row r="80" spans="2:17" x14ac:dyDescent="0.25">
      <c r="B80" s="2">
        <v>78</v>
      </c>
      <c r="C80" s="20">
        <v>3.2352941176470497E-5</v>
      </c>
      <c r="D80" s="20">
        <v>1.7331647014501898E-2</v>
      </c>
      <c r="E80" s="20">
        <v>0.49079776911692502</v>
      </c>
      <c r="F80" s="20">
        <v>0.83161223013649199</v>
      </c>
      <c r="G80" s="20">
        <v>107.079847272834</v>
      </c>
      <c r="H80" s="20">
        <v>7.5647918973455004E-3</v>
      </c>
      <c r="I80" s="20">
        <v>3.2786975304870901E-3</v>
      </c>
      <c r="J80" s="20"/>
      <c r="K80" s="20">
        <v>6.41818074647114E-3</v>
      </c>
      <c r="L80" s="20">
        <v>0.43341542966140201</v>
      </c>
      <c r="M80" s="20">
        <v>-0.39789192428574</v>
      </c>
      <c r="N80" s="20">
        <v>-0.23337218779621099</v>
      </c>
      <c r="O80" s="20">
        <v>0.91666666666666596</v>
      </c>
      <c r="P80" s="20">
        <v>1</v>
      </c>
      <c r="Q80" t="s">
        <v>34</v>
      </c>
    </row>
    <row r="81" spans="2:17" x14ac:dyDescent="0.25">
      <c r="B81" s="2">
        <v>79</v>
      </c>
      <c r="C81" s="20">
        <v>1.3823529411764699E-4</v>
      </c>
      <c r="D81" s="20">
        <v>6.0490980951465698E-2</v>
      </c>
      <c r="E81" s="20">
        <v>1.05610288293183</v>
      </c>
      <c r="F81" s="20">
        <v>5.0719794329380204E-3</v>
      </c>
      <c r="G81" s="20">
        <v>32.204645222773898</v>
      </c>
      <c r="H81" s="20">
        <v>1.8544174459067801E-2</v>
      </c>
      <c r="I81" s="20">
        <v>1.1825640688906401E-2</v>
      </c>
      <c r="J81" s="20"/>
      <c r="K81" s="20">
        <v>1.32667495246079E-2</v>
      </c>
      <c r="L81" s="20">
        <v>0.63770111282165298</v>
      </c>
      <c r="M81" s="20">
        <v>0.24595719997493901</v>
      </c>
      <c r="N81" s="20">
        <v>0.58640197805559002</v>
      </c>
      <c r="O81" s="20">
        <v>0.81034482758620696</v>
      </c>
      <c r="P81" s="20">
        <v>0.73435019278748004</v>
      </c>
      <c r="Q81" t="s">
        <v>34</v>
      </c>
    </row>
    <row r="82" spans="2:17" x14ac:dyDescent="0.25">
      <c r="B82" s="2">
        <v>80</v>
      </c>
      <c r="C82" s="20">
        <v>4.9999999999999901E-5</v>
      </c>
      <c r="D82" s="20">
        <v>3.10892635146339E-2</v>
      </c>
      <c r="E82" s="20">
        <v>1.1811208440285199</v>
      </c>
      <c r="F82" s="20">
        <v>7.0617064470444803E-4</v>
      </c>
      <c r="G82" s="20">
        <v>178.90231609889301</v>
      </c>
      <c r="H82" s="20">
        <v>1.5432040168187401E-2</v>
      </c>
      <c r="I82" s="20">
        <v>1.94464933300286E-3</v>
      </c>
      <c r="J82" s="20"/>
      <c r="K82" s="20">
        <v>7.97884560802865E-3</v>
      </c>
      <c r="L82" s="20">
        <v>0.12601375526559899</v>
      </c>
      <c r="M82" s="20">
        <v>-0.52860548913941696</v>
      </c>
      <c r="N82" s="20">
        <v>-0.399801867601217</v>
      </c>
      <c r="O82" s="20">
        <v>1</v>
      </c>
      <c r="P82" s="20">
        <v>1</v>
      </c>
      <c r="Q82" t="s">
        <v>34</v>
      </c>
    </row>
    <row r="83" spans="2:17" x14ac:dyDescent="0.25">
      <c r="B83" s="2">
        <v>81</v>
      </c>
      <c r="C83" s="20">
        <v>1.5185294117647E-2</v>
      </c>
      <c r="D83" s="20">
        <v>0.60183483988305098</v>
      </c>
      <c r="E83" s="20">
        <v>1.45418509857495</v>
      </c>
      <c r="F83" s="20">
        <v>9.1273618718416202E-2</v>
      </c>
      <c r="G83" s="20">
        <v>105.443466521771</v>
      </c>
      <c r="H83" s="20">
        <v>0.211804213650686</v>
      </c>
      <c r="I83" s="20">
        <v>0.109378524625586</v>
      </c>
      <c r="J83" s="20"/>
      <c r="K83" s="20">
        <v>0.13904861368968199</v>
      </c>
      <c r="L83" s="20">
        <v>0.51641335524125498</v>
      </c>
      <c r="M83" s="20">
        <v>0.19821107688970299</v>
      </c>
      <c r="N83" s="20">
        <v>0.52560972603567502</v>
      </c>
      <c r="O83" s="20">
        <v>0.83883021933387403</v>
      </c>
      <c r="P83" s="20">
        <v>0.89302618493304797</v>
      </c>
      <c r="Q83" t="s">
        <v>34</v>
      </c>
    </row>
    <row r="84" spans="2:17" x14ac:dyDescent="0.25">
      <c r="B84" s="2">
        <v>82</v>
      </c>
      <c r="C84" s="20">
        <v>5.1999999999999902E-3</v>
      </c>
      <c r="D84" s="20">
        <v>0.288644123695802</v>
      </c>
      <c r="E84" s="20">
        <v>1.36562857797969</v>
      </c>
      <c r="F84" s="20">
        <v>6.4815206646303802E-2</v>
      </c>
      <c r="G84" s="20">
        <v>92.713732805986993</v>
      </c>
      <c r="H84" s="20">
        <v>0.108247733147682</v>
      </c>
      <c r="I84" s="20">
        <v>6.6070748312956007E-2</v>
      </c>
      <c r="J84" s="20"/>
      <c r="K84" s="20">
        <v>8.1368578902564298E-2</v>
      </c>
      <c r="L84" s="20">
        <v>0.61036611476025904</v>
      </c>
      <c r="M84" s="20">
        <v>8.0225869790481699E-2</v>
      </c>
      <c r="N84" s="20">
        <v>0.37538629466317802</v>
      </c>
      <c r="O84" s="20">
        <v>0.95567567567567502</v>
      </c>
      <c r="P84" s="20">
        <v>0.93921821433451902</v>
      </c>
      <c r="Q84" t="s">
        <v>34</v>
      </c>
    </row>
    <row r="85" spans="2:17" x14ac:dyDescent="0.25">
      <c r="B85" s="2">
        <v>83</v>
      </c>
      <c r="C85" s="20">
        <v>2.2735294117646999E-3</v>
      </c>
      <c r="D85" s="20">
        <v>0.21811018559839099</v>
      </c>
      <c r="E85" s="20">
        <v>1.2783582386347601</v>
      </c>
      <c r="F85" s="20">
        <v>7.6966000547133304E-2</v>
      </c>
      <c r="G85" s="20">
        <v>96.548587107262307</v>
      </c>
      <c r="H85" s="20">
        <v>7.6922910951413001E-2</v>
      </c>
      <c r="I85" s="20">
        <v>4.0278221590492602E-2</v>
      </c>
      <c r="J85" s="20"/>
      <c r="K85" s="20">
        <v>5.3802858224979898E-2</v>
      </c>
      <c r="L85" s="20">
        <v>0.52361801045118594</v>
      </c>
      <c r="M85" s="20">
        <v>7.0324094163588105E-2</v>
      </c>
      <c r="N85" s="20">
        <v>0.36277896237192198</v>
      </c>
      <c r="O85" s="20">
        <v>0.88141391106043299</v>
      </c>
      <c r="P85" s="20">
        <v>0.88054631660887395</v>
      </c>
      <c r="Q85" t="s">
        <v>34</v>
      </c>
    </row>
    <row r="86" spans="2:17" x14ac:dyDescent="0.25">
      <c r="B86" s="2">
        <v>84</v>
      </c>
      <c r="C86" s="20">
        <v>4.4117647058823498E-5</v>
      </c>
      <c r="D86" s="20">
        <v>1.9742917121605599E-2</v>
      </c>
      <c r="E86" s="20">
        <v>1.2243855655274101</v>
      </c>
      <c r="F86" s="20">
        <v>7.3401394440993695E-2</v>
      </c>
      <c r="G86" s="20">
        <v>15.013562116606501</v>
      </c>
      <c r="H86" s="20">
        <v>7.5143022516167496E-3</v>
      </c>
      <c r="I86" s="20">
        <v>4.9693320400416401E-3</v>
      </c>
      <c r="J86" s="20"/>
      <c r="K86" s="20">
        <v>7.4948204018484002E-3</v>
      </c>
      <c r="L86" s="20">
        <v>0.66131649668103998</v>
      </c>
      <c r="M86" s="20">
        <v>-0.33524101565683401</v>
      </c>
      <c r="N86" s="20">
        <v>-0.15360257341629899</v>
      </c>
      <c r="O86" s="20">
        <v>0.9375</v>
      </c>
      <c r="P86" s="20">
        <v>0.99209520500347403</v>
      </c>
      <c r="Q86" t="s">
        <v>34</v>
      </c>
    </row>
    <row r="87" spans="2:17" x14ac:dyDescent="0.25">
      <c r="B87" s="2">
        <v>85</v>
      </c>
      <c r="C87" s="20">
        <v>2.2941176470588202E-3</v>
      </c>
      <c r="D87" s="20">
        <v>0.18147465784024799</v>
      </c>
      <c r="E87" s="20">
        <v>1.1162293231973499</v>
      </c>
      <c r="F87" s="20">
        <v>0.108804858773874</v>
      </c>
      <c r="G87" s="20">
        <v>69.312473854056094</v>
      </c>
      <c r="H87" s="20">
        <v>6.9449369276263398E-2</v>
      </c>
      <c r="I87" s="20">
        <v>4.0570075382928998E-2</v>
      </c>
      <c r="J87" s="20"/>
      <c r="K87" s="20">
        <v>5.4045918518515999E-2</v>
      </c>
      <c r="L87" s="20">
        <v>0.584167657758632</v>
      </c>
      <c r="M87" s="20">
        <v>-3.5397648498100703E-2</v>
      </c>
      <c r="N87" s="20">
        <v>0.22816985887674501</v>
      </c>
      <c r="O87" s="20">
        <v>0.95471236230110101</v>
      </c>
      <c r="P87" s="20">
        <v>0.99187276146554804</v>
      </c>
      <c r="Q87" t="s">
        <v>34</v>
      </c>
    </row>
    <row r="88" spans="2:17" x14ac:dyDescent="0.25">
      <c r="B88" s="2">
        <v>86</v>
      </c>
      <c r="C88" s="20">
        <v>3.8235294117647001E-4</v>
      </c>
      <c r="D88" s="20">
        <v>6.5994370548688799E-2</v>
      </c>
      <c r="E88" s="20">
        <v>1.18179848252596</v>
      </c>
      <c r="F88" s="20">
        <v>8.9075325737654504E-2</v>
      </c>
      <c r="G88" s="20">
        <v>100.211888732925</v>
      </c>
      <c r="H88" s="20">
        <v>2.3461880611959099E-2</v>
      </c>
      <c r="I88" s="20">
        <v>1.94781475345897E-2</v>
      </c>
      <c r="J88" s="20"/>
      <c r="K88" s="20">
        <v>2.2064153841733401E-2</v>
      </c>
      <c r="L88" s="20">
        <v>0.83020401717759795</v>
      </c>
      <c r="M88" s="20">
        <v>-6.1280331237716902E-2</v>
      </c>
      <c r="N88" s="20">
        <v>0.19521500368883199</v>
      </c>
      <c r="O88" s="20">
        <v>0.977443609022556</v>
      </c>
      <c r="P88" s="20">
        <v>1.0023648034094701</v>
      </c>
      <c r="Q88" t="s">
        <v>34</v>
      </c>
    </row>
    <row r="89" spans="2:17" x14ac:dyDescent="0.25">
      <c r="B89" s="2">
        <v>87</v>
      </c>
      <c r="C89" s="20">
        <v>5.9117647058823505E-4</v>
      </c>
      <c r="D89" s="20">
        <v>8.3029325010894203E-2</v>
      </c>
      <c r="E89" s="20">
        <v>0.95842965517701495</v>
      </c>
      <c r="F89" s="20">
        <v>0.106670413505056</v>
      </c>
      <c r="G89" s="20">
        <v>50.639224866928302</v>
      </c>
      <c r="H89" s="20">
        <v>2.8352425930454499E-2</v>
      </c>
      <c r="I89" s="20">
        <v>2.48511611882693E-2</v>
      </c>
      <c r="J89" s="20"/>
      <c r="K89" s="20">
        <v>2.7435547384185799E-2</v>
      </c>
      <c r="L89" s="20">
        <v>0.87650916536125101</v>
      </c>
      <c r="M89" s="20">
        <v>-6.3927144162483907E-2</v>
      </c>
      <c r="N89" s="20">
        <v>0.191844976805502</v>
      </c>
      <c r="O89" s="20">
        <v>0.96172248803827698</v>
      </c>
      <c r="P89" s="20">
        <v>1.00187962159705</v>
      </c>
      <c r="Q89" t="s">
        <v>34</v>
      </c>
    </row>
    <row r="90" spans="2:17" x14ac:dyDescent="0.25">
      <c r="B90" s="2">
        <v>88</v>
      </c>
      <c r="C90" s="20">
        <v>6.4705882352941103E-5</v>
      </c>
      <c r="D90" s="20">
        <v>2.31042893903987E-2</v>
      </c>
      <c r="E90" s="20">
        <v>1.5810610472092499</v>
      </c>
      <c r="F90" s="20">
        <v>0.14218791786360699</v>
      </c>
      <c r="G90" s="20">
        <v>135</v>
      </c>
      <c r="H90" s="20">
        <v>8.4887468762717203E-3</v>
      </c>
      <c r="I90" s="20">
        <v>7.2760687510900401E-3</v>
      </c>
      <c r="J90" s="20"/>
      <c r="K90" s="20">
        <v>9.0766782574213598E-3</v>
      </c>
      <c r="L90" s="20">
        <v>0.85714285714285698</v>
      </c>
      <c r="M90" s="20">
        <v>-0.25030175312060499</v>
      </c>
      <c r="N90" s="20">
        <v>-4.54545454545301E-2</v>
      </c>
      <c r="O90" s="20">
        <v>1</v>
      </c>
      <c r="P90" s="20">
        <v>1</v>
      </c>
      <c r="Q90" t="s">
        <v>34</v>
      </c>
    </row>
    <row r="91" spans="2:17" x14ac:dyDescent="0.25">
      <c r="B91" s="2">
        <v>89</v>
      </c>
      <c r="C91" s="20">
        <v>8.5882352941176398E-4</v>
      </c>
      <c r="D91" s="20">
        <v>9.9849906241671393E-2</v>
      </c>
      <c r="E91" s="20">
        <v>1.4066936516745501</v>
      </c>
      <c r="F91" s="20">
        <v>0.165642965642951</v>
      </c>
      <c r="G91" s="20">
        <v>64.730040970203206</v>
      </c>
      <c r="H91" s="20">
        <v>3.5236707655479198E-2</v>
      </c>
      <c r="I91" s="20">
        <v>2.9293236936520299E-2</v>
      </c>
      <c r="J91" s="20"/>
      <c r="K91" s="20">
        <v>3.3067931286914203E-2</v>
      </c>
      <c r="L91" s="20">
        <v>0.831327297173441</v>
      </c>
      <c r="M91" s="20">
        <v>-5.6050774146405399E-2</v>
      </c>
      <c r="N91" s="20">
        <v>0.201873482578939</v>
      </c>
      <c r="O91" s="20">
        <v>0.97986577181208001</v>
      </c>
      <c r="P91" s="20">
        <v>1.0046889491944599</v>
      </c>
      <c r="Q91" t="s">
        <v>34</v>
      </c>
    </row>
    <row r="92" spans="2:17" x14ac:dyDescent="0.25">
      <c r="B92" s="2">
        <v>90</v>
      </c>
      <c r="C92" s="20">
        <v>2.6470588235294099E-4</v>
      </c>
      <c r="D92" s="20">
        <v>5.7952801891356501E-2</v>
      </c>
      <c r="E92" s="20">
        <v>1.2737962134467999</v>
      </c>
      <c r="F92" s="20">
        <v>0.167134898920549</v>
      </c>
      <c r="G92" s="20">
        <v>35.335817284919798</v>
      </c>
      <c r="H92" s="20">
        <v>1.9534648682416798E-2</v>
      </c>
      <c r="I92" s="20">
        <v>1.6558971398864399E-2</v>
      </c>
      <c r="J92" s="20"/>
      <c r="K92" s="20">
        <v>1.83584856983297E-2</v>
      </c>
      <c r="L92" s="20">
        <v>0.84767183009383595</v>
      </c>
      <c r="M92" s="20">
        <v>-4.0234244711254502E-2</v>
      </c>
      <c r="N92" s="20">
        <v>0.22201171331624101</v>
      </c>
      <c r="O92" s="20">
        <v>0.9375</v>
      </c>
      <c r="P92" s="20">
        <v>0.95839251893939303</v>
      </c>
      <c r="Q92" t="s">
        <v>34</v>
      </c>
    </row>
    <row r="93" spans="2:17" x14ac:dyDescent="0.25">
      <c r="B93" s="2">
        <v>91</v>
      </c>
      <c r="C93" s="20">
        <v>1.02941176470588E-4</v>
      </c>
      <c r="D93" s="20">
        <v>3.0976074448439899E-2</v>
      </c>
      <c r="E93" s="20">
        <v>1.5747490083742699</v>
      </c>
      <c r="F93" s="20">
        <v>0.17076359120618301</v>
      </c>
      <c r="G93" s="20">
        <v>13.6439939727577</v>
      </c>
      <c r="H93" s="20">
        <v>1.0808625756644E-2</v>
      </c>
      <c r="I93" s="20">
        <v>9.5465817165477293E-3</v>
      </c>
      <c r="J93" s="20"/>
      <c r="K93" s="20">
        <v>1.1448527270523199E-2</v>
      </c>
      <c r="L93" s="20">
        <v>0.88323732651021603</v>
      </c>
      <c r="M93" s="20">
        <v>-0.212738291637735</v>
      </c>
      <c r="N93" s="20">
        <v>2.3727391425964499E-3</v>
      </c>
      <c r="O93" s="20">
        <v>0.97222222222222199</v>
      </c>
      <c r="P93" s="20">
        <v>1.0050382017495201</v>
      </c>
      <c r="Q93" t="s">
        <v>34</v>
      </c>
    </row>
    <row r="94" spans="2:17" x14ac:dyDescent="0.25">
      <c r="B94" s="2">
        <v>92</v>
      </c>
      <c r="C94" s="20">
        <v>6.3823529411764595E-4</v>
      </c>
      <c r="D94" s="20">
        <v>8.6361542520213094E-2</v>
      </c>
      <c r="E94" s="20">
        <v>1.30784662966465</v>
      </c>
      <c r="F94" s="20">
        <v>0.195824513486685</v>
      </c>
      <c r="G94" s="20">
        <v>174.325073182734</v>
      </c>
      <c r="H94" s="20">
        <v>3.00293811839966E-2</v>
      </c>
      <c r="I94" s="20">
        <v>2.5079224551699499E-2</v>
      </c>
      <c r="J94" s="20"/>
      <c r="K94" s="20">
        <v>2.8506603012569999E-2</v>
      </c>
      <c r="L94" s="20">
        <v>0.83515622243540599</v>
      </c>
      <c r="M94" s="20">
        <v>-7.3235154964868501E-2</v>
      </c>
      <c r="N94" s="20">
        <v>0.17999364936908399</v>
      </c>
      <c r="O94" s="20">
        <v>0.96444444444444399</v>
      </c>
      <c r="P94" s="20">
        <v>1.0054212919752901</v>
      </c>
      <c r="Q94" t="s">
        <v>34</v>
      </c>
    </row>
    <row r="95" spans="2:17" x14ac:dyDescent="0.25">
      <c r="B95" s="2">
        <v>93</v>
      </c>
      <c r="C95" s="20">
        <v>7.3529411764705795E-5</v>
      </c>
      <c r="D95" s="20">
        <v>2.7458638467167E-2</v>
      </c>
      <c r="E95" s="20">
        <v>1.1271573009906199</v>
      </c>
      <c r="F95" s="20">
        <v>0.19585138423274501</v>
      </c>
      <c r="G95" s="20">
        <v>48.711992638313802</v>
      </c>
      <c r="H95" s="20">
        <v>9.8380927054856696E-3</v>
      </c>
      <c r="I95" s="20">
        <v>8.39242802687927E-3</v>
      </c>
      <c r="J95" s="20"/>
      <c r="K95" s="20">
        <v>9.6757715330581407E-3</v>
      </c>
      <c r="L95" s="20">
        <v>0.85305437528553596</v>
      </c>
      <c r="M95" s="20">
        <v>-0.118083788712118</v>
      </c>
      <c r="N95" s="20">
        <v>0.12289059535474101</v>
      </c>
      <c r="O95" s="20">
        <v>0.89285714285714202</v>
      </c>
      <c r="P95" s="20">
        <v>0.99431640746986405</v>
      </c>
      <c r="Q95" t="s">
        <v>34</v>
      </c>
    </row>
    <row r="96" spans="2:17" x14ac:dyDescent="0.25">
      <c r="B96" s="2">
        <v>94</v>
      </c>
      <c r="C96" s="20">
        <v>8.8235294117646997E-5</v>
      </c>
      <c r="D96" s="20">
        <v>2.77707658921264E-2</v>
      </c>
      <c r="E96" s="20">
        <v>1.3811924385427099</v>
      </c>
      <c r="F96" s="20">
        <v>0.199567186910832</v>
      </c>
      <c r="G96" s="20">
        <v>45.000000000000099</v>
      </c>
      <c r="H96" s="20">
        <v>9.7014250014532E-3</v>
      </c>
      <c r="I96" s="20">
        <v>8.4887468762717203E-3</v>
      </c>
      <c r="J96" s="20"/>
      <c r="K96" s="20">
        <v>1.05992766598445E-2</v>
      </c>
      <c r="L96" s="20">
        <v>0.87500000000001699</v>
      </c>
      <c r="M96" s="20">
        <v>-0.26696171416238401</v>
      </c>
      <c r="N96" s="20">
        <v>-6.6666666666670302E-2</v>
      </c>
      <c r="O96" s="20">
        <v>1</v>
      </c>
      <c r="P96" s="20">
        <v>1</v>
      </c>
      <c r="Q96" t="s">
        <v>34</v>
      </c>
    </row>
    <row r="97" spans="2:17" x14ac:dyDescent="0.25">
      <c r="B97" s="2">
        <v>95</v>
      </c>
      <c r="C97" s="20">
        <v>1.9117647058823501E-4</v>
      </c>
      <c r="D97" s="20">
        <v>4.4265499811132897E-2</v>
      </c>
      <c r="E97" s="20">
        <v>1.5647267064425301</v>
      </c>
      <c r="F97" s="20">
        <v>0.21408300305327899</v>
      </c>
      <c r="G97" s="20">
        <v>69.907079285576202</v>
      </c>
      <c r="H97" s="20">
        <v>1.5830711897720701E-2</v>
      </c>
      <c r="I97" s="20">
        <v>1.42201057336341E-2</v>
      </c>
      <c r="J97" s="20"/>
      <c r="K97" s="20">
        <v>1.56017128026329E-2</v>
      </c>
      <c r="L97" s="20">
        <v>0.89826066101812796</v>
      </c>
      <c r="M97" s="20">
        <v>-7.5176806888490003E-2</v>
      </c>
      <c r="N97" s="20">
        <v>0.17752146135781799</v>
      </c>
      <c r="O97" s="20">
        <v>1</v>
      </c>
      <c r="P97" s="20">
        <v>1</v>
      </c>
      <c r="Q97" t="s">
        <v>34</v>
      </c>
    </row>
    <row r="98" spans="2:17" x14ac:dyDescent="0.25">
      <c r="B98" s="2">
        <v>96</v>
      </c>
      <c r="C98" s="20">
        <v>1.3823529411764699E-4</v>
      </c>
      <c r="D98" s="20">
        <v>3.6592653111857103E-2</v>
      </c>
      <c r="E98" s="20">
        <v>0.99086044245634597</v>
      </c>
      <c r="F98" s="20">
        <v>0.24082780041288401</v>
      </c>
      <c r="G98" s="20">
        <v>83.440267538100898</v>
      </c>
      <c r="H98" s="20">
        <v>1.25140631498472E-2</v>
      </c>
      <c r="I98" s="20">
        <v>1.10062230314436E-2</v>
      </c>
      <c r="J98" s="20"/>
      <c r="K98" s="20">
        <v>1.32667495246079E-2</v>
      </c>
      <c r="L98" s="20">
        <v>0.87950834989816895</v>
      </c>
      <c r="M98" s="20">
        <v>-0.217458115504506</v>
      </c>
      <c r="N98" s="20">
        <v>-3.6367272487617102E-3</v>
      </c>
      <c r="O98" s="20">
        <v>1</v>
      </c>
      <c r="P98" s="20">
        <v>1</v>
      </c>
      <c r="Q98" t="s">
        <v>34</v>
      </c>
    </row>
    <row r="99" spans="2:17" x14ac:dyDescent="0.25">
      <c r="B99" s="2">
        <v>97</v>
      </c>
      <c r="C99" s="20">
        <v>8.23529411764705E-5</v>
      </c>
      <c r="D99" s="20">
        <v>2.7571827533361098E-2</v>
      </c>
      <c r="E99" s="20">
        <v>1.3634137518829399</v>
      </c>
      <c r="F99" s="20">
        <v>0.26294408072028203</v>
      </c>
      <c r="G99" s="20">
        <v>90</v>
      </c>
      <c r="H99" s="20">
        <v>8.5749292571254392E-3</v>
      </c>
      <c r="I99" s="20">
        <v>6.8599434057003503E-3</v>
      </c>
      <c r="J99" s="20"/>
      <c r="K99" s="20">
        <v>1.023987408766E-2</v>
      </c>
      <c r="L99" s="20">
        <v>0.8</v>
      </c>
      <c r="M99" s="20">
        <v>-0.43900131185896502</v>
      </c>
      <c r="N99" s="20">
        <v>-0.28571428571428498</v>
      </c>
      <c r="O99" s="20">
        <v>1</v>
      </c>
      <c r="P99" s="20">
        <v>1</v>
      </c>
      <c r="Q99" t="s">
        <v>34</v>
      </c>
    </row>
    <row r="100" spans="2:17" x14ac:dyDescent="0.25">
      <c r="B100" s="2">
        <v>98</v>
      </c>
      <c r="C100" s="20">
        <v>8.5588235294117604E-4</v>
      </c>
      <c r="D100" s="20">
        <v>0.10151001254585</v>
      </c>
      <c r="E100" s="20">
        <v>1.0010920503030001</v>
      </c>
      <c r="F100" s="20">
        <v>0.28072137821625798</v>
      </c>
      <c r="G100" s="20">
        <v>97.298155489575507</v>
      </c>
      <c r="H100" s="20">
        <v>3.6376508669636702E-2</v>
      </c>
      <c r="I100" s="20">
        <v>2.91364223851312E-2</v>
      </c>
      <c r="J100" s="20"/>
      <c r="K100" s="20">
        <v>3.3011259554971202E-2</v>
      </c>
      <c r="L100" s="20">
        <v>0.80096808216922699</v>
      </c>
      <c r="M100" s="20">
        <v>-2.74027260162647E-2</v>
      </c>
      <c r="N100" s="20">
        <v>0.23834931033771101</v>
      </c>
      <c r="O100" s="20">
        <v>0.96357615894039705</v>
      </c>
      <c r="P100" s="20">
        <v>0.99846257813819905</v>
      </c>
      <c r="Q100" t="s">
        <v>34</v>
      </c>
    </row>
    <row r="101" spans="2:17" x14ac:dyDescent="0.25">
      <c r="B101" s="2">
        <v>99</v>
      </c>
      <c r="C101" s="20">
        <v>3.4117647058823499E-4</v>
      </c>
      <c r="D101" s="20">
        <v>6.1981303656354098E-2</v>
      </c>
      <c r="E101" s="20">
        <v>1.1482421649722401</v>
      </c>
      <c r="F101" s="20">
        <v>0.27426467698092</v>
      </c>
      <c r="G101" s="20">
        <v>48.013609892032697</v>
      </c>
      <c r="H101" s="20">
        <v>2.3327792205439499E-2</v>
      </c>
      <c r="I101" s="20">
        <v>1.6316803029634799E-2</v>
      </c>
      <c r="J101" s="20"/>
      <c r="K101" s="20">
        <v>2.0842249736679402E-2</v>
      </c>
      <c r="L101" s="20">
        <v>0.69945766345732896</v>
      </c>
      <c r="M101" s="20">
        <v>-0.123767175463394</v>
      </c>
      <c r="N101" s="20">
        <v>0.115654282594993</v>
      </c>
      <c r="O101" s="20">
        <v>0.97478991596638598</v>
      </c>
      <c r="P101" s="20">
        <v>1.01007166376137</v>
      </c>
      <c r="Q101" t="s">
        <v>34</v>
      </c>
    </row>
    <row r="102" spans="2:17" x14ac:dyDescent="0.25">
      <c r="B102" s="2">
        <v>100</v>
      </c>
      <c r="C102" s="20">
        <v>1.02941176470588E-4</v>
      </c>
      <c r="D102" s="20">
        <v>3.9202861577725998E-2</v>
      </c>
      <c r="E102" s="20">
        <v>1.5212904494055599</v>
      </c>
      <c r="F102" s="20">
        <v>0.26846878514165801</v>
      </c>
      <c r="G102" s="20">
        <v>11.525792785368299</v>
      </c>
      <c r="H102" s="20">
        <v>1.7146698835602499E-2</v>
      </c>
      <c r="I102" s="20">
        <v>6.3789419727267298E-3</v>
      </c>
      <c r="J102" s="20"/>
      <c r="K102" s="20">
        <v>1.1448527270523199E-2</v>
      </c>
      <c r="L102" s="20">
        <v>0.37202157884069198</v>
      </c>
      <c r="M102" s="20">
        <v>-0.16549311224139701</v>
      </c>
      <c r="N102" s="20">
        <v>6.2527169848120498E-2</v>
      </c>
      <c r="O102" s="20">
        <v>0.875</v>
      </c>
      <c r="P102" s="20">
        <v>0.99203814690056402</v>
      </c>
      <c r="Q102" t="s">
        <v>34</v>
      </c>
    </row>
    <row r="103" spans="2:17" x14ac:dyDescent="0.25">
      <c r="B103" s="2">
        <v>101</v>
      </c>
      <c r="C103" s="20">
        <v>5.5882352941176398E-5</v>
      </c>
      <c r="D103" s="20">
        <v>2.21541872287092E-2</v>
      </c>
      <c r="E103" s="20">
        <v>1.1202468106335099</v>
      </c>
      <c r="F103" s="20">
        <v>0.270335927632533</v>
      </c>
      <c r="G103" s="20">
        <v>6.2644038545757397</v>
      </c>
      <c r="H103" s="20">
        <v>7.1932496999645998E-3</v>
      </c>
      <c r="I103" s="20">
        <v>7.0061159800172404E-3</v>
      </c>
      <c r="J103" s="20"/>
      <c r="K103" s="20">
        <v>8.4351420626776093E-3</v>
      </c>
      <c r="L103" s="20">
        <v>0.97398481524306302</v>
      </c>
      <c r="M103" s="20">
        <v>-0.29169932426749701</v>
      </c>
      <c r="N103" s="20">
        <v>-9.8163570094739805E-2</v>
      </c>
      <c r="O103" s="20">
        <v>1</v>
      </c>
      <c r="P103" s="20">
        <v>1</v>
      </c>
      <c r="Q103" t="s">
        <v>34</v>
      </c>
    </row>
    <row r="104" spans="2:17" x14ac:dyDescent="0.25">
      <c r="B104" s="2">
        <v>102</v>
      </c>
      <c r="C104" s="20">
        <v>9.9999999999999894E-4</v>
      </c>
      <c r="D104" s="20">
        <v>0.114061993992431</v>
      </c>
      <c r="E104" s="20">
        <v>1.4473068244738301</v>
      </c>
      <c r="F104" s="20">
        <v>0.29317683130111799</v>
      </c>
      <c r="G104" s="20">
        <v>84.272805959945103</v>
      </c>
      <c r="H104" s="20">
        <v>4.3345197285071101E-2</v>
      </c>
      <c r="I104" s="20">
        <v>3.0036079578608401E-2</v>
      </c>
      <c r="J104" s="20"/>
      <c r="K104" s="20">
        <v>3.5682482323055403E-2</v>
      </c>
      <c r="L104" s="20">
        <v>0.69295057953175798</v>
      </c>
      <c r="M104" s="20">
        <v>2.2525415887614499E-2</v>
      </c>
      <c r="N104" s="20">
        <v>0.30191979500487898</v>
      </c>
      <c r="O104" s="20">
        <v>0.95505617977528001</v>
      </c>
      <c r="P104" s="20">
        <v>1.0008720624276399</v>
      </c>
      <c r="Q104" t="s">
        <v>34</v>
      </c>
    </row>
    <row r="105" spans="2:17" x14ac:dyDescent="0.25">
      <c r="B105" s="2">
        <v>103</v>
      </c>
      <c r="C105" s="20">
        <v>3.85294117647058E-4</v>
      </c>
      <c r="D105" s="20">
        <v>6.5313521165673002E-2</v>
      </c>
      <c r="E105" s="20">
        <v>1.39492321415317</v>
      </c>
      <c r="F105" s="20">
        <v>0.29458284747931002</v>
      </c>
      <c r="G105" s="20">
        <v>91.641308479594898</v>
      </c>
      <c r="H105" s="20">
        <v>2.0816992680880698E-2</v>
      </c>
      <c r="I105" s="20">
        <v>1.9102710445944599E-2</v>
      </c>
      <c r="J105" s="20"/>
      <c r="K105" s="20">
        <v>2.2148853400166701E-2</v>
      </c>
      <c r="L105" s="20">
        <v>0.91764986128324799</v>
      </c>
      <c r="M105" s="20">
        <v>-0.18939274745991999</v>
      </c>
      <c r="N105" s="20">
        <v>3.20972091831523E-2</v>
      </c>
      <c r="O105" s="20">
        <v>0.98496240601503704</v>
      </c>
      <c r="P105" s="20">
        <v>0.99761054511080705</v>
      </c>
      <c r="Q105" t="s">
        <v>34</v>
      </c>
    </row>
    <row r="106" spans="2:17" x14ac:dyDescent="0.25">
      <c r="B106" s="2">
        <v>104</v>
      </c>
      <c r="C106" s="20">
        <v>4.70588235294117E-5</v>
      </c>
      <c r="D106" s="20">
        <v>1.98989808340852E-2</v>
      </c>
      <c r="E106" s="20">
        <v>1.1452889889048099</v>
      </c>
      <c r="F106" s="20">
        <v>0.29529912629225702</v>
      </c>
      <c r="G106" s="20">
        <v>72.745738506165793</v>
      </c>
      <c r="H106" s="20">
        <v>7.5686042944235797E-3</v>
      </c>
      <c r="I106" s="20">
        <v>5.9307964319406398E-3</v>
      </c>
      <c r="J106" s="20"/>
      <c r="K106" s="20">
        <v>7.74061722644651E-3</v>
      </c>
      <c r="L106" s="20">
        <v>0.78360503485568</v>
      </c>
      <c r="M106" s="20">
        <v>-0.25083473490344599</v>
      </c>
      <c r="N106" s="20">
        <v>-4.6133158937066203E-2</v>
      </c>
      <c r="O106" s="20">
        <v>1</v>
      </c>
      <c r="P106" s="20">
        <v>1</v>
      </c>
      <c r="Q106" t="s">
        <v>34</v>
      </c>
    </row>
    <row r="107" spans="2:17" x14ac:dyDescent="0.25">
      <c r="B107" s="2">
        <v>105</v>
      </c>
      <c r="C107" s="20">
        <v>4.3823529411764602E-4</v>
      </c>
      <c r="D107" s="20">
        <v>7.0292125092360006E-2</v>
      </c>
      <c r="E107" s="20">
        <v>1.3416944344222701</v>
      </c>
      <c r="F107" s="20">
        <v>0.31779033126071599</v>
      </c>
      <c r="G107" s="20">
        <v>68.909819291735701</v>
      </c>
      <c r="H107" s="20">
        <v>2.6104201848856499E-2</v>
      </c>
      <c r="I107" s="20">
        <v>2.0069647726456301E-2</v>
      </c>
      <c r="J107" s="20"/>
      <c r="K107" s="20">
        <v>2.3621568668681401E-2</v>
      </c>
      <c r="L107" s="20">
        <v>0.76882824622103596</v>
      </c>
      <c r="M107" s="20">
        <v>-6.10711177821281E-2</v>
      </c>
      <c r="N107" s="20">
        <v>0.195481382533778</v>
      </c>
      <c r="O107" s="20">
        <v>0.98026315789473595</v>
      </c>
      <c r="P107" s="20">
        <v>1.0133212969965999</v>
      </c>
      <c r="Q107" t="s">
        <v>34</v>
      </c>
    </row>
    <row r="108" spans="2:17" x14ac:dyDescent="0.25">
      <c r="B108" s="2">
        <v>106</v>
      </c>
      <c r="C108" s="20">
        <v>2.8676470588235199E-3</v>
      </c>
      <c r="D108" s="20">
        <v>0.204565227343835</v>
      </c>
      <c r="E108" s="20">
        <v>1.3749841897605499</v>
      </c>
      <c r="F108" s="20">
        <v>0.38762022265917401</v>
      </c>
      <c r="G108" s="20">
        <v>73.913064028189297</v>
      </c>
      <c r="H108" s="20">
        <v>8.5526714410210897E-2</v>
      </c>
      <c r="I108" s="20">
        <v>4.2177049177218803E-2</v>
      </c>
      <c r="J108" s="20"/>
      <c r="K108" s="20">
        <v>6.04251738569083E-2</v>
      </c>
      <c r="L108" s="20">
        <v>0.49314473808645898</v>
      </c>
      <c r="M108" s="20">
        <v>-1.20336262898576E-2</v>
      </c>
      <c r="N108" s="20">
        <v>0.25791785587635102</v>
      </c>
      <c r="O108" s="20">
        <v>0.97305389221556804</v>
      </c>
      <c r="P108" s="20">
        <v>0.99896043795742795</v>
      </c>
      <c r="Q108" t="s">
        <v>34</v>
      </c>
    </row>
    <row r="109" spans="2:17" x14ac:dyDescent="0.25">
      <c r="B109" s="2">
        <v>107</v>
      </c>
      <c r="C109" s="20">
        <v>4.0647058823529399E-3</v>
      </c>
      <c r="D109" s="20">
        <v>0.24982370396294301</v>
      </c>
      <c r="E109" s="20">
        <v>1.3212811906473501</v>
      </c>
      <c r="F109" s="20">
        <v>0.40202643727531301</v>
      </c>
      <c r="G109" s="20">
        <v>73.330287585850598</v>
      </c>
      <c r="H109" s="20">
        <v>0.10627889192465501</v>
      </c>
      <c r="I109" s="20">
        <v>4.7310337311242297E-2</v>
      </c>
      <c r="J109" s="20"/>
      <c r="K109" s="20">
        <v>7.1939865631855296E-2</v>
      </c>
      <c r="L109" s="20">
        <v>0.44515271522384697</v>
      </c>
      <c r="M109" s="20">
        <v>-2.8452994333949599E-2</v>
      </c>
      <c r="N109" s="20">
        <v>0.23701206718305201</v>
      </c>
      <c r="O109" s="20">
        <v>0.97323943661971801</v>
      </c>
      <c r="P109" s="20">
        <v>1.0037481722511601</v>
      </c>
      <c r="Q109" t="s">
        <v>34</v>
      </c>
    </row>
    <row r="110" spans="2:17" x14ac:dyDescent="0.25">
      <c r="B110" s="2">
        <v>108</v>
      </c>
      <c r="C110" s="20">
        <v>5.2117647058823498E-3</v>
      </c>
      <c r="D110" s="20">
        <v>0.31096637953795098</v>
      </c>
      <c r="E110" s="20">
        <v>1.01236583728183</v>
      </c>
      <c r="F110" s="20">
        <v>0.43753939878942599</v>
      </c>
      <c r="G110" s="20">
        <v>87.9335313205208</v>
      </c>
      <c r="H110" s="20">
        <v>0.123460519375152</v>
      </c>
      <c r="I110" s="20">
        <v>5.60806661207763E-2</v>
      </c>
      <c r="J110" s="20"/>
      <c r="K110" s="20">
        <v>8.1460572802948203E-2</v>
      </c>
      <c r="L110" s="20">
        <v>0.45423967438827201</v>
      </c>
      <c r="M110" s="20">
        <v>4.3389216593597499E-2</v>
      </c>
      <c r="N110" s="20">
        <v>0.32848441111721</v>
      </c>
      <c r="O110" s="20">
        <v>0.94305481639169697</v>
      </c>
      <c r="P110" s="20">
        <v>0.93979803996183597</v>
      </c>
      <c r="Q110" t="s">
        <v>34</v>
      </c>
    </row>
    <row r="111" spans="2:17" x14ac:dyDescent="0.25">
      <c r="B111" s="2">
        <v>109</v>
      </c>
      <c r="C111" s="20">
        <v>8.8235294117646997E-5</v>
      </c>
      <c r="D111" s="20">
        <v>2.8876931766295601E-2</v>
      </c>
      <c r="E111" s="20">
        <v>1.1318334957455101</v>
      </c>
      <c r="F111" s="20">
        <v>0.40427933137594002</v>
      </c>
      <c r="G111" s="20">
        <v>74.709670044077797</v>
      </c>
      <c r="H111" s="20">
        <v>1.1282450135522299E-2</v>
      </c>
      <c r="I111" s="20">
        <v>7.9738927779787905E-3</v>
      </c>
      <c r="J111" s="20"/>
      <c r="K111" s="20">
        <v>1.05992766598445E-2</v>
      </c>
      <c r="L111" s="20">
        <v>0.70675187412291796</v>
      </c>
      <c r="M111" s="20">
        <v>-0.19920499043331699</v>
      </c>
      <c r="N111" s="20">
        <v>1.96038734068733E-2</v>
      </c>
      <c r="O111" s="20">
        <v>1</v>
      </c>
      <c r="P111" s="20">
        <v>1</v>
      </c>
      <c r="Q111" t="s">
        <v>34</v>
      </c>
    </row>
    <row r="112" spans="2:17" x14ac:dyDescent="0.25">
      <c r="B112" s="2">
        <v>110</v>
      </c>
      <c r="C112" s="20">
        <v>4.9999999999999903E-4</v>
      </c>
      <c r="D112" s="20">
        <v>7.8064440971018501E-2</v>
      </c>
      <c r="E112" s="20">
        <v>1.7368771414109201</v>
      </c>
      <c r="F112" s="20">
        <v>0.42932148752410199</v>
      </c>
      <c r="G112" s="20">
        <v>79.015318870181702</v>
      </c>
      <c r="H112" s="20">
        <v>2.9600944591481299E-2</v>
      </c>
      <c r="I112" s="20">
        <v>2.0529554555463E-2</v>
      </c>
      <c r="J112" s="20"/>
      <c r="K112" s="20">
        <v>2.5231325220201498E-2</v>
      </c>
      <c r="L112" s="20">
        <v>0.69354389999334998</v>
      </c>
      <c r="M112" s="20">
        <v>-4.5436172011987602E-2</v>
      </c>
      <c r="N112" s="20">
        <v>0.21538841376811099</v>
      </c>
      <c r="O112" s="20">
        <v>0.94444444444444398</v>
      </c>
      <c r="P112" s="20">
        <v>1.0039983303675299</v>
      </c>
      <c r="Q112" t="s">
        <v>34</v>
      </c>
    </row>
    <row r="113" spans="2:17" x14ac:dyDescent="0.25">
      <c r="B113" s="2">
        <v>111</v>
      </c>
      <c r="C113" s="20">
        <v>3.2352941176470497E-5</v>
      </c>
      <c r="D113" s="20">
        <v>1.5232504332357601E-2</v>
      </c>
      <c r="E113" s="20">
        <v>0.96881109825049905</v>
      </c>
      <c r="F113" s="20">
        <v>0.43841274674612202</v>
      </c>
      <c r="G113" s="20">
        <v>105.07069277603701</v>
      </c>
      <c r="H113" s="20">
        <v>5.8598297181754301E-3</v>
      </c>
      <c r="I113" s="20">
        <v>4.2038295109923102E-3</v>
      </c>
      <c r="J113" s="20"/>
      <c r="K113" s="20">
        <v>6.41818074647114E-3</v>
      </c>
      <c r="L113" s="20">
        <v>0.71739789604351301</v>
      </c>
      <c r="M113" s="20">
        <v>-0.40199308790532601</v>
      </c>
      <c r="N113" s="20">
        <v>-0.238593951496097</v>
      </c>
      <c r="O113" s="20">
        <v>1</v>
      </c>
      <c r="P113" s="20">
        <v>1</v>
      </c>
      <c r="Q113" t="s">
        <v>34</v>
      </c>
    </row>
    <row r="114" spans="2:17" x14ac:dyDescent="0.25">
      <c r="B114" s="2">
        <v>112</v>
      </c>
      <c r="C114" s="20">
        <v>4.5882352941176402E-4</v>
      </c>
      <c r="D114" s="20">
        <v>7.6107642114542504E-2</v>
      </c>
      <c r="E114" s="20">
        <v>0.92133465708494799</v>
      </c>
      <c r="F114" s="20">
        <v>0.48712236835381201</v>
      </c>
      <c r="G114" s="20">
        <v>34.318881905247402</v>
      </c>
      <c r="H114" s="20">
        <v>2.71157224955971E-2</v>
      </c>
      <c r="I114" s="20">
        <v>2.2798576059109101E-2</v>
      </c>
      <c r="J114" s="20"/>
      <c r="K114" s="20">
        <v>2.4170069542763298E-2</v>
      </c>
      <c r="L114" s="20">
        <v>0.84078807277995304</v>
      </c>
      <c r="M114" s="20">
        <v>5.8213027184703399E-2</v>
      </c>
      <c r="N114" s="20">
        <v>0.34735867296547002</v>
      </c>
      <c r="O114" s="20">
        <v>0.95705521472392596</v>
      </c>
      <c r="P114" s="20">
        <v>0.96775429266753699</v>
      </c>
      <c r="Q114" t="s">
        <v>34</v>
      </c>
    </row>
    <row r="115" spans="2:17" x14ac:dyDescent="0.25">
      <c r="B115" s="2">
        <v>113</v>
      </c>
      <c r="C115" s="20">
        <v>1.8235294117647E-4</v>
      </c>
      <c r="D115" s="20">
        <v>4.2890081158290003E-2</v>
      </c>
      <c r="E115" s="20">
        <v>1.1108682547295401</v>
      </c>
      <c r="F115" s="20">
        <v>0.486613404810808</v>
      </c>
      <c r="G115" s="20">
        <v>45</v>
      </c>
      <c r="H115" s="20">
        <v>1.45521375021799E-2</v>
      </c>
      <c r="I115" s="20">
        <v>1.3339459376998399E-2</v>
      </c>
      <c r="J115" s="20"/>
      <c r="K115" s="20">
        <v>1.5237420247687801E-2</v>
      </c>
      <c r="L115" s="20">
        <v>0.91666666666667196</v>
      </c>
      <c r="M115" s="20">
        <v>-0.16393098735109499</v>
      </c>
      <c r="N115" s="20">
        <v>6.4516129032268096E-2</v>
      </c>
      <c r="O115" s="20">
        <v>1</v>
      </c>
      <c r="P115" s="20">
        <v>1</v>
      </c>
      <c r="Q115" t="s">
        <v>34</v>
      </c>
    </row>
    <row r="116" spans="2:17" x14ac:dyDescent="0.25">
      <c r="B116" s="2">
        <v>114</v>
      </c>
      <c r="C116" s="20">
        <v>4.4999999999999901E-4</v>
      </c>
      <c r="D116" s="20">
        <v>7.3583182941244801E-2</v>
      </c>
      <c r="E116" s="20">
        <v>1.33497637211127</v>
      </c>
      <c r="F116" s="20">
        <v>0.50040596970699402</v>
      </c>
      <c r="G116" s="20">
        <v>68.791748122047295</v>
      </c>
      <c r="H116" s="20">
        <v>2.4865304262318901E-2</v>
      </c>
      <c r="I116" s="20">
        <v>2.2646060175402199E-2</v>
      </c>
      <c r="J116" s="20"/>
      <c r="K116" s="20">
        <v>2.3936536824085902E-2</v>
      </c>
      <c r="L116" s="20">
        <v>0.91074936934192896</v>
      </c>
      <c r="M116" s="20">
        <v>-1.7203044640332298E-2</v>
      </c>
      <c r="N116" s="20">
        <v>0.25133594800924702</v>
      </c>
      <c r="O116" s="20">
        <v>0.95624999999999905</v>
      </c>
      <c r="P116" s="20">
        <v>0.98207709877406402</v>
      </c>
      <c r="Q116" t="s">
        <v>34</v>
      </c>
    </row>
    <row r="117" spans="2:17" x14ac:dyDescent="0.25">
      <c r="B117" s="2">
        <v>115</v>
      </c>
      <c r="C117" s="20">
        <v>4.1323529411764603E-3</v>
      </c>
      <c r="D117" s="20">
        <v>0.241951918904902</v>
      </c>
      <c r="E117" s="20">
        <v>1.17990660128077</v>
      </c>
      <c r="F117" s="20">
        <v>0.54897258994068299</v>
      </c>
      <c r="G117" s="20">
        <v>94.692591849482696</v>
      </c>
      <c r="H117" s="20">
        <v>9.8408635520426696E-2</v>
      </c>
      <c r="I117" s="20">
        <v>5.4529678582789197E-2</v>
      </c>
      <c r="J117" s="20"/>
      <c r="K117" s="20">
        <v>7.2536026755733798E-2</v>
      </c>
      <c r="L117" s="20">
        <v>0.55411477147724997</v>
      </c>
      <c r="M117" s="20">
        <v>1.9902419693782501E-2</v>
      </c>
      <c r="N117" s="20">
        <v>0.29858009252520201</v>
      </c>
      <c r="O117" s="20">
        <v>0.97030386740331498</v>
      </c>
      <c r="P117" s="20">
        <v>1.00516015622231</v>
      </c>
      <c r="Q117" t="s">
        <v>34</v>
      </c>
    </row>
    <row r="118" spans="2:17" x14ac:dyDescent="0.25">
      <c r="B118" s="2">
        <v>116</v>
      </c>
      <c r="C118" s="20">
        <v>1.0882352941176401E-4</v>
      </c>
      <c r="D118" s="20">
        <v>3.5685425596453199E-2</v>
      </c>
      <c r="E118" s="20">
        <v>1.2184742719530399</v>
      </c>
      <c r="F118" s="20">
        <v>0.51398589476899403</v>
      </c>
      <c r="G118" s="20">
        <v>141.83426466729199</v>
      </c>
      <c r="H118" s="20">
        <v>1.4737349587651801E-2</v>
      </c>
      <c r="I118" s="20">
        <v>7.2243687993663397E-3</v>
      </c>
      <c r="J118" s="20"/>
      <c r="K118" s="20">
        <v>1.17710841066024E-2</v>
      </c>
      <c r="L118" s="20">
        <v>0.49020814471412799</v>
      </c>
      <c r="M118" s="20">
        <v>-0.23160174788631299</v>
      </c>
      <c r="N118" s="20">
        <v>-2.1644959303475299E-2</v>
      </c>
      <c r="O118" s="20">
        <v>0.94871794871794801</v>
      </c>
      <c r="P118" s="20">
        <v>1.0043733179546299</v>
      </c>
      <c r="Q118" t="s">
        <v>34</v>
      </c>
    </row>
    <row r="119" spans="2:17" x14ac:dyDescent="0.25">
      <c r="B119" s="2">
        <v>117</v>
      </c>
      <c r="C119" s="20">
        <v>3.1470588235294101E-4</v>
      </c>
      <c r="D119" s="20">
        <v>5.8746840340566299E-2</v>
      </c>
      <c r="E119" s="20">
        <v>1.36748684328007</v>
      </c>
      <c r="F119" s="20">
        <v>0.54526655926174905</v>
      </c>
      <c r="G119" s="20">
        <v>79.469852386670595</v>
      </c>
      <c r="H119" s="20">
        <v>2.1800335786777598E-2</v>
      </c>
      <c r="I119" s="20">
        <v>1.6428606484316301E-2</v>
      </c>
      <c r="J119" s="20"/>
      <c r="K119" s="20">
        <v>2.0017391797447898E-2</v>
      </c>
      <c r="L119" s="20">
        <v>0.75359419437386299</v>
      </c>
      <c r="M119" s="20">
        <v>-0.10618234079399699</v>
      </c>
      <c r="N119" s="20">
        <v>0.138043989483699</v>
      </c>
      <c r="O119" s="20">
        <v>0.99074074074074003</v>
      </c>
      <c r="P119" s="20">
        <v>1.0053130929791201</v>
      </c>
      <c r="Q119" t="s">
        <v>34</v>
      </c>
    </row>
    <row r="120" spans="2:17" x14ac:dyDescent="0.25">
      <c r="B120" s="2">
        <v>118</v>
      </c>
      <c r="C120" s="20">
        <v>2.8235294117647002E-4</v>
      </c>
      <c r="D120" s="20">
        <v>6.4761295721514095E-2</v>
      </c>
      <c r="E120" s="20">
        <v>0.96521208966468597</v>
      </c>
      <c r="F120" s="20">
        <v>0.56888788564167103</v>
      </c>
      <c r="G120" s="20">
        <v>67.720633671490006</v>
      </c>
      <c r="H120" s="20">
        <v>2.09940414077198E-2</v>
      </c>
      <c r="I120" s="20">
        <v>1.6883364402324401E-2</v>
      </c>
      <c r="J120" s="20"/>
      <c r="K120" s="20">
        <v>1.8960562498991501E-2</v>
      </c>
      <c r="L120" s="20">
        <v>0.80419791856350797</v>
      </c>
      <c r="M120" s="20">
        <v>-1.4055181442419301E-2</v>
      </c>
      <c r="N120" s="20">
        <v>0.25534393191424598</v>
      </c>
      <c r="O120" s="20">
        <v>0.89719626168224198</v>
      </c>
      <c r="P120" s="20">
        <v>0.91809226206239003</v>
      </c>
      <c r="Q120" t="s">
        <v>34</v>
      </c>
    </row>
    <row r="121" spans="2:17" x14ac:dyDescent="0.25">
      <c r="B121" s="2">
        <v>119</v>
      </c>
      <c r="C121" s="20">
        <v>2.94117647058823E-5</v>
      </c>
      <c r="D121" s="20">
        <v>1.5743570116082298E-2</v>
      </c>
      <c r="E121" s="20">
        <v>1.34763588204983</v>
      </c>
      <c r="F121" s="20">
        <v>0.57297677296112104</v>
      </c>
      <c r="G121" s="20">
        <v>110.620722157264</v>
      </c>
      <c r="H121" s="20">
        <v>7.0244260967536496E-3</v>
      </c>
      <c r="I121" s="20">
        <v>3.81420505265875E-3</v>
      </c>
      <c r="J121" s="20"/>
      <c r="K121" s="20">
        <v>6.1194952327765801E-3</v>
      </c>
      <c r="L121" s="20">
        <v>0.54299169784439605</v>
      </c>
      <c r="M121" s="20">
        <v>-0.28454275936071499</v>
      </c>
      <c r="N121" s="20">
        <v>-8.9051548650961501E-2</v>
      </c>
      <c r="O121" s="20">
        <v>1</v>
      </c>
      <c r="P121" s="20">
        <v>1</v>
      </c>
      <c r="Q121" t="s">
        <v>34</v>
      </c>
    </row>
    <row r="122" spans="2:17" x14ac:dyDescent="0.25">
      <c r="B122" s="2">
        <v>120</v>
      </c>
      <c r="C122" s="20">
        <v>2.9117647058823502E-4</v>
      </c>
      <c r="D122" s="20">
        <v>6.3924382626018697E-2</v>
      </c>
      <c r="E122" s="20">
        <v>0.89693760029532099</v>
      </c>
      <c r="F122" s="20">
        <v>0.61730740723489697</v>
      </c>
      <c r="G122" s="20">
        <v>136.352136876553</v>
      </c>
      <c r="H122" s="20">
        <v>2.19365907131648E-2</v>
      </c>
      <c r="I122" s="20">
        <v>1.70872288892167E-2</v>
      </c>
      <c r="J122" s="20"/>
      <c r="K122" s="20">
        <v>1.9254542239413398E-2</v>
      </c>
      <c r="L122" s="20">
        <v>0.77893730674211503</v>
      </c>
      <c r="M122" s="20">
        <v>1.1054049983591101E-2</v>
      </c>
      <c r="N122" s="20">
        <v>0.28731399830374899</v>
      </c>
      <c r="O122" s="20">
        <v>0.90825688073394495</v>
      </c>
      <c r="P122" s="20">
        <v>0.94186296077694898</v>
      </c>
      <c r="Q122" t="s">
        <v>34</v>
      </c>
    </row>
    <row r="123" spans="2:17" x14ac:dyDescent="0.25">
      <c r="B123" s="2">
        <v>121</v>
      </c>
      <c r="C123" s="20">
        <v>1.28735294117647E-2</v>
      </c>
      <c r="D123" s="20">
        <v>0.47400150950367698</v>
      </c>
      <c r="E123" s="20">
        <v>1.2222069421216699</v>
      </c>
      <c r="F123" s="20">
        <v>0.71559933311146295</v>
      </c>
      <c r="G123" s="20">
        <v>90.335557407630205</v>
      </c>
      <c r="H123" s="20">
        <v>0.204160167524057</v>
      </c>
      <c r="I123" s="20">
        <v>7.7193127589328406E-2</v>
      </c>
      <c r="J123" s="20"/>
      <c r="K123" s="20">
        <v>0.12802767953598901</v>
      </c>
      <c r="L123" s="20">
        <v>0.378100824100431</v>
      </c>
      <c r="M123" s="20">
        <v>-3.85163520593515E-2</v>
      </c>
      <c r="N123" s="20">
        <v>0.22419900217425401</v>
      </c>
      <c r="O123" s="20">
        <v>0.97853789403085101</v>
      </c>
      <c r="P123" s="20">
        <v>0.99542310085821295</v>
      </c>
      <c r="Q123" t="s">
        <v>34</v>
      </c>
    </row>
    <row r="124" spans="2:17" x14ac:dyDescent="0.25">
      <c r="B124" s="2">
        <v>122</v>
      </c>
      <c r="C124" s="20">
        <v>9.1176470588235205E-5</v>
      </c>
      <c r="D124" s="20">
        <v>3.4025319292273697E-2</v>
      </c>
      <c r="E124" s="20">
        <v>0.92753073499977501</v>
      </c>
      <c r="F124" s="20">
        <v>0.65534588374134095</v>
      </c>
      <c r="G124" s="20">
        <v>13.184248479187399</v>
      </c>
      <c r="H124" s="20">
        <v>1.4531731571846699E-2</v>
      </c>
      <c r="I124" s="20">
        <v>5.7916638815236898E-3</v>
      </c>
      <c r="J124" s="20"/>
      <c r="K124" s="20">
        <v>1.07744831849292E-2</v>
      </c>
      <c r="L124" s="20">
        <v>0.39855290836394602</v>
      </c>
      <c r="M124" s="20">
        <v>-0.27501700281875702</v>
      </c>
      <c r="N124" s="20">
        <v>-7.6922978728220404E-2</v>
      </c>
      <c r="O124" s="20">
        <v>0.91176470588235203</v>
      </c>
      <c r="P124" s="20">
        <v>1</v>
      </c>
      <c r="Q124" t="s">
        <v>34</v>
      </c>
    </row>
    <row r="125" spans="2:17" x14ac:dyDescent="0.25">
      <c r="B125" s="2">
        <v>123</v>
      </c>
      <c r="C125" s="20">
        <v>4.70588235294117E-5</v>
      </c>
      <c r="D125" s="20">
        <v>2.5359495785022699E-2</v>
      </c>
      <c r="E125" s="20">
        <v>1.39289007120431</v>
      </c>
      <c r="F125" s="20">
        <v>0.66187735203436904</v>
      </c>
      <c r="G125" s="20">
        <v>176.67278747699601</v>
      </c>
      <c r="H125" s="20">
        <v>8.7595443670147998E-3</v>
      </c>
      <c r="I125" s="20">
        <v>5.13628502905403E-3</v>
      </c>
      <c r="J125" s="20"/>
      <c r="K125" s="20">
        <v>7.74061722644651E-3</v>
      </c>
      <c r="L125" s="20">
        <v>0.58636440593820904</v>
      </c>
      <c r="M125" s="20">
        <v>-0.24910459185151901</v>
      </c>
      <c r="N125" s="20">
        <v>-4.3930272385304198E-2</v>
      </c>
      <c r="O125" s="20">
        <v>0.79999999999999905</v>
      </c>
      <c r="P125" s="20">
        <v>0.94853587610739099</v>
      </c>
      <c r="Q125" t="s">
        <v>34</v>
      </c>
    </row>
    <row r="126" spans="2:17" x14ac:dyDescent="0.25">
      <c r="B126" s="2">
        <v>124</v>
      </c>
      <c r="C126" s="20">
        <v>3.8235294117647001E-5</v>
      </c>
      <c r="D126" s="20">
        <v>2.2310250941188901E-2</v>
      </c>
      <c r="E126" s="20">
        <v>0.89007765688962004</v>
      </c>
      <c r="F126" s="20">
        <v>0.66541451035293397</v>
      </c>
      <c r="G126" s="20">
        <v>18.434948822921999</v>
      </c>
      <c r="H126" s="20">
        <v>9.2195444572929306E-3</v>
      </c>
      <c r="I126" s="20">
        <v>4.33860915637311E-3</v>
      </c>
      <c r="J126" s="20"/>
      <c r="K126" s="20">
        <v>6.9772980784231897E-3</v>
      </c>
      <c r="L126" s="20">
        <v>0.47058823529411298</v>
      </c>
      <c r="M126" s="20">
        <v>-0.17835269059959</v>
      </c>
      <c r="N126" s="20">
        <v>4.6153846153848897E-2</v>
      </c>
      <c r="O126" s="20">
        <v>0.8125</v>
      </c>
      <c r="P126" s="20">
        <v>0.97901452840341296</v>
      </c>
      <c r="Q126" t="s">
        <v>34</v>
      </c>
    </row>
    <row r="127" spans="2:17" x14ac:dyDescent="0.25">
      <c r="B127" s="2">
        <v>125</v>
      </c>
      <c r="C127" s="20">
        <v>8.5588235294117604E-4</v>
      </c>
      <c r="D127" s="20">
        <v>0.102998620264887</v>
      </c>
      <c r="E127" s="20">
        <v>1.4253531093064</v>
      </c>
      <c r="F127" s="20">
        <v>0.68164240278916299</v>
      </c>
      <c r="G127" s="20">
        <v>66.326249521363906</v>
      </c>
      <c r="H127" s="20">
        <v>3.6922202691983E-2</v>
      </c>
      <c r="I127" s="20">
        <v>2.85737008213055E-2</v>
      </c>
      <c r="J127" s="20"/>
      <c r="K127" s="20">
        <v>3.3011259554971202E-2</v>
      </c>
      <c r="L127" s="20">
        <v>0.77388938736067603</v>
      </c>
      <c r="M127" s="20">
        <v>-3.1878411529757802E-2</v>
      </c>
      <c r="N127" s="20">
        <v>0.232650690552133</v>
      </c>
      <c r="O127" s="20">
        <v>0.95409836065573705</v>
      </c>
      <c r="P127" s="20">
        <v>1.00138199740251</v>
      </c>
      <c r="Q127" t="s">
        <v>34</v>
      </c>
    </row>
    <row r="128" spans="2:17" x14ac:dyDescent="0.25">
      <c r="B128" s="2">
        <v>126</v>
      </c>
      <c r="C128" s="20">
        <v>1.51176470588235E-3</v>
      </c>
      <c r="D128" s="20">
        <v>0.168056608538698</v>
      </c>
      <c r="E128" s="20">
        <v>0.93193267221095</v>
      </c>
      <c r="F128" s="20">
        <v>0.70458505464367005</v>
      </c>
      <c r="G128" s="20">
        <v>80.408173781371801</v>
      </c>
      <c r="H128" s="20">
        <v>4.9062869879706303E-2</v>
      </c>
      <c r="I128" s="20">
        <v>4.3704074962054001E-2</v>
      </c>
      <c r="J128" s="20"/>
      <c r="K128" s="20">
        <v>4.3872982641533803E-2</v>
      </c>
      <c r="L128" s="20">
        <v>0.89077697797150701</v>
      </c>
      <c r="M128" s="20">
        <v>0.113988121675964</v>
      </c>
      <c r="N128" s="20">
        <v>0.418373728883084</v>
      </c>
      <c r="O128" s="20">
        <v>0.90652557319223903</v>
      </c>
      <c r="P128" s="20">
        <v>0.85223434326941705</v>
      </c>
      <c r="Q128" t="s">
        <v>34</v>
      </c>
    </row>
    <row r="129" spans="2:17" x14ac:dyDescent="0.25">
      <c r="B129" s="2">
        <v>127</v>
      </c>
      <c r="C129" s="20">
        <v>2.53235294117646E-3</v>
      </c>
      <c r="D129" s="20">
        <v>0.27390725027450602</v>
      </c>
      <c r="E129" s="20">
        <v>1.3750077072415099</v>
      </c>
      <c r="F129" s="20">
        <v>0.73480531985027497</v>
      </c>
      <c r="G129" s="20">
        <v>173.742452332097</v>
      </c>
      <c r="H129" s="20">
        <v>8.1036341637013898E-2</v>
      </c>
      <c r="I129" s="20">
        <v>4.9415869994679798E-2</v>
      </c>
      <c r="J129" s="20"/>
      <c r="K129" s="20">
        <v>5.6782848695114602E-2</v>
      </c>
      <c r="L129" s="20">
        <v>0.60979887537406796</v>
      </c>
      <c r="M129" s="20">
        <v>0.24197232757102999</v>
      </c>
      <c r="N129" s="20">
        <v>0.58132828093020805</v>
      </c>
      <c r="O129" s="20">
        <v>0.75328083989501304</v>
      </c>
      <c r="P129" s="20">
        <v>0.79452646605807797</v>
      </c>
      <c r="Q129" t="s">
        <v>34</v>
      </c>
    </row>
    <row r="130" spans="2:17" x14ac:dyDescent="0.25">
      <c r="B130" s="2">
        <v>128</v>
      </c>
      <c r="C130" s="20">
        <v>1.39999999999999E-3</v>
      </c>
      <c r="D130" s="20">
        <v>0.130230880599666</v>
      </c>
      <c r="E130" s="20">
        <v>1.46692539791538</v>
      </c>
      <c r="F130" s="20">
        <v>0.77777130400144501</v>
      </c>
      <c r="G130" s="20">
        <v>89.931328825067894</v>
      </c>
      <c r="H130" s="20">
        <v>4.45978220122887E-2</v>
      </c>
      <c r="I130" s="20">
        <v>3.7746105435313301E-2</v>
      </c>
      <c r="J130" s="20"/>
      <c r="K130" s="20">
        <v>4.2220082456447497E-2</v>
      </c>
      <c r="L130" s="20">
        <v>0.84636656527559895</v>
      </c>
      <c r="M130" s="20">
        <v>-5.56181228415056E-2</v>
      </c>
      <c r="N130" s="20">
        <v>0.20242435132941899</v>
      </c>
      <c r="O130" s="20">
        <v>0.97341513292433501</v>
      </c>
      <c r="P130" s="20">
        <v>1.0023967235998199</v>
      </c>
      <c r="Q130" t="s">
        <v>34</v>
      </c>
    </row>
    <row r="131" spans="2:17" x14ac:dyDescent="0.25">
      <c r="B131" s="2">
        <v>129</v>
      </c>
      <c r="C131" s="20">
        <v>5.2941176470588198E-4</v>
      </c>
      <c r="D131" s="20">
        <v>7.8064440971018501E-2</v>
      </c>
      <c r="E131" s="20">
        <v>0.93320955105296099</v>
      </c>
      <c r="F131" s="20">
        <v>0.77478296917798095</v>
      </c>
      <c r="G131" s="20">
        <v>88.438239426186499</v>
      </c>
      <c r="H131" s="20">
        <v>2.7569803687780101E-2</v>
      </c>
      <c r="I131" s="20">
        <v>2.24734984069575E-2</v>
      </c>
      <c r="J131" s="20"/>
      <c r="K131" s="20">
        <v>2.59628194592104E-2</v>
      </c>
      <c r="L131" s="20">
        <v>0.81514901815998597</v>
      </c>
      <c r="M131" s="20">
        <v>-8.0819821556683102E-2</v>
      </c>
      <c r="N131" s="20">
        <v>0.170336551930754</v>
      </c>
      <c r="O131" s="20">
        <v>0.96256684491978595</v>
      </c>
      <c r="P131" s="20">
        <v>1.0079966607350701</v>
      </c>
      <c r="Q131" t="s">
        <v>34</v>
      </c>
    </row>
    <row r="132" spans="2:17" x14ac:dyDescent="0.25">
      <c r="B132" s="2">
        <v>130</v>
      </c>
      <c r="C132" s="20">
        <v>8.5294117647058694E-5</v>
      </c>
      <c r="D132" s="20">
        <v>2.87208680538159E-2</v>
      </c>
      <c r="E132" s="20">
        <v>1.71575463818607</v>
      </c>
      <c r="F132" s="20">
        <v>0.76985123496040597</v>
      </c>
      <c r="G132" s="20">
        <v>149.93909797590501</v>
      </c>
      <c r="H132" s="20">
        <v>1.0857829630326599E-2</v>
      </c>
      <c r="I132" s="20">
        <v>8.5144494755827402E-3</v>
      </c>
      <c r="J132" s="20"/>
      <c r="K132" s="20">
        <v>1.0421124868339701E-2</v>
      </c>
      <c r="L132" s="20">
        <v>0.784176006206735</v>
      </c>
      <c r="M132" s="20">
        <v>-0.14872398703249201</v>
      </c>
      <c r="N132" s="20">
        <v>8.3878283194713105E-2</v>
      </c>
      <c r="O132" s="20">
        <v>0.96666666666666601</v>
      </c>
      <c r="P132" s="20">
        <v>0.99456619095957399</v>
      </c>
      <c r="Q132" t="s">
        <v>34</v>
      </c>
    </row>
    <row r="133" spans="2:17" x14ac:dyDescent="0.25">
      <c r="B133" s="2">
        <v>131</v>
      </c>
      <c r="C133" s="20">
        <v>2.94117647058823E-5</v>
      </c>
      <c r="D133" s="20">
        <v>1.4282402170668101E-2</v>
      </c>
      <c r="E133" s="20">
        <v>1.6158596692127101</v>
      </c>
      <c r="F133" s="20">
        <v>0.78889349165554001</v>
      </c>
      <c r="G133" s="20">
        <v>180</v>
      </c>
      <c r="H133" s="20">
        <v>5.1449575542752597E-3</v>
      </c>
      <c r="I133" s="20">
        <v>3.42997170285017E-3</v>
      </c>
      <c r="J133" s="20"/>
      <c r="K133" s="20">
        <v>6.1194952327765801E-3</v>
      </c>
      <c r="L133" s="20">
        <v>0.66666666666666596</v>
      </c>
      <c r="M133" s="20">
        <v>-0.52876110196153103</v>
      </c>
      <c r="N133" s="20">
        <v>-0.4</v>
      </c>
      <c r="O133" s="20">
        <v>1</v>
      </c>
      <c r="P133" s="20">
        <v>1</v>
      </c>
      <c r="Q133" t="s">
        <v>34</v>
      </c>
    </row>
    <row r="134" spans="2:17" x14ac:dyDescent="0.25">
      <c r="B134" s="2">
        <v>132</v>
      </c>
      <c r="C134" s="20">
        <v>5.9117647058823505E-4</v>
      </c>
      <c r="D134" s="20">
        <v>8.3000170251419897E-2</v>
      </c>
      <c r="E134" s="20">
        <v>1.24620304386729</v>
      </c>
      <c r="F134" s="20">
        <v>0.82700905220346299</v>
      </c>
      <c r="G134" s="20">
        <v>82.801530573884406</v>
      </c>
      <c r="H134" s="20">
        <v>2.9999459440706901E-2</v>
      </c>
      <c r="I134" s="20">
        <v>2.2763787232235301E-2</v>
      </c>
      <c r="J134" s="20"/>
      <c r="K134" s="20">
        <v>2.7435547384185799E-2</v>
      </c>
      <c r="L134" s="20">
        <v>0.75880658040613502</v>
      </c>
      <c r="M134" s="20">
        <v>-9.2742247457597501E-2</v>
      </c>
      <c r="N134" s="20">
        <v>0.155156447804535</v>
      </c>
      <c r="O134" s="20">
        <v>0.97101449275362295</v>
      </c>
      <c r="P134" s="20">
        <v>1.0037605636713001</v>
      </c>
      <c r="Q134" t="s">
        <v>34</v>
      </c>
    </row>
    <row r="135" spans="2:17" x14ac:dyDescent="0.25">
      <c r="B135" s="2">
        <v>133</v>
      </c>
      <c r="C135" s="20">
        <v>5.8823529411764599E-5</v>
      </c>
      <c r="D135" s="20">
        <v>2.4735240935104E-2</v>
      </c>
      <c r="E135" s="20">
        <v>0.90722751540387103</v>
      </c>
      <c r="F135" s="20">
        <v>0.83091064501545497</v>
      </c>
      <c r="G135" s="20">
        <v>53.909444457261301</v>
      </c>
      <c r="H135" s="20">
        <v>8.94975878859809E-3</v>
      </c>
      <c r="I135" s="20">
        <v>6.55366603697772E-3</v>
      </c>
      <c r="J135" s="20"/>
      <c r="K135" s="20">
        <v>8.6542731530701404E-3</v>
      </c>
      <c r="L135" s="20">
        <v>0.732272923972769</v>
      </c>
      <c r="M135" s="20">
        <v>-0.21686895625674801</v>
      </c>
      <c r="N135" s="20">
        <v>-2.8865863963702001E-3</v>
      </c>
      <c r="O135" s="20">
        <v>0.90909090909090895</v>
      </c>
      <c r="P135" s="20">
        <v>0.94841572488386505</v>
      </c>
      <c r="Q135" t="s">
        <v>34</v>
      </c>
    </row>
    <row r="136" spans="2:17" x14ac:dyDescent="0.25">
      <c r="B136" s="2">
        <v>134</v>
      </c>
      <c r="C136" s="20">
        <v>4.6764705882352902E-4</v>
      </c>
      <c r="D136" s="20">
        <v>7.6901680563752295E-2</v>
      </c>
      <c r="E136" s="20">
        <v>0.94018975918975201</v>
      </c>
      <c r="F136" s="20">
        <v>0.85962856847092195</v>
      </c>
      <c r="G136" s="20">
        <v>118.148544335342</v>
      </c>
      <c r="H136" s="20">
        <v>2.6024463264042699E-2</v>
      </c>
      <c r="I136" s="20">
        <v>2.0187803077138002E-2</v>
      </c>
      <c r="J136" s="20"/>
      <c r="K136" s="20">
        <v>2.4401367344335598E-2</v>
      </c>
      <c r="L136" s="20">
        <v>0.77572408976560703</v>
      </c>
      <c r="M136" s="20">
        <v>-0.117646698383278</v>
      </c>
      <c r="N136" s="20">
        <v>0.123447116046041</v>
      </c>
      <c r="O136" s="20">
        <v>0.95209580838323304</v>
      </c>
      <c r="P136" s="20">
        <v>0.96864476706585401</v>
      </c>
      <c r="Q136" t="s">
        <v>34</v>
      </c>
    </row>
    <row r="137" spans="2:17" x14ac:dyDescent="0.25">
      <c r="B137" s="2">
        <v>135</v>
      </c>
      <c r="C137" s="20">
        <v>1.5882352941176399E-4</v>
      </c>
      <c r="D137" s="20">
        <v>5.1399840953061299E-2</v>
      </c>
      <c r="E137" s="20">
        <v>0.91719984053993497</v>
      </c>
      <c r="F137" s="20">
        <v>0.86495629006596797</v>
      </c>
      <c r="G137" s="20">
        <v>66.816031455285597</v>
      </c>
      <c r="H137" s="20">
        <v>2.20675698920107E-2</v>
      </c>
      <c r="I137" s="20">
        <v>7.87913220784087E-3</v>
      </c>
      <c r="J137" s="20"/>
      <c r="K137" s="20">
        <v>1.42204218742436E-2</v>
      </c>
      <c r="L137" s="20">
        <v>0.35704575748022799</v>
      </c>
      <c r="M137" s="20">
        <v>-0.140179219492434</v>
      </c>
      <c r="N137" s="20">
        <v>9.4757819127284301E-2</v>
      </c>
      <c r="O137" s="20">
        <v>0.88524590163934402</v>
      </c>
      <c r="P137" s="20">
        <v>0.97764505688832504</v>
      </c>
      <c r="Q137" t="s">
        <v>34</v>
      </c>
    </row>
    <row r="138" spans="2:17" x14ac:dyDescent="0.25">
      <c r="B138" s="2">
        <v>136</v>
      </c>
      <c r="C138" s="20">
        <v>2.4382352941176399E-3</v>
      </c>
      <c r="D138" s="20">
        <v>0.19300450771937899</v>
      </c>
      <c r="E138" s="20">
        <v>1.88342611434102</v>
      </c>
      <c r="F138" s="20">
        <v>2.54071209005917E-2</v>
      </c>
      <c r="G138" s="20">
        <v>103.40357514752699</v>
      </c>
      <c r="H138" s="20">
        <v>6.8803860743803902E-2</v>
      </c>
      <c r="I138" s="20">
        <v>5.0048161941504597E-2</v>
      </c>
      <c r="J138" s="20"/>
      <c r="K138" s="20">
        <v>5.57176596407239E-2</v>
      </c>
      <c r="L138" s="20">
        <v>0.72740339568825296</v>
      </c>
      <c r="M138" s="20">
        <v>0.109213657587545</v>
      </c>
      <c r="N138" s="20">
        <v>0.41229469240079097</v>
      </c>
      <c r="O138" s="20">
        <v>0.97529411764705798</v>
      </c>
      <c r="P138" s="20">
        <v>1.0008086013861699</v>
      </c>
      <c r="Q138" t="s">
        <v>34</v>
      </c>
    </row>
    <row r="139" spans="2:17" x14ac:dyDescent="0.25">
      <c r="B139" s="2">
        <v>137</v>
      </c>
      <c r="C139" s="20">
        <v>4.9999999999999901E-5</v>
      </c>
      <c r="D139" s="20">
        <v>2.1998123516229599E-2</v>
      </c>
      <c r="E139" s="20">
        <v>1.9300652534979199</v>
      </c>
      <c r="F139" s="20">
        <v>2.3202749754574702E-3</v>
      </c>
      <c r="G139" s="20">
        <v>27.793660659118501</v>
      </c>
      <c r="H139" s="20">
        <v>9.1850189933030593E-3</v>
      </c>
      <c r="I139" s="20">
        <v>6.1507543041836197E-3</v>
      </c>
      <c r="J139" s="20"/>
      <c r="K139" s="20">
        <v>7.97884560802865E-3</v>
      </c>
      <c r="L139" s="20">
        <v>0.66965068974470598</v>
      </c>
      <c r="M139" s="20">
        <v>-0.112581833627885</v>
      </c>
      <c r="N139" s="20">
        <v>0.129895902141343</v>
      </c>
      <c r="O139" s="20">
        <v>0.94444444444444398</v>
      </c>
      <c r="P139" s="20">
        <v>1</v>
      </c>
      <c r="Q139" t="s">
        <v>34</v>
      </c>
    </row>
    <row r="140" spans="2:17" x14ac:dyDescent="0.25">
      <c r="B140" s="2">
        <v>138</v>
      </c>
      <c r="C140" s="20">
        <v>5.5882352941176395E-4</v>
      </c>
      <c r="D140" s="20">
        <v>9.4488860470116606E-2</v>
      </c>
      <c r="E140" s="20">
        <v>1.96192576154765</v>
      </c>
      <c r="F140" s="20">
        <v>8.2951157761034493E-3</v>
      </c>
      <c r="G140" s="20">
        <v>178.851428588402</v>
      </c>
      <c r="H140" s="20">
        <v>3.42928254812601E-2</v>
      </c>
      <c r="I140" s="20">
        <v>2.2737236378949199E-2</v>
      </c>
      <c r="J140" s="20"/>
      <c r="K140" s="20">
        <v>2.6674261305151999E-2</v>
      </c>
      <c r="L140" s="20">
        <v>0.66303187503095495</v>
      </c>
      <c r="M140" s="20">
        <v>9.5862696229973801E-2</v>
      </c>
      <c r="N140" s="20">
        <v>0.39529572044009897</v>
      </c>
      <c r="O140" s="20">
        <v>0.93596059113300401</v>
      </c>
      <c r="P140" s="20">
        <v>0.98498983592275202</v>
      </c>
      <c r="Q140" t="s">
        <v>34</v>
      </c>
    </row>
    <row r="141" spans="2:17" x14ac:dyDescent="0.25">
      <c r="B141" s="2">
        <v>139</v>
      </c>
      <c r="C141" s="20">
        <v>2.7352941176470502E-4</v>
      </c>
      <c r="D141" s="20">
        <v>6.1427363226343797E-2</v>
      </c>
      <c r="E141" s="20">
        <v>2.01715529402134</v>
      </c>
      <c r="F141" s="20">
        <v>5.1633982623550999E-3</v>
      </c>
      <c r="G141" s="20">
        <v>179.860421467013</v>
      </c>
      <c r="H141" s="20">
        <v>2.4013908557028601E-2</v>
      </c>
      <c r="I141" s="20">
        <v>1.2046644151970499E-2</v>
      </c>
      <c r="J141" s="20"/>
      <c r="K141" s="20">
        <v>1.8661952301593999E-2</v>
      </c>
      <c r="L141" s="20">
        <v>0.50165278689897697</v>
      </c>
      <c r="M141" s="20">
        <v>-0.16935628335303901</v>
      </c>
      <c r="N141" s="20">
        <v>5.7608427620699003E-2</v>
      </c>
      <c r="O141" s="20">
        <v>0.96875</v>
      </c>
      <c r="P141" s="20">
        <v>0.99745937796638495</v>
      </c>
      <c r="Q141" t="s">
        <v>34</v>
      </c>
    </row>
    <row r="142" spans="2:17" x14ac:dyDescent="0.25">
      <c r="B142" s="2">
        <v>140</v>
      </c>
      <c r="C142" s="20">
        <v>8.5588235294117604E-4</v>
      </c>
      <c r="D142" s="20">
        <v>0.11143806563975001</v>
      </c>
      <c r="E142" s="20">
        <v>2.0065511264338598</v>
      </c>
      <c r="F142" s="20">
        <v>0.143887902276781</v>
      </c>
      <c r="G142" s="20">
        <v>110.617264905695</v>
      </c>
      <c r="H142" s="20">
        <v>4.6564918293506202E-2</v>
      </c>
      <c r="I142" s="20">
        <v>2.4887606110528902E-2</v>
      </c>
      <c r="J142" s="20"/>
      <c r="K142" s="20">
        <v>3.3011259554971202E-2</v>
      </c>
      <c r="L142" s="20">
        <v>0.53447116461492095</v>
      </c>
      <c r="M142" s="20">
        <v>6.3451723313873498E-2</v>
      </c>
      <c r="N142" s="20">
        <v>0.35402878803998</v>
      </c>
      <c r="O142" s="20">
        <v>0.95098039215686203</v>
      </c>
      <c r="P142" s="20">
        <v>1.00280090490773</v>
      </c>
      <c r="Q142" t="s">
        <v>34</v>
      </c>
    </row>
    <row r="143" spans="2:17" x14ac:dyDescent="0.25">
      <c r="B143" s="2">
        <v>141</v>
      </c>
      <c r="C143" s="20">
        <v>7.4999999999999904E-4</v>
      </c>
      <c r="D143" s="20">
        <v>0.12512365273412299</v>
      </c>
      <c r="E143" s="20">
        <v>2.10063548359392</v>
      </c>
      <c r="F143" s="20">
        <v>0.29551914092451198</v>
      </c>
      <c r="G143" s="20">
        <v>93.322916494772599</v>
      </c>
      <c r="H143" s="20">
        <v>5.3273989079722098E-2</v>
      </c>
      <c r="I143" s="20">
        <v>1.6601797648608599E-2</v>
      </c>
      <c r="J143" s="20"/>
      <c r="K143" s="20">
        <v>3.09019361618551E-2</v>
      </c>
      <c r="L143" s="20">
        <v>0.31163045860456901</v>
      </c>
      <c r="M143" s="20">
        <v>-7.3812423024503596E-2</v>
      </c>
      <c r="N143" s="20">
        <v>0.179258648847644</v>
      </c>
      <c r="O143" s="20">
        <v>0.95864661654135297</v>
      </c>
      <c r="P143" s="20">
        <v>0.95216491454104302</v>
      </c>
      <c r="Q143" t="s">
        <v>34</v>
      </c>
    </row>
    <row r="144" spans="2:17" x14ac:dyDescent="0.25">
      <c r="B144" s="2">
        <v>142</v>
      </c>
      <c r="C144" s="20">
        <v>2.2294117647058799E-3</v>
      </c>
      <c r="D144" s="20">
        <v>0.23317119134560599</v>
      </c>
      <c r="E144" s="20">
        <v>2.1476277821438798</v>
      </c>
      <c r="F144" s="20">
        <v>0.391813017555938</v>
      </c>
      <c r="G144" s="20">
        <v>101.753619082276</v>
      </c>
      <c r="H144" s="20">
        <v>0.10059542588430501</v>
      </c>
      <c r="I144" s="20">
        <v>3.1823032836303798E-2</v>
      </c>
      <c r="J144" s="20"/>
      <c r="K144" s="20">
        <v>5.3278280943751602E-2</v>
      </c>
      <c r="L144" s="20">
        <v>0.31634671811920601</v>
      </c>
      <c r="M144" s="20">
        <v>0.127767028395258</v>
      </c>
      <c r="N144" s="20">
        <v>0.43591757780130602</v>
      </c>
      <c r="O144" s="20">
        <v>0.89071680376028195</v>
      </c>
      <c r="P144" s="20">
        <v>0.96806437140062196</v>
      </c>
      <c r="Q144" t="s">
        <v>34</v>
      </c>
    </row>
    <row r="145" spans="2:17" x14ac:dyDescent="0.25">
      <c r="B145" s="2">
        <v>143</v>
      </c>
      <c r="C145" s="20">
        <v>3.8617647058823501E-3</v>
      </c>
      <c r="D145" s="20">
        <v>0.243697774501653</v>
      </c>
      <c r="E145" s="20">
        <v>1.80710640863792</v>
      </c>
      <c r="F145" s="20">
        <v>0.43362534733682301</v>
      </c>
      <c r="G145" s="20">
        <v>99.692015284081606</v>
      </c>
      <c r="H145" s="20">
        <v>9.1906681582694799E-2</v>
      </c>
      <c r="I145" s="20">
        <v>5.9209591591827898E-2</v>
      </c>
      <c r="J145" s="20"/>
      <c r="K145" s="20">
        <v>7.0120977859638806E-2</v>
      </c>
      <c r="L145" s="20">
        <v>0.64423598559102402</v>
      </c>
      <c r="M145" s="20">
        <v>0.106733926750752</v>
      </c>
      <c r="N145" s="20">
        <v>0.40913740103908702</v>
      </c>
      <c r="O145" s="20">
        <v>0.950760318609703</v>
      </c>
      <c r="P145" s="20">
        <v>0.958212232316905</v>
      </c>
      <c r="Q145" t="s">
        <v>34</v>
      </c>
    </row>
    <row r="146" spans="2:17" x14ac:dyDescent="0.25">
      <c r="B146" s="2">
        <v>144</v>
      </c>
      <c r="C146" s="20">
        <v>7.55882352941176E-4</v>
      </c>
      <c r="D146" s="20">
        <v>0.12936481274469699</v>
      </c>
      <c r="E146" s="20">
        <v>2.1656801293215802</v>
      </c>
      <c r="F146" s="20">
        <v>0.486295248781135</v>
      </c>
      <c r="G146" s="20">
        <v>104.76137084835899</v>
      </c>
      <c r="H146" s="20">
        <v>5.36842132782979E-2</v>
      </c>
      <c r="I146" s="20">
        <v>2.25224081950187E-2</v>
      </c>
      <c r="J146" s="20"/>
      <c r="K146" s="20">
        <v>3.10228835367083E-2</v>
      </c>
      <c r="L146" s="20">
        <v>0.41953503310671503</v>
      </c>
      <c r="M146" s="20">
        <v>0.256310800706677</v>
      </c>
      <c r="N146" s="20">
        <v>0.59958459193763702</v>
      </c>
      <c r="O146" s="20">
        <v>0.85099337748344295</v>
      </c>
      <c r="P146" s="20">
        <v>0.92281790221656501</v>
      </c>
      <c r="Q146" t="s">
        <v>34</v>
      </c>
    </row>
    <row r="147" spans="2:17" x14ac:dyDescent="0.25">
      <c r="B147" s="2">
        <v>145</v>
      </c>
      <c r="C147" s="20">
        <v>1.4705882352941099E-4</v>
      </c>
      <c r="D147" s="20">
        <v>4.3713274366974003E-2</v>
      </c>
      <c r="E147" s="20">
        <v>1.85564899095897</v>
      </c>
      <c r="F147" s="20">
        <v>0.48122502990987898</v>
      </c>
      <c r="G147" s="20">
        <v>32.320842009796799</v>
      </c>
      <c r="H147" s="20">
        <v>1.9077456209561899E-2</v>
      </c>
      <c r="I147" s="20">
        <v>7.7787378394005699E-3</v>
      </c>
      <c r="J147" s="20"/>
      <c r="K147" s="20">
        <v>1.36836073284743E-2</v>
      </c>
      <c r="L147" s="20">
        <v>0.40774502396717499</v>
      </c>
      <c r="M147" s="20">
        <v>-0.207446853539</v>
      </c>
      <c r="N147" s="20">
        <v>9.1100073784234296E-3</v>
      </c>
      <c r="O147" s="20">
        <v>0.94339622641509402</v>
      </c>
      <c r="P147" s="20">
        <v>1.00714033504649</v>
      </c>
      <c r="Q147" t="s">
        <v>34</v>
      </c>
    </row>
    <row r="148" spans="2:17" x14ac:dyDescent="0.25">
      <c r="B148" s="2">
        <v>146</v>
      </c>
      <c r="C148" s="20">
        <v>1.1955882352941099E-2</v>
      </c>
      <c r="D148" s="20">
        <v>0.53758460994526203</v>
      </c>
      <c r="E148" s="20">
        <v>2.1327122315941001</v>
      </c>
      <c r="F148" s="20">
        <v>0.58079784325656802</v>
      </c>
      <c r="G148" s="20">
        <v>95.429395151056198</v>
      </c>
      <c r="H148" s="20">
        <v>0.20828267635539899</v>
      </c>
      <c r="I148" s="20">
        <v>8.0807201243572893E-2</v>
      </c>
      <c r="J148" s="20"/>
      <c r="K148" s="20">
        <v>0.123380315301777</v>
      </c>
      <c r="L148" s="20">
        <v>0.38796890196325801</v>
      </c>
      <c r="M148" s="20">
        <v>0.105634198073965</v>
      </c>
      <c r="N148" s="20">
        <v>0.40773718299932199</v>
      </c>
      <c r="O148" s="20">
        <v>0.90554689240365305</v>
      </c>
      <c r="P148" s="20">
        <v>0.90776582882190204</v>
      </c>
      <c r="Q148" t="s">
        <v>34</v>
      </c>
    </row>
    <row r="149" spans="2:17" x14ac:dyDescent="0.25">
      <c r="B149" s="2">
        <v>147</v>
      </c>
      <c r="C149" s="20">
        <v>2.11764705882352E-4</v>
      </c>
      <c r="D149" s="20">
        <v>4.9924953120835697E-2</v>
      </c>
      <c r="E149" s="20">
        <v>2.0707739578519799</v>
      </c>
      <c r="F149" s="20">
        <v>0.67763378454433698</v>
      </c>
      <c r="G149" s="20">
        <v>117.03126435775</v>
      </c>
      <c r="H149" s="20">
        <v>1.7677054912231E-2</v>
      </c>
      <c r="I149" s="20">
        <v>1.4590574445595099E-2</v>
      </c>
      <c r="J149" s="20"/>
      <c r="K149" s="20">
        <v>1.6420328794169201E-2</v>
      </c>
      <c r="L149" s="20">
        <v>0.82539622793725298</v>
      </c>
      <c r="M149" s="20">
        <v>-4.34259308124244E-2</v>
      </c>
      <c r="N149" s="20">
        <v>0.21794793235785001</v>
      </c>
      <c r="O149" s="20">
        <v>0.96</v>
      </c>
      <c r="P149" s="20">
        <v>0.98011061110920195</v>
      </c>
      <c r="Q149" t="s">
        <v>34</v>
      </c>
    </row>
    <row r="150" spans="2:17" x14ac:dyDescent="0.25">
      <c r="B150" s="2">
        <v>148</v>
      </c>
      <c r="C150" s="20">
        <v>3.8999999999999898E-3</v>
      </c>
      <c r="D150" s="20">
        <v>0.30422991511355302</v>
      </c>
      <c r="E150" s="20">
        <v>1.80967222787855</v>
      </c>
      <c r="F150" s="20">
        <v>0.74832430071876799</v>
      </c>
      <c r="G150" s="20">
        <v>75.8910463735305</v>
      </c>
      <c r="H150" s="20">
        <v>0.113555050109793</v>
      </c>
      <c r="I150" s="20">
        <v>5.11965799273685E-2</v>
      </c>
      <c r="J150" s="20"/>
      <c r="K150" s="20">
        <v>7.0467256399459194E-2</v>
      </c>
      <c r="L150" s="20">
        <v>0.450852514950835</v>
      </c>
      <c r="M150" s="20">
        <v>0.170772943858193</v>
      </c>
      <c r="N150" s="20">
        <v>0.49067441002625201</v>
      </c>
      <c r="O150" s="20">
        <v>0.84137055837563401</v>
      </c>
      <c r="P150" s="20">
        <v>0.89123706981594697</v>
      </c>
      <c r="Q150" t="s">
        <v>34</v>
      </c>
    </row>
    <row r="151" spans="2:17" x14ac:dyDescent="0.25">
      <c r="B151" s="2">
        <v>149</v>
      </c>
      <c r="C151" s="20">
        <v>2.02941176470588E-4</v>
      </c>
      <c r="D151" s="20">
        <v>5.54986571379672E-2</v>
      </c>
      <c r="E151" s="20">
        <v>2.1727876542859299</v>
      </c>
      <c r="F151" s="20">
        <v>0.71405548587813505</v>
      </c>
      <c r="G151" s="20">
        <v>89.700372759809298</v>
      </c>
      <c r="H151" s="20">
        <v>2.2321416555314999E-2</v>
      </c>
      <c r="I151" s="20">
        <v>8.6465595783552299E-3</v>
      </c>
      <c r="J151" s="20"/>
      <c r="K151" s="20">
        <v>1.6074598941728802E-2</v>
      </c>
      <c r="L151" s="20">
        <v>0.387366077637951</v>
      </c>
      <c r="M151" s="20">
        <v>-0.25306158083771702</v>
      </c>
      <c r="N151" s="20">
        <v>-4.8968467240612698E-2</v>
      </c>
      <c r="O151" s="20">
        <v>0.93243243243243201</v>
      </c>
      <c r="P151" s="20">
        <v>0.97648403943017803</v>
      </c>
      <c r="Q151" t="s">
        <v>34</v>
      </c>
    </row>
    <row r="152" spans="2:17" x14ac:dyDescent="0.25">
      <c r="B152" s="2">
        <v>150</v>
      </c>
      <c r="C152" s="20">
        <v>6.7058823529411705E-4</v>
      </c>
      <c r="D152" s="20">
        <v>9.8786615013787896E-2</v>
      </c>
      <c r="E152" s="20">
        <v>1.7785326141619699</v>
      </c>
      <c r="F152" s="20">
        <v>0.73459073337342096</v>
      </c>
      <c r="G152" s="20">
        <v>89.517636425373894</v>
      </c>
      <c r="H152" s="20">
        <v>2.9211478315895299E-2</v>
      </c>
      <c r="I152" s="20">
        <v>2.7525429256789101E-2</v>
      </c>
      <c r="J152" s="20"/>
      <c r="K152" s="20">
        <v>2.9220189243237899E-2</v>
      </c>
      <c r="L152" s="20">
        <v>0.942281282690553</v>
      </c>
      <c r="M152" s="20">
        <v>-5.8280446752268497E-2</v>
      </c>
      <c r="N152" s="20">
        <v>0.19903457524534199</v>
      </c>
      <c r="O152" s="20">
        <v>0.938271604938271</v>
      </c>
      <c r="P152" s="20">
        <v>0.91658275754314</v>
      </c>
      <c r="Q152" t="s">
        <v>34</v>
      </c>
    </row>
    <row r="153" spans="2:17" x14ac:dyDescent="0.25">
      <c r="B153" s="2">
        <v>151</v>
      </c>
      <c r="C153" s="20">
        <v>6.6882352941176398E-3</v>
      </c>
      <c r="D153" s="20">
        <v>0.32902518055345698</v>
      </c>
      <c r="E153" s="20">
        <v>1.9201645164819301</v>
      </c>
      <c r="F153" s="20">
        <v>0.779522427182051</v>
      </c>
      <c r="G153" s="20">
        <v>101.19897890207901</v>
      </c>
      <c r="H153" s="20">
        <v>0.119078492893192</v>
      </c>
      <c r="I153" s="20">
        <v>7.5354843266544097E-2</v>
      </c>
      <c r="J153" s="20"/>
      <c r="K153" s="20">
        <v>9.2280689534506605E-2</v>
      </c>
      <c r="L153" s="20">
        <v>0.63281656859844304</v>
      </c>
      <c r="M153" s="20">
        <v>5.3714213636025E-2</v>
      </c>
      <c r="N153" s="20">
        <v>0.34163060565090198</v>
      </c>
      <c r="O153" s="20">
        <v>0.96111580726965296</v>
      </c>
      <c r="P153" s="20">
        <v>0.92840351727624704</v>
      </c>
      <c r="Q153" t="s">
        <v>34</v>
      </c>
    </row>
    <row r="154" spans="2:17" x14ac:dyDescent="0.25">
      <c r="B154" s="2">
        <v>152</v>
      </c>
      <c r="C154" s="20">
        <v>5.1764705882352904E-4</v>
      </c>
      <c r="D154" s="20">
        <v>0.12808714828538501</v>
      </c>
      <c r="E154" s="20">
        <v>2.17246807153052</v>
      </c>
      <c r="F154" s="20">
        <v>0.80077171752421705</v>
      </c>
      <c r="G154" s="20">
        <v>90.108808540138895</v>
      </c>
      <c r="H154" s="20">
        <v>6.00276534335848E-2</v>
      </c>
      <c r="I154" s="20">
        <v>1.03485202415339E-2</v>
      </c>
      <c r="J154" s="20"/>
      <c r="K154" s="20">
        <v>2.5672722985884501E-2</v>
      </c>
      <c r="L154" s="20">
        <v>0.17239588172447201</v>
      </c>
      <c r="M154" s="20">
        <v>-5.7490469164408697E-2</v>
      </c>
      <c r="N154" s="20">
        <v>0.20004040594965999</v>
      </c>
      <c r="O154" s="20">
        <v>0.90256410256410202</v>
      </c>
      <c r="P154" s="20">
        <v>0.97863081928581896</v>
      </c>
      <c r="Q154" t="s">
        <v>34</v>
      </c>
    </row>
    <row r="155" spans="2:17" x14ac:dyDescent="0.25">
      <c r="B155" s="2">
        <v>153</v>
      </c>
      <c r="C155" s="20">
        <v>2.94117647058823E-5</v>
      </c>
      <c r="D155" s="20">
        <v>1.4126338458188401E-2</v>
      </c>
      <c r="E155" s="20">
        <v>0.29326258059368998</v>
      </c>
      <c r="F155" s="20">
        <v>0.88064523470678202</v>
      </c>
      <c r="G155" s="20">
        <v>116.565051177077</v>
      </c>
      <c r="H155" s="20">
        <v>6.13571991077899E-3</v>
      </c>
      <c r="I155" s="20">
        <v>3.8348249442368698E-3</v>
      </c>
      <c r="J155" s="20"/>
      <c r="K155" s="20">
        <v>6.1194952327765801E-3</v>
      </c>
      <c r="L155" s="20">
        <v>0.625</v>
      </c>
      <c r="M155" s="20">
        <v>-0.37168146928203499</v>
      </c>
      <c r="N155" s="20">
        <v>-0.19999999999999199</v>
      </c>
      <c r="O155" s="20">
        <v>1</v>
      </c>
      <c r="P155" s="20">
        <v>1</v>
      </c>
      <c r="Q155" t="s">
        <v>34</v>
      </c>
    </row>
    <row r="156" spans="2:17" x14ac:dyDescent="0.25">
      <c r="B156" s="2">
        <v>154</v>
      </c>
      <c r="C156" s="20">
        <v>1.4205882352941099E-3</v>
      </c>
      <c r="D156" s="20">
        <v>0.14757624750098</v>
      </c>
      <c r="E156" s="20">
        <v>5.43966526787419E-2</v>
      </c>
      <c r="F156" s="20">
        <v>0.91379630179131699</v>
      </c>
      <c r="G156" s="20">
        <v>90.873284451073999</v>
      </c>
      <c r="H156" s="20">
        <v>6.1810734274591501E-2</v>
      </c>
      <c r="I156" s="20">
        <v>2.9386617502121602E-2</v>
      </c>
      <c r="J156" s="20"/>
      <c r="K156" s="20">
        <v>4.2529391224916502E-2</v>
      </c>
      <c r="L156" s="20">
        <v>0.475429031008964</v>
      </c>
      <c r="M156" s="20">
        <v>4.2345771531440996E-3</v>
      </c>
      <c r="N156" s="20">
        <v>0.27863117582177699</v>
      </c>
      <c r="O156" s="20">
        <v>0.95454545454545403</v>
      </c>
      <c r="P156" s="20">
        <v>0.99000592671787602</v>
      </c>
      <c r="Q156" t="s">
        <v>34</v>
      </c>
    </row>
    <row r="157" spans="2:17" x14ac:dyDescent="0.25">
      <c r="B157" s="2">
        <v>155</v>
      </c>
      <c r="C157" s="20">
        <v>2.7352941176470502E-4</v>
      </c>
      <c r="D157" s="20">
        <v>5.9895880861021197E-2</v>
      </c>
      <c r="E157" s="20">
        <v>0.34316313665773601</v>
      </c>
      <c r="F157" s="20">
        <v>0.90193503218495696</v>
      </c>
      <c r="G157" s="20">
        <v>66.781612025386494</v>
      </c>
      <c r="H157" s="20">
        <v>2.5445774038264399E-2</v>
      </c>
      <c r="I157" s="20">
        <v>1.26086975909815E-2</v>
      </c>
      <c r="J157" s="20"/>
      <c r="K157" s="20">
        <v>1.8661952301593999E-2</v>
      </c>
      <c r="L157" s="20">
        <v>0.495512440376976</v>
      </c>
      <c r="M157" s="20">
        <v>-7.8762210043584496E-2</v>
      </c>
      <c r="N157" s="20">
        <v>0.172956384276933</v>
      </c>
      <c r="O157" s="20">
        <v>0.97894736842105201</v>
      </c>
      <c r="P157" s="20">
        <v>1</v>
      </c>
      <c r="Q157" t="s">
        <v>34</v>
      </c>
    </row>
    <row r="158" spans="2:17" x14ac:dyDescent="0.25">
      <c r="B158" s="2">
        <v>156</v>
      </c>
      <c r="C158" s="20">
        <v>7.05882352941176E-5</v>
      </c>
      <c r="D158" s="20">
        <v>2.4409393623333199E-2</v>
      </c>
      <c r="E158" s="20">
        <v>0.54214990228175597</v>
      </c>
      <c r="F158" s="20">
        <v>0.89465095249341997</v>
      </c>
      <c r="G158" s="20">
        <v>70.395116003771605</v>
      </c>
      <c r="H158" s="20">
        <v>9.2286956123145795E-3</v>
      </c>
      <c r="I158" s="20">
        <v>7.6131294545883198E-3</v>
      </c>
      <c r="J158" s="20"/>
      <c r="K158" s="20">
        <v>9.4802812494957506E-3</v>
      </c>
      <c r="L158" s="20">
        <v>0.82494100731088305</v>
      </c>
      <c r="M158" s="20">
        <v>-0.218262234033202</v>
      </c>
      <c r="N158" s="20">
        <v>-4.6605627581521097E-3</v>
      </c>
      <c r="O158" s="20">
        <v>1</v>
      </c>
      <c r="P158" s="20">
        <v>1</v>
      </c>
      <c r="Q158" t="s">
        <v>34</v>
      </c>
    </row>
    <row r="159" spans="2:17" x14ac:dyDescent="0.25">
      <c r="B159" s="2">
        <v>157</v>
      </c>
      <c r="C159" s="20">
        <v>5.9705882352941103E-4</v>
      </c>
      <c r="D159" s="20">
        <v>8.5099312933564195E-2</v>
      </c>
      <c r="E159" s="20">
        <v>9.2947164223540907E-2</v>
      </c>
      <c r="F159" s="20">
        <v>0.91147696310469295</v>
      </c>
      <c r="G159" s="20">
        <v>97.191123625514393</v>
      </c>
      <c r="H159" s="20">
        <v>3.2972466521999498E-2</v>
      </c>
      <c r="I159" s="20">
        <v>2.10619948371078E-2</v>
      </c>
      <c r="J159" s="20"/>
      <c r="K159" s="20">
        <v>2.7571704783177602E-2</v>
      </c>
      <c r="L159" s="20">
        <v>0.63877522850936896</v>
      </c>
      <c r="M159" s="20">
        <v>-8.6468139582280307E-2</v>
      </c>
      <c r="N159" s="20">
        <v>0.16314489005932301</v>
      </c>
      <c r="O159" s="20">
        <v>0.96666666666666601</v>
      </c>
      <c r="P159" s="20">
        <v>1.0110034058160799</v>
      </c>
      <c r="Q159" t="s">
        <v>34</v>
      </c>
    </row>
    <row r="160" spans="2:17" x14ac:dyDescent="0.25">
      <c r="B160" s="2">
        <v>158</v>
      </c>
      <c r="C160" s="20">
        <v>3.9117647058823502E-4</v>
      </c>
      <c r="D160" s="20">
        <v>6.5980650661877402E-2</v>
      </c>
      <c r="E160" s="20">
        <v>0.38017238990650998</v>
      </c>
      <c r="F160" s="20">
        <v>0.91585402318284403</v>
      </c>
      <c r="G160" s="20">
        <v>130.175670361025</v>
      </c>
      <c r="H160" s="20">
        <v>2.21588237632349E-2</v>
      </c>
      <c r="I160" s="20">
        <v>2.0644479617108E-2</v>
      </c>
      <c r="J160" s="20"/>
      <c r="K160" s="20">
        <v>2.23172881713453E-2</v>
      </c>
      <c r="L160" s="20">
        <v>0.93165954283911701</v>
      </c>
      <c r="M160" s="20">
        <v>-8.1524024491828204E-2</v>
      </c>
      <c r="N160" s="20">
        <v>0.16943993290620901</v>
      </c>
      <c r="O160" s="20">
        <v>0.97794117647058798</v>
      </c>
      <c r="P160" s="20">
        <v>1</v>
      </c>
      <c r="Q160" t="s">
        <v>34</v>
      </c>
    </row>
    <row r="161" spans="2:17" x14ac:dyDescent="0.25">
      <c r="B161" s="2">
        <v>159</v>
      </c>
      <c r="C161" s="20">
        <v>1.14411764705882E-3</v>
      </c>
      <c r="D161" s="20">
        <v>0.123777388840754</v>
      </c>
      <c r="E161" s="20">
        <v>0.29207663922085297</v>
      </c>
      <c r="F161" s="20">
        <v>0.93352102598972997</v>
      </c>
      <c r="G161" s="20">
        <v>86.503002298411701</v>
      </c>
      <c r="H161" s="20">
        <v>4.4820429114751599E-2</v>
      </c>
      <c r="I161" s="20">
        <v>2.9414296246647501E-2</v>
      </c>
      <c r="J161" s="20"/>
      <c r="K161" s="20">
        <v>3.8167208858713199E-2</v>
      </c>
      <c r="L161" s="20">
        <v>0.65626984898648499</v>
      </c>
      <c r="M161" s="20">
        <v>-9.4989392816233795E-2</v>
      </c>
      <c r="N161" s="20">
        <v>0.15229529347115101</v>
      </c>
      <c r="O161" s="20">
        <v>0.953431372549019</v>
      </c>
      <c r="P161" s="20">
        <v>0.98258375592318503</v>
      </c>
      <c r="Q161" t="s">
        <v>34</v>
      </c>
    </row>
    <row r="162" spans="2:17" x14ac:dyDescent="0.25">
      <c r="B162" s="2">
        <v>160</v>
      </c>
      <c r="C162" s="20">
        <v>9.6470588235294001E-4</v>
      </c>
      <c r="D162" s="20">
        <v>0.11430209201163</v>
      </c>
      <c r="E162" s="20">
        <v>0.20279842096381501</v>
      </c>
      <c r="F162" s="20">
        <v>0.95349987660517399</v>
      </c>
      <c r="G162" s="20">
        <v>86.631394014380405</v>
      </c>
      <c r="H162" s="20">
        <v>4.47141320802599E-2</v>
      </c>
      <c r="I162" s="20">
        <v>2.63857405880682E-2</v>
      </c>
      <c r="J162" s="20"/>
      <c r="K162" s="20">
        <v>3.50471350961871E-2</v>
      </c>
      <c r="L162" s="20">
        <v>0.59009846239902397</v>
      </c>
      <c r="M162" s="20">
        <v>-3.9474169587719203E-2</v>
      </c>
      <c r="N162" s="20">
        <v>0.22297947102049601</v>
      </c>
      <c r="O162" s="20">
        <v>0.95906432748537995</v>
      </c>
      <c r="P162" s="20">
        <v>0.99293312727872796</v>
      </c>
      <c r="Q162" t="s">
        <v>34</v>
      </c>
    </row>
    <row r="163" spans="2:17" x14ac:dyDescent="0.25">
      <c r="B163" s="2">
        <v>161</v>
      </c>
      <c r="C163" s="20">
        <v>2.10294117647058E-3</v>
      </c>
      <c r="D163" s="20">
        <v>0.16717853578276901</v>
      </c>
      <c r="E163" s="20">
        <v>0.51999330447852798</v>
      </c>
      <c r="F163" s="20">
        <v>0.97230583165683004</v>
      </c>
      <c r="G163" s="20">
        <v>99.805359370114303</v>
      </c>
      <c r="H163" s="20">
        <v>6.3466183129120196E-2</v>
      </c>
      <c r="I163" s="20">
        <v>4.1956267337078801E-2</v>
      </c>
      <c r="J163" s="20"/>
      <c r="K163" s="20">
        <v>5.1745027453217497E-2</v>
      </c>
      <c r="L163" s="20">
        <v>0.66108067743289201</v>
      </c>
      <c r="M163" s="20">
        <v>-5.50642626835883E-3</v>
      </c>
      <c r="N163" s="20">
        <v>0.266228545060119</v>
      </c>
      <c r="O163" s="20">
        <v>0.97014925373134298</v>
      </c>
      <c r="P163" s="20">
        <v>0.99312686574819697</v>
      </c>
      <c r="Q163" t="s">
        <v>34</v>
      </c>
    </row>
    <row r="164" spans="2:17" x14ac:dyDescent="0.25">
      <c r="B164" s="2">
        <v>162</v>
      </c>
      <c r="C164" s="20">
        <v>9.2411764705882301E-3</v>
      </c>
      <c r="D164" s="20">
        <v>0.56625059845183201</v>
      </c>
      <c r="E164" s="20">
        <v>0.61012329983687197</v>
      </c>
      <c r="F164" s="20">
        <v>1.05801849360565</v>
      </c>
      <c r="G164" s="20">
        <v>76.391127622290099</v>
      </c>
      <c r="H164" s="20">
        <v>0.17450886506042901</v>
      </c>
      <c r="I164" s="20">
        <v>8.8097060567850299E-2</v>
      </c>
      <c r="J164" s="20"/>
      <c r="K164" s="20">
        <v>0.10847226061177601</v>
      </c>
      <c r="L164" s="20">
        <v>0.50482856866522796</v>
      </c>
      <c r="M164" s="20">
        <v>0.306596618223127</v>
      </c>
      <c r="N164" s="20">
        <v>0.66361048333891703</v>
      </c>
      <c r="O164" s="20">
        <v>0.809585158464313</v>
      </c>
      <c r="P164" s="20">
        <v>0.77104168054806799</v>
      </c>
      <c r="Q164" t="s">
        <v>34</v>
      </c>
    </row>
    <row r="165" spans="2:17" x14ac:dyDescent="0.25">
      <c r="B165" s="2">
        <v>163</v>
      </c>
      <c r="C165" s="20">
        <v>9.4117647058823499E-4</v>
      </c>
      <c r="D165" s="20">
        <v>0.10482851016835799</v>
      </c>
      <c r="E165" s="20">
        <v>0.40390060533375099</v>
      </c>
      <c r="F165" s="20">
        <v>1.0022109349188899</v>
      </c>
      <c r="G165" s="20">
        <v>91.543000150418806</v>
      </c>
      <c r="H165" s="20">
        <v>3.6186362786041301E-2</v>
      </c>
      <c r="I165" s="20">
        <v>2.9513625727300801E-2</v>
      </c>
      <c r="J165" s="20"/>
      <c r="K165" s="20">
        <v>3.4617092612280499E-2</v>
      </c>
      <c r="L165" s="20">
        <v>0.815600780377009</v>
      </c>
      <c r="M165" s="20">
        <v>-0.108777138306048</v>
      </c>
      <c r="N165" s="20">
        <v>0.134740190680775</v>
      </c>
      <c r="O165" s="20">
        <v>0.97859327217125303</v>
      </c>
      <c r="P165" s="20">
        <v>1.0059550102249399</v>
      </c>
      <c r="Q165" t="s">
        <v>34</v>
      </c>
    </row>
    <row r="166" spans="2:17" x14ac:dyDescent="0.25">
      <c r="B166" s="2">
        <v>164</v>
      </c>
      <c r="C166" s="20">
        <v>1.60294117647058E-3</v>
      </c>
      <c r="D166" s="20">
        <v>0.151405810907212</v>
      </c>
      <c r="E166" s="20">
        <v>0.26936156508968701</v>
      </c>
      <c r="F166" s="20">
        <v>1.02002303074023</v>
      </c>
      <c r="G166" s="20">
        <v>91.743439320691394</v>
      </c>
      <c r="H166" s="20">
        <v>6.02576024932217E-2</v>
      </c>
      <c r="I166" s="20">
        <v>3.2778354425866303E-2</v>
      </c>
      <c r="J166" s="20"/>
      <c r="K166" s="20">
        <v>4.5176632164943997E-2</v>
      </c>
      <c r="L166" s="20">
        <v>0.54397043807963497</v>
      </c>
      <c r="M166" s="20">
        <v>-3.22319255596418E-2</v>
      </c>
      <c r="N166" s="20">
        <v>0.23220058250966599</v>
      </c>
      <c r="O166" s="20">
        <v>0.95614035087719196</v>
      </c>
      <c r="P166" s="20">
        <v>0.99962620633410304</v>
      </c>
      <c r="Q166" t="s">
        <v>34</v>
      </c>
    </row>
    <row r="167" spans="2:17" x14ac:dyDescent="0.25">
      <c r="B167" s="2">
        <v>165</v>
      </c>
      <c r="C167" s="20">
        <v>1.73235294117647E-3</v>
      </c>
      <c r="D167" s="20">
        <v>0.158709935648431</v>
      </c>
      <c r="E167" s="20">
        <v>0.18029847847213801</v>
      </c>
      <c r="F167" s="20">
        <v>1.0347529284002099</v>
      </c>
      <c r="G167" s="20">
        <v>97.514537397683895</v>
      </c>
      <c r="H167" s="20">
        <v>6.6404024048294097E-2</v>
      </c>
      <c r="I167" s="20">
        <v>3.1726036944347703E-2</v>
      </c>
      <c r="J167" s="20"/>
      <c r="K167" s="20">
        <v>4.69648833719849E-2</v>
      </c>
      <c r="L167" s="20">
        <v>0.47777280667921601</v>
      </c>
      <c r="M167" s="20">
        <v>-4.4867270170005899E-2</v>
      </c>
      <c r="N167" s="20">
        <v>0.21611276209039401</v>
      </c>
      <c r="O167" s="20">
        <v>0.97355371900826404</v>
      </c>
      <c r="P167" s="20">
        <v>1</v>
      </c>
      <c r="Q167" t="s">
        <v>34</v>
      </c>
    </row>
    <row r="168" spans="2:17" x14ac:dyDescent="0.25">
      <c r="B168" s="2">
        <v>166</v>
      </c>
      <c r="C168" s="20">
        <v>9.9999999999999896E-5</v>
      </c>
      <c r="D168" s="20">
        <v>3.0976074448439899E-2</v>
      </c>
      <c r="E168" s="20">
        <v>0.46284441684342897</v>
      </c>
      <c r="F168" s="20">
        <v>1.01708749141574</v>
      </c>
      <c r="G168" s="20">
        <v>102.85761895345701</v>
      </c>
      <c r="H168" s="20">
        <v>1.1176808866624499E-2</v>
      </c>
      <c r="I168" s="20">
        <v>9.1231903155228004E-3</v>
      </c>
      <c r="J168" s="20"/>
      <c r="K168" s="20">
        <v>1.12837916709551E-2</v>
      </c>
      <c r="L168" s="20">
        <v>0.81626074350845201</v>
      </c>
      <c r="M168" s="20">
        <v>-0.19914398801014199</v>
      </c>
      <c r="N168" s="20">
        <v>1.9681544104384399E-2</v>
      </c>
      <c r="O168" s="20">
        <v>0.97142857142857097</v>
      </c>
      <c r="P168" s="20">
        <v>1.0100764034990499</v>
      </c>
      <c r="Q168" t="s">
        <v>34</v>
      </c>
    </row>
    <row r="169" spans="2:17" x14ac:dyDescent="0.25">
      <c r="B169" s="2">
        <v>167</v>
      </c>
      <c r="C169" s="20">
        <v>3.17647058823529E-4</v>
      </c>
      <c r="D169" s="20">
        <v>6.3612255201059301E-2</v>
      </c>
      <c r="E169" s="20">
        <v>0.52669121037099298</v>
      </c>
      <c r="F169" s="20">
        <v>1.03299314450837</v>
      </c>
      <c r="G169" s="20">
        <v>162.28209474798899</v>
      </c>
      <c r="H169" s="20">
        <v>2.2281139075873601E-2</v>
      </c>
      <c r="I169" s="20">
        <v>1.79021482077775E-2</v>
      </c>
      <c r="J169" s="20"/>
      <c r="K169" s="20">
        <v>2.0110713477222299E-2</v>
      </c>
      <c r="L169" s="20">
        <v>0.80346647210519895</v>
      </c>
      <c r="M169" s="20">
        <v>-1.3748718318713901E-2</v>
      </c>
      <c r="N169" s="20">
        <v>0.25573413288235097</v>
      </c>
      <c r="O169" s="20">
        <v>0.93103448275862</v>
      </c>
      <c r="P169" s="20">
        <v>0.96945432977461399</v>
      </c>
      <c r="Q169" t="s">
        <v>34</v>
      </c>
    </row>
    <row r="170" spans="2:17" x14ac:dyDescent="0.25">
      <c r="B170" s="2">
        <v>168</v>
      </c>
      <c r="C170" s="20">
        <v>2.14705882352941E-4</v>
      </c>
      <c r="D170" s="20">
        <v>4.7981874151171097E-2</v>
      </c>
      <c r="E170" s="20">
        <v>0.31309063619098798</v>
      </c>
      <c r="F170" s="20">
        <v>1.04224153852907</v>
      </c>
      <c r="G170" s="20">
        <v>90.451189516010601</v>
      </c>
      <c r="H170" s="20">
        <v>1.5488413825238899E-2</v>
      </c>
      <c r="I170" s="20">
        <v>1.3759976215449599E-2</v>
      </c>
      <c r="J170" s="20"/>
      <c r="K170" s="20">
        <v>1.6533965643457101E-2</v>
      </c>
      <c r="L170" s="20">
        <v>0.88840447903239605</v>
      </c>
      <c r="M170" s="20">
        <v>-0.220402271128358</v>
      </c>
      <c r="N170" s="20">
        <v>-7.3853426149039303E-3</v>
      </c>
      <c r="O170" s="20">
        <v>0.97333333333333305</v>
      </c>
      <c r="P170" s="20">
        <v>0.99674744442061602</v>
      </c>
      <c r="Q170" t="s">
        <v>34</v>
      </c>
    </row>
    <row r="171" spans="2:17" x14ac:dyDescent="0.25">
      <c r="B171" s="2">
        <v>169</v>
      </c>
      <c r="C171" s="20">
        <v>3.3529411764705798E-4</v>
      </c>
      <c r="D171" s="20">
        <v>6.1952148896879798E-2</v>
      </c>
      <c r="E171" s="20">
        <v>0.24396425923298801</v>
      </c>
      <c r="F171" s="20">
        <v>1.0529561815683799</v>
      </c>
      <c r="G171" s="20">
        <v>96.236252899593197</v>
      </c>
      <c r="H171" s="20">
        <v>2.2908069380407101E-2</v>
      </c>
      <c r="I171" s="20">
        <v>1.6275016278245399E-2</v>
      </c>
      <c r="J171" s="20"/>
      <c r="K171" s="20">
        <v>2.06617939614477E-2</v>
      </c>
      <c r="L171" s="20">
        <v>0.71044905653049795</v>
      </c>
      <c r="M171" s="20">
        <v>-0.12667907024125499</v>
      </c>
      <c r="N171" s="20">
        <v>0.11194674301371201</v>
      </c>
      <c r="O171" s="20">
        <v>0.98275862068965503</v>
      </c>
      <c r="P171" s="20">
        <v>1.00251910087476</v>
      </c>
      <c r="Q171" t="s">
        <v>34</v>
      </c>
    </row>
    <row r="172" spans="2:17" x14ac:dyDescent="0.25">
      <c r="B172" s="2">
        <v>170</v>
      </c>
      <c r="C172" s="20">
        <v>4.3470588235294096E-3</v>
      </c>
      <c r="D172" s="20">
        <v>0.30911076484670902</v>
      </c>
      <c r="E172" s="20">
        <v>0.159209412994336</v>
      </c>
      <c r="F172" s="20">
        <v>1.0961614000891</v>
      </c>
      <c r="G172" s="20">
        <v>120.55527654606099</v>
      </c>
      <c r="H172" s="20">
        <v>9.8858761102807099E-2</v>
      </c>
      <c r="I172" s="20">
        <v>7.4909474258741005E-2</v>
      </c>
      <c r="J172" s="20"/>
      <c r="K172" s="20">
        <v>7.4396553666198503E-2</v>
      </c>
      <c r="L172" s="20">
        <v>0.75774239352281203</v>
      </c>
      <c r="M172" s="20">
        <v>0.33796969563141199</v>
      </c>
      <c r="N172" s="20">
        <v>0.70355592613518303</v>
      </c>
      <c r="O172" s="20">
        <v>0.82615986584684098</v>
      </c>
      <c r="P172" s="20">
        <v>0.86142997431217005</v>
      </c>
      <c r="Q172" t="s">
        <v>34</v>
      </c>
    </row>
    <row r="173" spans="2:17" x14ac:dyDescent="0.25">
      <c r="B173" s="2">
        <v>171</v>
      </c>
      <c r="C173" s="20">
        <v>7.6470588235294003E-5</v>
      </c>
      <c r="D173" s="20">
        <v>2.7487793226641299E-2</v>
      </c>
      <c r="E173" s="20">
        <v>0.473665899964752</v>
      </c>
      <c r="F173" s="20">
        <v>1.05359496172357</v>
      </c>
      <c r="G173" s="20">
        <v>38.704808527232402</v>
      </c>
      <c r="H173" s="20">
        <v>1.01748119310703E-2</v>
      </c>
      <c r="I173" s="20">
        <v>6.69168555497574E-3</v>
      </c>
      <c r="J173" s="20"/>
      <c r="K173" s="20">
        <v>9.8673895712258104E-3</v>
      </c>
      <c r="L173" s="20">
        <v>0.65767167003270699</v>
      </c>
      <c r="M173" s="20">
        <v>-0.300709922188585</v>
      </c>
      <c r="N173" s="20">
        <v>-0.109636219689577</v>
      </c>
      <c r="O173" s="20">
        <v>1</v>
      </c>
      <c r="P173" s="20">
        <v>1</v>
      </c>
      <c r="Q173" t="s">
        <v>34</v>
      </c>
    </row>
    <row r="174" spans="2:17" x14ac:dyDescent="0.25">
      <c r="B174" s="2">
        <v>172</v>
      </c>
      <c r="C174" s="20">
        <v>4.7647058823529299E-4</v>
      </c>
      <c r="D174" s="20">
        <v>7.5241574259572896E-2</v>
      </c>
      <c r="E174" s="20">
        <v>0.27057117404702102</v>
      </c>
      <c r="F174" s="20">
        <v>1.06408440883983</v>
      </c>
      <c r="G174" s="20">
        <v>82.321804222181896</v>
      </c>
      <c r="H174" s="20">
        <v>2.70981057697974E-2</v>
      </c>
      <c r="I174" s="20">
        <v>1.9841392546757802E-2</v>
      </c>
      <c r="J174" s="20"/>
      <c r="K174" s="20">
        <v>2.4630493191253801E-2</v>
      </c>
      <c r="L174" s="20">
        <v>0.73220588609822201</v>
      </c>
      <c r="M174" s="20">
        <v>-0.113732412059061</v>
      </c>
      <c r="N174" s="20">
        <v>0.12843094018345</v>
      </c>
      <c r="O174" s="20">
        <v>0.97005988023951994</v>
      </c>
      <c r="P174" s="20">
        <v>1.0020741686230701</v>
      </c>
      <c r="Q174" t="s">
        <v>34</v>
      </c>
    </row>
    <row r="175" spans="2:17" x14ac:dyDescent="0.25">
      <c r="B175" s="2">
        <v>173</v>
      </c>
      <c r="C175" s="20">
        <v>1.55882352941176E-4</v>
      </c>
      <c r="D175" s="20">
        <v>4.1259129613584702E-2</v>
      </c>
      <c r="E175" s="20">
        <v>0.346103559751749</v>
      </c>
      <c r="F175" s="20">
        <v>1.05568704533478</v>
      </c>
      <c r="G175" s="20">
        <v>179.80995803005101</v>
      </c>
      <c r="H175" s="20">
        <v>1.54461644677E-2</v>
      </c>
      <c r="I175" s="20">
        <v>1.0306923568916399E-2</v>
      </c>
      <c r="J175" s="20"/>
      <c r="K175" s="20">
        <v>1.40881360048471E-2</v>
      </c>
      <c r="L175" s="20">
        <v>0.66728044949084497</v>
      </c>
      <c r="M175" s="20">
        <v>-0.19787391609107299</v>
      </c>
      <c r="N175" s="20">
        <v>2.1298649896400498E-2</v>
      </c>
      <c r="O175" s="20">
        <v>0.96363636363636296</v>
      </c>
      <c r="P175" s="20">
        <v>0.996217474436777</v>
      </c>
      <c r="Q175" t="s">
        <v>34</v>
      </c>
    </row>
    <row r="176" spans="2:17" x14ac:dyDescent="0.25">
      <c r="B176" s="2">
        <v>174</v>
      </c>
      <c r="C176" s="20">
        <v>7.0882352941176402E-4</v>
      </c>
      <c r="D176" s="20">
        <v>9.3283225416564794E-2</v>
      </c>
      <c r="E176" s="20">
        <v>0.489205051211904</v>
      </c>
      <c r="F176" s="20">
        <v>1.07539575457763</v>
      </c>
      <c r="G176" s="20">
        <v>108.825944694995</v>
      </c>
      <c r="H176" s="20">
        <v>3.6892122716478397E-2</v>
      </c>
      <c r="I176" s="20">
        <v>2.3352789270730999E-2</v>
      </c>
      <c r="J176" s="20"/>
      <c r="K176" s="20">
        <v>3.0041673520058799E-2</v>
      </c>
      <c r="L176" s="20">
        <v>0.63300204897941903</v>
      </c>
      <c r="M176" s="20">
        <v>-4.5393997603113898E-2</v>
      </c>
      <c r="N176" s="20">
        <v>0.21544211189326501</v>
      </c>
      <c r="O176" s="20">
        <v>0.97177419354838701</v>
      </c>
      <c r="P176" s="20">
        <v>1.0033460187891801</v>
      </c>
      <c r="Q176" t="s">
        <v>34</v>
      </c>
    </row>
    <row r="177" spans="2:17" x14ac:dyDescent="0.25">
      <c r="B177" s="2">
        <v>175</v>
      </c>
      <c r="C177" s="20">
        <v>1.7058823529411701E-4</v>
      </c>
      <c r="D177" s="20">
        <v>4.9187509204722903E-2</v>
      </c>
      <c r="E177" s="20">
        <v>0.199086202373191</v>
      </c>
      <c r="F177" s="20">
        <v>1.0721322756348599</v>
      </c>
      <c r="G177" s="20">
        <v>147.57935397420599</v>
      </c>
      <c r="H177" s="20">
        <v>1.6569954185667101E-2</v>
      </c>
      <c r="I177" s="20">
        <v>1.27551386514397E-2</v>
      </c>
      <c r="J177" s="20"/>
      <c r="K177" s="20">
        <v>1.4737696123989501E-2</v>
      </c>
      <c r="L177" s="20">
        <v>0.76977513084935301</v>
      </c>
      <c r="M177" s="20">
        <v>-2.6922801024610699E-2</v>
      </c>
      <c r="N177" s="20">
        <v>0.23896036981559199</v>
      </c>
      <c r="O177" s="20">
        <v>0.85294117647058798</v>
      </c>
      <c r="P177" s="20">
        <v>0.96049649593807696</v>
      </c>
      <c r="Q177" t="s">
        <v>34</v>
      </c>
    </row>
    <row r="178" spans="2:17" x14ac:dyDescent="0.25">
      <c r="B178" s="2">
        <v>176</v>
      </c>
      <c r="C178" s="20">
        <v>9.7058823529411702E-5</v>
      </c>
      <c r="D178" s="20">
        <v>3.2082240322609097E-2</v>
      </c>
      <c r="E178" s="20">
        <v>0.28671445279733898</v>
      </c>
      <c r="F178" s="20">
        <v>1.08761284541285</v>
      </c>
      <c r="G178" s="20">
        <v>3.8152771126913798</v>
      </c>
      <c r="H178" s="20">
        <v>1.2206525378023501E-2</v>
      </c>
      <c r="I178" s="20">
        <v>7.3012004130021098E-3</v>
      </c>
      <c r="J178" s="20"/>
      <c r="K178" s="20">
        <v>1.11166151450483E-2</v>
      </c>
      <c r="L178" s="20">
        <v>0.59813912533595404</v>
      </c>
      <c r="M178" s="20">
        <v>-0.27882413086403801</v>
      </c>
      <c r="N178" s="20">
        <v>-8.1770364707343404E-2</v>
      </c>
      <c r="O178" s="20">
        <v>0.97058823529411697</v>
      </c>
      <c r="P178" s="20">
        <v>1.00486448922863</v>
      </c>
      <c r="Q178" t="s">
        <v>34</v>
      </c>
    </row>
    <row r="179" spans="2:17" x14ac:dyDescent="0.25">
      <c r="B179" s="2">
        <v>177</v>
      </c>
      <c r="C179" s="20">
        <v>3.7135294117647002E-2</v>
      </c>
      <c r="D179" s="20">
        <v>1.22160328681445</v>
      </c>
      <c r="E179" s="20">
        <v>0.42241537092463999</v>
      </c>
      <c r="F179" s="20">
        <v>1.26891654639508</v>
      </c>
      <c r="G179" s="20">
        <v>91.656043655614894</v>
      </c>
      <c r="H179" s="20">
        <v>0.33234088361796199</v>
      </c>
      <c r="I179" s="20">
        <v>0.168246225674657</v>
      </c>
      <c r="J179" s="20"/>
      <c r="K179" s="20">
        <v>0.21744453310202799</v>
      </c>
      <c r="L179" s="20">
        <v>0.50624594796486999</v>
      </c>
      <c r="M179" s="20">
        <v>0.18258431351241</v>
      </c>
      <c r="N179" s="20">
        <v>0.505713112947486</v>
      </c>
      <c r="O179" s="20">
        <v>0.81405544809800101</v>
      </c>
      <c r="P179" s="20">
        <v>0.68450859245469997</v>
      </c>
      <c r="Q179" t="s">
        <v>34</v>
      </c>
    </row>
    <row r="180" spans="2:17" x14ac:dyDescent="0.25">
      <c r="B180" s="2">
        <v>178</v>
      </c>
      <c r="C180" s="20">
        <v>1.01235294117647E-2</v>
      </c>
      <c r="D180" s="20">
        <v>0.55283254915028202</v>
      </c>
      <c r="E180" s="20">
        <v>0.25495571387549798</v>
      </c>
      <c r="F180" s="20">
        <v>1.18096282581032</v>
      </c>
      <c r="G180" s="20">
        <v>111.21354994775599</v>
      </c>
      <c r="H180" s="20">
        <v>0.16720813257393</v>
      </c>
      <c r="I180" s="20">
        <v>0.10060673256455401</v>
      </c>
      <c r="J180" s="20"/>
      <c r="K180" s="20">
        <v>0.113532717660365</v>
      </c>
      <c r="L180" s="20">
        <v>0.60168564181572703</v>
      </c>
      <c r="M180" s="20">
        <v>0.30509574431854802</v>
      </c>
      <c r="N180" s="20">
        <v>0.66169951133194604</v>
      </c>
      <c r="O180" s="20">
        <v>0.83746958637469504</v>
      </c>
      <c r="P180" s="20">
        <v>0.76161300930033404</v>
      </c>
      <c r="Q180" t="s">
        <v>34</v>
      </c>
    </row>
    <row r="181" spans="2:17" x14ac:dyDescent="0.25">
      <c r="B181" s="2">
        <v>179</v>
      </c>
      <c r="C181" s="20">
        <v>1.42941176470588E-3</v>
      </c>
      <c r="D181" s="20">
        <v>0.13149311018631499</v>
      </c>
      <c r="E181" s="20">
        <v>0.101776999849387</v>
      </c>
      <c r="F181" s="20">
        <v>1.15346207862731</v>
      </c>
      <c r="G181" s="20">
        <v>105.450054549687</v>
      </c>
      <c r="H181" s="20">
        <v>4.8286264012521597E-2</v>
      </c>
      <c r="I181" s="20">
        <v>3.6715183653088401E-2</v>
      </c>
      <c r="J181" s="20"/>
      <c r="K181" s="20">
        <v>4.2661265622730898E-2</v>
      </c>
      <c r="L181" s="20">
        <v>0.760364969291627</v>
      </c>
      <c r="M181" s="20">
        <v>-2.5903823415004801E-2</v>
      </c>
      <c r="N181" s="20">
        <v>0.24025777240334101</v>
      </c>
      <c r="O181" s="20">
        <v>0.97983870967741904</v>
      </c>
      <c r="P181" s="20">
        <v>1.0047474339076301</v>
      </c>
      <c r="Q181" t="s">
        <v>34</v>
      </c>
    </row>
    <row r="182" spans="2:17" x14ac:dyDescent="0.25">
      <c r="B182" s="2">
        <v>180</v>
      </c>
      <c r="C182" s="20">
        <v>3.1470588235294101E-4</v>
      </c>
      <c r="D182" s="20">
        <v>7.2122014995830597E-2</v>
      </c>
      <c r="E182" s="20">
        <v>0.32042987982888099</v>
      </c>
      <c r="F182" s="20">
        <v>1.1504670040134699</v>
      </c>
      <c r="G182" s="20">
        <v>75.548590846213202</v>
      </c>
      <c r="H182" s="20">
        <v>3.0372241699753E-2</v>
      </c>
      <c r="I182" s="20">
        <v>1.37650110195455E-2</v>
      </c>
      <c r="J182" s="20"/>
      <c r="K182" s="20">
        <v>2.0017391797447898E-2</v>
      </c>
      <c r="L182" s="20">
        <v>0.45321024228703599</v>
      </c>
      <c r="M182" s="20">
        <v>4.3370206900823001E-2</v>
      </c>
      <c r="N182" s="20">
        <v>0.32846020722463598</v>
      </c>
      <c r="O182" s="20">
        <v>0.91452991452991395</v>
      </c>
      <c r="P182" s="20">
        <v>0.95929043610595899</v>
      </c>
      <c r="Q182" t="s">
        <v>34</v>
      </c>
    </row>
    <row r="183" spans="2:17" x14ac:dyDescent="0.25">
      <c r="B183" s="2">
        <v>181</v>
      </c>
      <c r="C183" s="20">
        <v>1.8529411764705799E-4</v>
      </c>
      <c r="D183" s="20">
        <v>6.1002046735190302E-2</v>
      </c>
      <c r="E183" s="20">
        <v>2.4581463870426201E-2</v>
      </c>
      <c r="F183" s="20">
        <v>1.15045606433217</v>
      </c>
      <c r="G183" s="20">
        <v>151.61945934147101</v>
      </c>
      <c r="H183" s="20">
        <v>2.3118890875544099E-2</v>
      </c>
      <c r="I183" s="20">
        <v>9.9898381548347692E-3</v>
      </c>
      <c r="J183" s="20"/>
      <c r="K183" s="20">
        <v>1.535981113149E-2</v>
      </c>
      <c r="L183" s="20">
        <v>0.43210715464738297</v>
      </c>
      <c r="M183" s="20">
        <v>-2.1065360388850301E-2</v>
      </c>
      <c r="N183" s="20">
        <v>0.24641829486398001</v>
      </c>
      <c r="O183" s="20">
        <v>0.85135135135135098</v>
      </c>
      <c r="P183" s="20">
        <v>0.86840033736294597</v>
      </c>
      <c r="Q183" t="s">
        <v>34</v>
      </c>
    </row>
    <row r="184" spans="2:17" x14ac:dyDescent="0.25">
      <c r="B184" s="2">
        <v>182</v>
      </c>
      <c r="C184" s="20">
        <v>2.7264705882352898E-3</v>
      </c>
      <c r="D184" s="20">
        <v>0.207585317428195</v>
      </c>
      <c r="E184" s="20">
        <v>0.63341317069119096</v>
      </c>
      <c r="F184" s="20">
        <v>1.20815382326883</v>
      </c>
      <c r="G184" s="20">
        <v>97.799550592757399</v>
      </c>
      <c r="H184" s="20">
        <v>8.6585176429616398E-2</v>
      </c>
      <c r="I184" s="20">
        <v>4.02434529451213E-2</v>
      </c>
      <c r="J184" s="20"/>
      <c r="K184" s="20">
        <v>5.8919013658567901E-2</v>
      </c>
      <c r="L184" s="20">
        <v>0.46478455787214901</v>
      </c>
      <c r="M184" s="20">
        <v>3.7552902249808899E-3</v>
      </c>
      <c r="N184" s="20">
        <v>0.27802092875156498</v>
      </c>
      <c r="O184" s="20">
        <v>0.96865203761755403</v>
      </c>
      <c r="P184" s="20">
        <v>0.98660795426380898</v>
      </c>
      <c r="Q184" t="s">
        <v>34</v>
      </c>
    </row>
    <row r="185" spans="2:17" x14ac:dyDescent="0.25">
      <c r="B185" s="2">
        <v>183</v>
      </c>
      <c r="C185" s="20">
        <v>9.4117647058823494E-5</v>
      </c>
      <c r="D185" s="20">
        <v>2.9713844861790999E-2</v>
      </c>
      <c r="E185" s="20">
        <v>0.53523636556819798</v>
      </c>
      <c r="F185" s="20">
        <v>1.18334023748331</v>
      </c>
      <c r="G185" s="20">
        <v>90</v>
      </c>
      <c r="H185" s="20">
        <v>1.02899151085505E-2</v>
      </c>
      <c r="I185" s="20">
        <v>8.5749292571254392E-3</v>
      </c>
      <c r="J185" s="20"/>
      <c r="K185" s="20">
        <v>1.09468858627794E-2</v>
      </c>
      <c r="L185" s="20">
        <v>0.83333333333333304</v>
      </c>
      <c r="M185" s="20">
        <v>-0.26368922181489202</v>
      </c>
      <c r="N185" s="20">
        <v>-6.25E-2</v>
      </c>
      <c r="O185" s="20">
        <v>1</v>
      </c>
      <c r="P185" s="20">
        <v>1</v>
      </c>
      <c r="Q185" t="s">
        <v>34</v>
      </c>
    </row>
    <row r="186" spans="2:17" x14ac:dyDescent="0.25">
      <c r="B186" s="2">
        <v>184</v>
      </c>
      <c r="C186" s="20">
        <v>2.9382352941176399E-3</v>
      </c>
      <c r="D186" s="20">
        <v>0.201968738764778</v>
      </c>
      <c r="E186" s="20">
        <v>0.84639787710617698</v>
      </c>
      <c r="F186" s="20">
        <v>1.2277461824470799</v>
      </c>
      <c r="G186" s="20">
        <v>85.020472297931903</v>
      </c>
      <c r="H186" s="20">
        <v>8.1044418244134497E-2</v>
      </c>
      <c r="I186" s="20">
        <v>4.5016782510981103E-2</v>
      </c>
      <c r="J186" s="20"/>
      <c r="K186" s="20">
        <v>6.11643471984058E-2</v>
      </c>
      <c r="L186" s="20">
        <v>0.55545814858433096</v>
      </c>
      <c r="M186" s="20">
        <v>-2.4783881555054801E-2</v>
      </c>
      <c r="N186" s="20">
        <v>0.24168372666723401</v>
      </c>
      <c r="O186" s="20">
        <v>0.97178988326848204</v>
      </c>
      <c r="P186" s="20">
        <v>1.0046362733193499</v>
      </c>
      <c r="Q186" t="s">
        <v>34</v>
      </c>
    </row>
    <row r="187" spans="2:17" x14ac:dyDescent="0.25">
      <c r="B187" s="2">
        <v>185</v>
      </c>
      <c r="C187" s="20">
        <v>3.6176470588235202E-4</v>
      </c>
      <c r="D187" s="20">
        <v>8.9354192830949905E-2</v>
      </c>
      <c r="E187" s="20">
        <v>4.0625484513266402E-3</v>
      </c>
      <c r="F187" s="20">
        <v>1.2344102669769701</v>
      </c>
      <c r="G187" s="20">
        <v>92.513295208223099</v>
      </c>
      <c r="H187" s="20">
        <v>4.1120067846238E-2</v>
      </c>
      <c r="I187" s="20">
        <v>1.1182467428290399E-2</v>
      </c>
      <c r="J187" s="20"/>
      <c r="K187" s="20">
        <v>2.1461899483011599E-2</v>
      </c>
      <c r="L187" s="20">
        <v>0.271946716384454</v>
      </c>
      <c r="M187" s="20">
        <v>-1.71360742635317E-3</v>
      </c>
      <c r="N187" s="20">
        <v>0.271057711995777</v>
      </c>
      <c r="O187" s="20">
        <v>0.9609375</v>
      </c>
      <c r="P187" s="20">
        <v>0.98888718283367205</v>
      </c>
      <c r="Q187" t="s">
        <v>34</v>
      </c>
    </row>
    <row r="188" spans="2:17" x14ac:dyDescent="0.25">
      <c r="B188" s="2">
        <v>186</v>
      </c>
      <c r="C188" s="20">
        <v>3.2352941176470497E-5</v>
      </c>
      <c r="D188" s="20">
        <v>1.5232504332357601E-2</v>
      </c>
      <c r="E188" s="20">
        <v>0.31399831861546601</v>
      </c>
      <c r="F188" s="20">
        <v>1.2302684866904801</v>
      </c>
      <c r="G188" s="20">
        <v>105.07069277603701</v>
      </c>
      <c r="H188" s="20">
        <v>5.8598297181754301E-3</v>
      </c>
      <c r="I188" s="20">
        <v>4.2038295109921098E-3</v>
      </c>
      <c r="J188" s="20"/>
      <c r="K188" s="20">
        <v>6.41818074647114E-3</v>
      </c>
      <c r="L188" s="20">
        <v>0.71739789604347903</v>
      </c>
      <c r="M188" s="20">
        <v>-0.40199308790535399</v>
      </c>
      <c r="N188" s="20">
        <v>-0.238593951496132</v>
      </c>
      <c r="O188" s="20">
        <v>1</v>
      </c>
      <c r="P188" s="20">
        <v>1</v>
      </c>
      <c r="Q188" t="s">
        <v>34</v>
      </c>
    </row>
    <row r="189" spans="2:17" x14ac:dyDescent="0.25">
      <c r="B189" s="2">
        <v>187</v>
      </c>
      <c r="C189" s="20">
        <v>1.35323529411764E-2</v>
      </c>
      <c r="D189" s="20">
        <v>0.57978355180542795</v>
      </c>
      <c r="E189" s="20">
        <v>0.68893999277123696</v>
      </c>
      <c r="F189" s="20">
        <v>1.3408992676813101</v>
      </c>
      <c r="G189" s="20">
        <v>106.75939194996</v>
      </c>
      <c r="H189" s="20">
        <v>0.242440055456174</v>
      </c>
      <c r="I189" s="20">
        <v>9.2892511337379205E-2</v>
      </c>
      <c r="J189" s="20"/>
      <c r="K189" s="20">
        <v>0.131262816128632</v>
      </c>
      <c r="L189" s="20">
        <v>0.38315661643697002</v>
      </c>
      <c r="M189" s="20">
        <v>0.30707841846309603</v>
      </c>
      <c r="N189" s="20">
        <v>0.66422393045710904</v>
      </c>
      <c r="O189" s="20">
        <v>0.86032161555721698</v>
      </c>
      <c r="P189" s="20">
        <v>0.93688862332837297</v>
      </c>
      <c r="Q189" t="s">
        <v>34</v>
      </c>
    </row>
    <row r="190" spans="2:17" x14ac:dyDescent="0.25">
      <c r="B190" s="2">
        <v>188</v>
      </c>
      <c r="C190" s="20">
        <v>2.4411764705882299E-4</v>
      </c>
      <c r="D190" s="20">
        <v>5.15559046655409E-2</v>
      </c>
      <c r="E190" s="20">
        <v>0.81048578339938604</v>
      </c>
      <c r="F190" s="20">
        <v>1.2485096998374601</v>
      </c>
      <c r="G190" s="20">
        <v>78.638503659170397</v>
      </c>
      <c r="H190" s="20">
        <v>1.7827335267150701E-2</v>
      </c>
      <c r="I190" s="20">
        <v>1.51324075346424E-2</v>
      </c>
      <c r="J190" s="20"/>
      <c r="K190" s="20">
        <v>1.7630094775780199E-2</v>
      </c>
      <c r="L190" s="20">
        <v>0.84883171308983496</v>
      </c>
      <c r="M190" s="20">
        <v>-0.13206906682025099</v>
      </c>
      <c r="N190" s="20">
        <v>0.105083986223347</v>
      </c>
      <c r="O190" s="20">
        <v>0.94318181818181801</v>
      </c>
      <c r="P190" s="20">
        <v>1.02421661898742</v>
      </c>
      <c r="Q190" t="s">
        <v>34</v>
      </c>
    </row>
    <row r="191" spans="2:17" x14ac:dyDescent="0.25">
      <c r="B191" s="2">
        <v>189</v>
      </c>
      <c r="C191" s="20">
        <v>3.5235294117647001E-3</v>
      </c>
      <c r="D191" s="20">
        <v>0.25609197724990201</v>
      </c>
      <c r="E191" s="20">
        <v>0.75170343209295498</v>
      </c>
      <c r="F191" s="20">
        <v>1.3035622241042799</v>
      </c>
      <c r="G191" s="20">
        <v>115.829556448624</v>
      </c>
      <c r="H191" s="20">
        <v>9.4269850511127004E-2</v>
      </c>
      <c r="I191" s="20">
        <v>5.19425749751573E-2</v>
      </c>
      <c r="J191" s="20"/>
      <c r="K191" s="20">
        <v>6.6979825202043097E-2</v>
      </c>
      <c r="L191" s="20">
        <v>0.55099880495754405</v>
      </c>
      <c r="M191" s="20">
        <v>9.14611305112914E-2</v>
      </c>
      <c r="N191" s="20">
        <v>0.38969147290832201</v>
      </c>
      <c r="O191" s="20">
        <v>0.892697466467958</v>
      </c>
      <c r="P191" s="20">
        <v>0.92141355155833504</v>
      </c>
      <c r="Q191" t="s">
        <v>34</v>
      </c>
    </row>
    <row r="192" spans="2:17" x14ac:dyDescent="0.25">
      <c r="B192" s="2">
        <v>190</v>
      </c>
      <c r="C192" s="20">
        <v>1.27941176470588E-3</v>
      </c>
      <c r="D192" s="20">
        <v>0.126699724731582</v>
      </c>
      <c r="E192" s="20">
        <v>0.229023547345137</v>
      </c>
      <c r="F192" s="20">
        <v>1.28205640008982</v>
      </c>
      <c r="G192" s="20">
        <v>99.857468001193297</v>
      </c>
      <c r="H192" s="20">
        <v>4.6573757190571899E-2</v>
      </c>
      <c r="I192" s="20">
        <v>3.4674144717362201E-2</v>
      </c>
      <c r="J192" s="20"/>
      <c r="K192" s="20">
        <v>4.0360843063827603E-2</v>
      </c>
      <c r="L192" s="20">
        <v>0.74449962401533298</v>
      </c>
      <c r="M192" s="20">
        <v>-8.6509983248426597E-3</v>
      </c>
      <c r="N192" s="20">
        <v>0.26222475156653502</v>
      </c>
      <c r="O192" s="20">
        <v>0.97315436241610698</v>
      </c>
      <c r="P192" s="20">
        <v>0.99216275481198701</v>
      </c>
      <c r="Q192" t="s">
        <v>34</v>
      </c>
    </row>
    <row r="193" spans="2:17" x14ac:dyDescent="0.25">
      <c r="B193" s="2">
        <v>191</v>
      </c>
      <c r="C193" s="20">
        <v>7.9411764705882305E-5</v>
      </c>
      <c r="D193" s="20">
        <v>4.7669746726211701E-2</v>
      </c>
      <c r="E193" s="20">
        <v>1.0162879119556001E-3</v>
      </c>
      <c r="F193" s="20">
        <v>1.27772797730618</v>
      </c>
      <c r="G193" s="20">
        <v>87.990431663402802</v>
      </c>
      <c r="H193" s="20">
        <v>2.2281104420059601E-2</v>
      </c>
      <c r="I193" s="20">
        <v>3.7285540617044699E-3</v>
      </c>
      <c r="J193" s="20"/>
      <c r="K193" s="20">
        <v>1.0055356738611101E-2</v>
      </c>
      <c r="L193" s="20">
        <v>0.16734152811328601</v>
      </c>
      <c r="M193" s="20">
        <v>-0.17835882936950101</v>
      </c>
      <c r="N193" s="20">
        <v>4.6146030029241801E-2</v>
      </c>
      <c r="O193" s="20">
        <v>0.84375</v>
      </c>
      <c r="P193" s="20">
        <v>0.95506547704705702</v>
      </c>
      <c r="Q193" t="s">
        <v>34</v>
      </c>
    </row>
    <row r="194" spans="2:17" x14ac:dyDescent="0.25">
      <c r="B194" s="2">
        <v>192</v>
      </c>
      <c r="C194" s="20">
        <v>7.3235294117647001E-4</v>
      </c>
      <c r="D194" s="20">
        <v>9.4077263865774599E-2</v>
      </c>
      <c r="E194" s="20">
        <v>0.86213509625013596</v>
      </c>
      <c r="F194" s="20">
        <v>1.30872705445196</v>
      </c>
      <c r="G194" s="20">
        <v>93.748634496437504</v>
      </c>
      <c r="H194" s="20">
        <v>3.4786955436914999E-2</v>
      </c>
      <c r="I194" s="20">
        <v>2.4406931133985899E-2</v>
      </c>
      <c r="J194" s="20"/>
      <c r="K194" s="20">
        <v>3.0536219893906098E-2</v>
      </c>
      <c r="L194" s="20">
        <v>0.70161159053562705</v>
      </c>
      <c r="M194" s="20">
        <v>-8.9459960538902206E-2</v>
      </c>
      <c r="N194" s="20">
        <v>0.15933558530658501</v>
      </c>
      <c r="O194" s="20">
        <v>0.97265625</v>
      </c>
      <c r="P194" s="20">
        <v>1.0049766661805399</v>
      </c>
      <c r="Q194" t="s">
        <v>34</v>
      </c>
    </row>
    <row r="195" spans="2:17" x14ac:dyDescent="0.25">
      <c r="B195" s="2">
        <v>193</v>
      </c>
      <c r="C195" s="20">
        <v>1.1764705882352899E-3</v>
      </c>
      <c r="D195" s="20">
        <v>0.15695207515072099</v>
      </c>
      <c r="E195" s="20">
        <v>0.26226875360436902</v>
      </c>
      <c r="F195" s="20">
        <v>1.3408043001672501</v>
      </c>
      <c r="G195" s="20">
        <v>72.035367251055007</v>
      </c>
      <c r="H195" s="20">
        <v>5.74490212441362E-2</v>
      </c>
      <c r="I195" s="20">
        <v>2.7159910365797599E-2</v>
      </c>
      <c r="J195" s="20"/>
      <c r="K195" s="20">
        <v>3.87030861322325E-2</v>
      </c>
      <c r="L195" s="20">
        <v>0.47276541492984597</v>
      </c>
      <c r="M195" s="20">
        <v>4.1645095723428303E-2</v>
      </c>
      <c r="N195" s="20">
        <v>0.32626372745451199</v>
      </c>
      <c r="O195" s="20">
        <v>0.90090090090090003</v>
      </c>
      <c r="P195" s="20">
        <v>0.871314932581568</v>
      </c>
      <c r="Q195" t="s">
        <v>34</v>
      </c>
    </row>
    <row r="196" spans="2:17" x14ac:dyDescent="0.25">
      <c r="B196" s="2">
        <v>194</v>
      </c>
      <c r="C196" s="20">
        <v>1.0820588235294099E-2</v>
      </c>
      <c r="D196" s="20">
        <v>0.65767992416300702</v>
      </c>
      <c r="E196" s="20">
        <v>8.6749467843496603E-2</v>
      </c>
      <c r="F196" s="20">
        <v>1.4213208693116099</v>
      </c>
      <c r="G196" s="20">
        <v>125.319430784814</v>
      </c>
      <c r="H196" s="20">
        <v>0.193473407625391</v>
      </c>
      <c r="I196" s="20">
        <v>0.119477596441602</v>
      </c>
      <c r="J196" s="20"/>
      <c r="K196" s="20">
        <v>0.11737632145570299</v>
      </c>
      <c r="L196" s="20">
        <v>0.61754014625585196</v>
      </c>
      <c r="M196" s="20">
        <v>0.67782541529756402</v>
      </c>
      <c r="N196" s="20">
        <v>1.1362736679185499</v>
      </c>
      <c r="O196" s="20">
        <v>0.74083769633507801</v>
      </c>
      <c r="P196" s="20">
        <v>0.73174528670891004</v>
      </c>
      <c r="Q196" t="s">
        <v>34</v>
      </c>
    </row>
    <row r="197" spans="2:17" x14ac:dyDescent="0.25">
      <c r="B197" s="2">
        <v>195</v>
      </c>
      <c r="C197" s="20">
        <v>5.8529411764705799E-4</v>
      </c>
      <c r="D197" s="20">
        <v>8.4305274484354403E-2</v>
      </c>
      <c r="E197" s="20">
        <v>0.21280475190572701</v>
      </c>
      <c r="F197" s="20">
        <v>1.34048982040158</v>
      </c>
      <c r="G197" s="20">
        <v>84.547841425467794</v>
      </c>
      <c r="H197" s="20">
        <v>2.8293324728827899E-2</v>
      </c>
      <c r="I197" s="20">
        <v>2.4552973327382099E-2</v>
      </c>
      <c r="J197" s="20"/>
      <c r="K197" s="20">
        <v>2.7298710883283599E-2</v>
      </c>
      <c r="L197" s="20">
        <v>0.86780092345828796</v>
      </c>
      <c r="M197" s="20">
        <v>-6.7811377212530694E-2</v>
      </c>
      <c r="N197" s="20">
        <v>0.18689941768521501</v>
      </c>
      <c r="O197" s="20">
        <v>0.95673076923076905</v>
      </c>
      <c r="P197" s="20">
        <v>0.99192400016273996</v>
      </c>
      <c r="Q197" t="s">
        <v>34</v>
      </c>
    </row>
    <row r="198" spans="2:17" x14ac:dyDescent="0.25">
      <c r="B198" s="2">
        <v>196</v>
      </c>
      <c r="C198" s="20">
        <v>2.2617647058823498E-3</v>
      </c>
      <c r="D198" s="20">
        <v>0.16971671484287801</v>
      </c>
      <c r="E198" s="20">
        <v>0.33557745906565301</v>
      </c>
      <c r="F198" s="20">
        <v>1.3901599486529499</v>
      </c>
      <c r="G198" s="20">
        <v>91.883464774654797</v>
      </c>
      <c r="H198" s="20">
        <v>6.3758390739732398E-2</v>
      </c>
      <c r="I198" s="20">
        <v>4.3076946932427702E-2</v>
      </c>
      <c r="J198" s="20"/>
      <c r="K198" s="20">
        <v>5.3663472347731098E-2</v>
      </c>
      <c r="L198" s="20">
        <v>0.67562788885735403</v>
      </c>
      <c r="M198" s="20">
        <v>-4.6271587776628098E-2</v>
      </c>
      <c r="N198" s="20">
        <v>0.214324729380275</v>
      </c>
      <c r="O198" s="20">
        <v>0.97341772151898698</v>
      </c>
      <c r="P198" s="20">
        <v>1.0055173250068199</v>
      </c>
      <c r="Q198" t="s">
        <v>34</v>
      </c>
    </row>
    <row r="199" spans="2:17" x14ac:dyDescent="0.25">
      <c r="B199" s="2">
        <v>197</v>
      </c>
      <c r="C199" s="20">
        <v>2.94117647058823E-5</v>
      </c>
      <c r="D199" s="20">
        <v>1.4126338458188401E-2</v>
      </c>
      <c r="E199" s="20">
        <v>0.62854231454729403</v>
      </c>
      <c r="F199" s="20">
        <v>1.3785056273754801</v>
      </c>
      <c r="G199" s="20">
        <v>180</v>
      </c>
      <c r="H199" s="20">
        <v>5.1449575542752597E-3</v>
      </c>
      <c r="I199" s="20">
        <v>3.42997170285017E-3</v>
      </c>
      <c r="J199" s="20"/>
      <c r="K199" s="20">
        <v>6.1194952327765801E-3</v>
      </c>
      <c r="L199" s="20">
        <v>0.66666666666666596</v>
      </c>
      <c r="M199" s="20">
        <v>-0.52876110196153103</v>
      </c>
      <c r="N199" s="20">
        <v>-0.4</v>
      </c>
      <c r="O199" s="20">
        <v>1</v>
      </c>
      <c r="P199" s="20">
        <v>1</v>
      </c>
      <c r="Q199" t="s">
        <v>34</v>
      </c>
    </row>
    <row r="200" spans="2:17" x14ac:dyDescent="0.25">
      <c r="B200" s="2">
        <v>198</v>
      </c>
      <c r="C200" s="20">
        <v>5.5882352941176398E-5</v>
      </c>
      <c r="D200" s="20">
        <v>2.31042893903987E-2</v>
      </c>
      <c r="E200" s="20">
        <v>0.20859643698123001</v>
      </c>
      <c r="F200" s="20">
        <v>1.3814662345295201</v>
      </c>
      <c r="G200" s="20">
        <v>23.0187179686584</v>
      </c>
      <c r="H200" s="20">
        <v>9.9040111602534901E-3</v>
      </c>
      <c r="I200" s="20">
        <v>5.4059154548132902E-3</v>
      </c>
      <c r="J200" s="20"/>
      <c r="K200" s="20">
        <v>8.4351420626776093E-3</v>
      </c>
      <c r="L200" s="20">
        <v>0.54583091308581699</v>
      </c>
      <c r="M200" s="20">
        <v>-0.24751894927087201</v>
      </c>
      <c r="N200" s="20">
        <v>-4.1911369547808899E-2</v>
      </c>
      <c r="O200" s="20">
        <v>1</v>
      </c>
      <c r="P200" s="20">
        <v>1</v>
      </c>
      <c r="Q200" t="s">
        <v>34</v>
      </c>
    </row>
    <row r="201" spans="2:17" x14ac:dyDescent="0.25">
      <c r="B201" s="2">
        <v>199</v>
      </c>
      <c r="C201" s="20">
        <v>7.6470588235294003E-5</v>
      </c>
      <c r="D201" s="20">
        <v>2.5359495785022699E-2</v>
      </c>
      <c r="E201" s="20">
        <v>0.35671705709641799</v>
      </c>
      <c r="F201" s="20">
        <v>1.4380156364199299</v>
      </c>
      <c r="G201" s="20">
        <v>90</v>
      </c>
      <c r="H201" s="20">
        <v>8.5749292571254392E-3</v>
      </c>
      <c r="I201" s="20">
        <v>6.8599434057003503E-3</v>
      </c>
      <c r="J201" s="20"/>
      <c r="K201" s="20">
        <v>9.8673895712258104E-3</v>
      </c>
      <c r="L201" s="20">
        <v>0.8</v>
      </c>
      <c r="M201" s="20">
        <v>-0.39584756661734699</v>
      </c>
      <c r="N201" s="20">
        <v>-0.23076923076923</v>
      </c>
      <c r="O201" s="20">
        <v>1</v>
      </c>
      <c r="P201" s="20">
        <v>1</v>
      </c>
      <c r="Q201" t="s">
        <v>34</v>
      </c>
    </row>
    <row r="202" spans="2:17" x14ac:dyDescent="0.25">
      <c r="B202" s="2">
        <v>200</v>
      </c>
      <c r="C202" s="20">
        <v>3.1176470588235199E-4</v>
      </c>
      <c r="D202" s="20">
        <v>6.6306497973648099E-2</v>
      </c>
      <c r="E202" s="20">
        <v>0.48639263822068302</v>
      </c>
      <c r="F202" s="20">
        <v>1.47032532269631</v>
      </c>
      <c r="G202" s="20">
        <v>83.814623575594098</v>
      </c>
      <c r="H202" s="20">
        <v>2.7649597289123799E-2</v>
      </c>
      <c r="I202" s="20">
        <v>1.2489361002012899E-2</v>
      </c>
      <c r="J202" s="20"/>
      <c r="K202" s="20">
        <v>1.9923633006611399E-2</v>
      </c>
      <c r="L202" s="20">
        <v>0.45170137096086299</v>
      </c>
      <c r="M202" s="20">
        <v>-0.13005466741737401</v>
      </c>
      <c r="N202" s="20">
        <v>0.107648799201982</v>
      </c>
      <c r="O202" s="20">
        <v>0.93805309734513198</v>
      </c>
      <c r="P202" s="20">
        <v>0.99208545637948398</v>
      </c>
      <c r="Q202" t="s">
        <v>34</v>
      </c>
    </row>
    <row r="203" spans="2:17" x14ac:dyDescent="0.25">
      <c r="B203" s="2">
        <v>201</v>
      </c>
      <c r="C203" s="20">
        <v>1.7970588235294101E-3</v>
      </c>
      <c r="D203" s="20">
        <v>0.25454506001191701</v>
      </c>
      <c r="E203" s="20">
        <v>9.8072204152686304E-3</v>
      </c>
      <c r="F203" s="20">
        <v>1.51424732539189</v>
      </c>
      <c r="G203" s="20">
        <v>87.531294410422802</v>
      </c>
      <c r="H203" s="20">
        <v>0.111592233331323</v>
      </c>
      <c r="I203" s="20">
        <v>2.3012832220371902E-2</v>
      </c>
      <c r="J203" s="20"/>
      <c r="K203" s="20">
        <v>4.7833945669711303E-2</v>
      </c>
      <c r="L203" s="20">
        <v>0.206222525827989</v>
      </c>
      <c r="M203" s="20">
        <v>0.12235857418486699</v>
      </c>
      <c r="N203" s="20">
        <v>0.42903132002474698</v>
      </c>
      <c r="O203" s="20">
        <v>0.82679296346414</v>
      </c>
      <c r="P203" s="20">
        <v>0.93820406403277001</v>
      </c>
      <c r="Q203" t="s">
        <v>34</v>
      </c>
    </row>
    <row r="204" spans="2:17" x14ac:dyDescent="0.25">
      <c r="B204" s="2">
        <v>202</v>
      </c>
      <c r="C204" s="20">
        <v>2.6088235294117598E-3</v>
      </c>
      <c r="D204" s="20">
        <v>0.20072022906494</v>
      </c>
      <c r="E204" s="20">
        <v>0.76421901160334205</v>
      </c>
      <c r="F204" s="20">
        <v>1.5468668542202999</v>
      </c>
      <c r="G204" s="20">
        <v>84.270769474127206</v>
      </c>
      <c r="H204" s="20">
        <v>8.5155359030364197E-2</v>
      </c>
      <c r="I204" s="20">
        <v>3.70332190266957E-2</v>
      </c>
      <c r="J204" s="20"/>
      <c r="K204" s="20">
        <v>5.7633820651442201E-2</v>
      </c>
      <c r="L204" s="20">
        <v>0.43489005798790198</v>
      </c>
      <c r="M204" s="20">
        <v>-5.0601313230110599E-2</v>
      </c>
      <c r="N204" s="20">
        <v>0.20881195171505501</v>
      </c>
      <c r="O204" s="20">
        <v>0.97687224669603501</v>
      </c>
      <c r="P204" s="20">
        <v>1.00311007441963</v>
      </c>
      <c r="Q204" t="s">
        <v>34</v>
      </c>
    </row>
    <row r="205" spans="2:17" x14ac:dyDescent="0.25">
      <c r="B205" s="2">
        <v>203</v>
      </c>
      <c r="C205" s="20">
        <v>7.5294117647058795E-4</v>
      </c>
      <c r="D205" s="20">
        <v>9.7169383355894007E-2</v>
      </c>
      <c r="E205" s="20">
        <v>0.55426452182474595</v>
      </c>
      <c r="F205" s="20">
        <v>1.52578375091865</v>
      </c>
      <c r="G205" s="20">
        <v>33.232070428413301</v>
      </c>
      <c r="H205" s="20">
        <v>3.37359581875223E-2</v>
      </c>
      <c r="I205" s="20">
        <v>2.8492552589721901E-2</v>
      </c>
      <c r="J205" s="20"/>
      <c r="K205" s="20">
        <v>3.0962468905786002E-2</v>
      </c>
      <c r="L205" s="20">
        <v>0.84457516906278995</v>
      </c>
      <c r="M205" s="20">
        <v>2.65896519838548E-3</v>
      </c>
      <c r="N205" s="20">
        <v>0.27662504437382102</v>
      </c>
      <c r="O205" s="20">
        <v>0.94117647058823495</v>
      </c>
      <c r="P205" s="20">
        <v>0.98817487071780297</v>
      </c>
      <c r="Q205" t="s">
        <v>34</v>
      </c>
    </row>
    <row r="206" spans="2:17" x14ac:dyDescent="0.25">
      <c r="B206" s="2">
        <v>204</v>
      </c>
      <c r="C206" s="20">
        <v>5.3823529411764601E-4</v>
      </c>
      <c r="D206" s="20">
        <v>7.8489757462172002E-2</v>
      </c>
      <c r="E206" s="20">
        <v>8.2814761225482494E-2</v>
      </c>
      <c r="F206" s="20">
        <v>1.5294910761951099</v>
      </c>
      <c r="G206" s="20">
        <v>84.020584832292101</v>
      </c>
      <c r="H206" s="20">
        <v>2.8183744646416001E-2</v>
      </c>
      <c r="I206" s="20">
        <v>2.1361123548638599E-2</v>
      </c>
      <c r="J206" s="20"/>
      <c r="K206" s="20">
        <v>2.61782822362879E-2</v>
      </c>
      <c r="L206" s="20">
        <v>0.75792354126920403</v>
      </c>
      <c r="M206" s="20">
        <v>-0.121502568785435</v>
      </c>
      <c r="N206" s="20">
        <v>0.118537669370642</v>
      </c>
      <c r="O206" s="20">
        <v>0.98387096774193505</v>
      </c>
      <c r="P206" s="20">
        <v>1.0079533288177001</v>
      </c>
      <c r="Q206" t="s">
        <v>34</v>
      </c>
    </row>
    <row r="207" spans="2:17" x14ac:dyDescent="0.25">
      <c r="B207" s="2">
        <v>205</v>
      </c>
      <c r="C207" s="20">
        <v>1.44117647058823E-4</v>
      </c>
      <c r="D207" s="20">
        <v>4.18971043503149E-2</v>
      </c>
      <c r="E207" s="20">
        <v>0.79477344314613996</v>
      </c>
      <c r="F207" s="20">
        <v>1.5271424011271599</v>
      </c>
      <c r="G207" s="20">
        <v>79.277126623923706</v>
      </c>
      <c r="H207" s="20">
        <v>1.6122623149055999E-2</v>
      </c>
      <c r="I207" s="20">
        <v>9.0633756400059894E-3</v>
      </c>
      <c r="J207" s="20"/>
      <c r="K207" s="20">
        <v>1.35460801462814E-2</v>
      </c>
      <c r="L207" s="20">
        <v>0.56215266934007702</v>
      </c>
      <c r="M207" s="20">
        <v>-0.20366023733344399</v>
      </c>
      <c r="N207" s="20">
        <v>1.39312768720721E-2</v>
      </c>
      <c r="O207" s="20">
        <v>0.94230769230769196</v>
      </c>
      <c r="P207" s="20">
        <v>0.97257470323372897</v>
      </c>
      <c r="Q207" t="s">
        <v>34</v>
      </c>
    </row>
    <row r="208" spans="2:17" x14ac:dyDescent="0.25">
      <c r="B208" s="2">
        <v>206</v>
      </c>
      <c r="C208" s="20">
        <v>2.7058823529411703E-4</v>
      </c>
      <c r="D208" s="20">
        <v>5.35984528145882E-2</v>
      </c>
      <c r="E208" s="20">
        <v>0.32968738878591403</v>
      </c>
      <c r="F208" s="20">
        <v>1.5470850083404599</v>
      </c>
      <c r="G208" s="20">
        <v>99.008947430875097</v>
      </c>
      <c r="H208" s="20">
        <v>1.8281033182217798E-2</v>
      </c>
      <c r="I208" s="20">
        <v>1.63186561592309E-2</v>
      </c>
      <c r="J208" s="20"/>
      <c r="K208" s="20">
        <v>1.8561348052244801E-2</v>
      </c>
      <c r="L208" s="20">
        <v>0.89265502647324302</v>
      </c>
      <c r="M208" s="20">
        <v>-0.134103269595928</v>
      </c>
      <c r="N208" s="20">
        <v>0.10249395880734601</v>
      </c>
      <c r="O208" s="20">
        <v>0.989247311827957</v>
      </c>
      <c r="P208" s="20">
        <v>1</v>
      </c>
      <c r="Q208" t="s">
        <v>34</v>
      </c>
    </row>
    <row r="209" spans="2:17" x14ac:dyDescent="0.25">
      <c r="B209" s="2">
        <v>207</v>
      </c>
      <c r="C209" s="20">
        <v>3.5882352941176402E-4</v>
      </c>
      <c r="D209" s="20">
        <v>7.7071464163043404E-2</v>
      </c>
      <c r="E209" s="20">
        <v>0.83339878022612901</v>
      </c>
      <c r="F209" s="20">
        <v>1.55164047770738</v>
      </c>
      <c r="G209" s="20">
        <v>70.236567356926102</v>
      </c>
      <c r="H209" s="20">
        <v>2.7688919347049201E-2</v>
      </c>
      <c r="I209" s="20">
        <v>1.6971046657767001E-2</v>
      </c>
      <c r="J209" s="20"/>
      <c r="K209" s="20">
        <v>2.1374477940490098E-2</v>
      </c>
      <c r="L209" s="20">
        <v>0.61291834632670905</v>
      </c>
      <c r="M209" s="20">
        <v>2.8545720302942199E-2</v>
      </c>
      <c r="N209" s="20">
        <v>0.30958508465781798</v>
      </c>
      <c r="O209" s="20">
        <v>0.86524822695035397</v>
      </c>
      <c r="P209" s="20">
        <v>0.92087227414330197</v>
      </c>
      <c r="Q209" t="s">
        <v>34</v>
      </c>
    </row>
    <row r="210" spans="2:17" x14ac:dyDescent="0.25">
      <c r="B210" s="2">
        <v>208</v>
      </c>
      <c r="C210" s="20">
        <v>5.7205882352941101E-3</v>
      </c>
      <c r="D210" s="20">
        <v>0.281223379916685</v>
      </c>
      <c r="E210" s="20">
        <v>0.65908890187060798</v>
      </c>
      <c r="F210" s="20">
        <v>1.5887866997617299</v>
      </c>
      <c r="G210" s="20">
        <v>78.904905040898001</v>
      </c>
      <c r="H210" s="20">
        <v>9.1704427946165706E-2</v>
      </c>
      <c r="I210" s="20">
        <v>8.0022277133830894E-2</v>
      </c>
      <c r="J210" s="20"/>
      <c r="K210" s="20">
        <v>8.5344473519515004E-2</v>
      </c>
      <c r="L210" s="20">
        <v>0.87261083162535302</v>
      </c>
      <c r="M210" s="20">
        <v>7.5124104151054099E-3</v>
      </c>
      <c r="N210" s="20">
        <v>0.28280464275195499</v>
      </c>
      <c r="O210" s="20">
        <v>0.98530901722390996</v>
      </c>
      <c r="P210" s="20">
        <v>1.0016648371752599</v>
      </c>
      <c r="Q210" t="s">
        <v>34</v>
      </c>
    </row>
    <row r="211" spans="2:17" x14ac:dyDescent="0.25">
      <c r="B211" s="2">
        <v>209</v>
      </c>
      <c r="C211" s="20">
        <v>1.90588235294117E-3</v>
      </c>
      <c r="D211" s="20">
        <v>0.15647016412647</v>
      </c>
      <c r="E211" s="20">
        <v>5.2322947967089403E-2</v>
      </c>
      <c r="F211" s="20">
        <v>1.5774455740906499</v>
      </c>
      <c r="G211" s="20">
        <v>93.841820886215899</v>
      </c>
      <c r="H211" s="20">
        <v>5.7386617932232598E-2</v>
      </c>
      <c r="I211" s="20">
        <v>4.3123023021001898E-2</v>
      </c>
      <c r="J211" s="20"/>
      <c r="K211" s="20">
        <v>4.9260986382507602E-2</v>
      </c>
      <c r="L211" s="20">
        <v>0.75144736830327796</v>
      </c>
      <c r="M211" s="20">
        <v>1.9796744550239699E-2</v>
      </c>
      <c r="N211" s="20">
        <v>0.29844554275354801</v>
      </c>
      <c r="O211" s="20">
        <v>0.96860986547085104</v>
      </c>
      <c r="P211" s="20">
        <v>0.99664609752622202</v>
      </c>
      <c r="Q211" t="s">
        <v>34</v>
      </c>
    </row>
    <row r="212" spans="2:17" x14ac:dyDescent="0.25">
      <c r="B212" s="2">
        <v>210</v>
      </c>
      <c r="C212" s="20">
        <v>1.3970588235294101E-3</v>
      </c>
      <c r="D212" s="20">
        <v>0.13864117121505501</v>
      </c>
      <c r="E212" s="20">
        <v>0.53784344255673699</v>
      </c>
      <c r="F212" s="20">
        <v>1.5979652029174001</v>
      </c>
      <c r="G212" s="20">
        <v>90.7174624255033</v>
      </c>
      <c r="H212" s="20">
        <v>5.5004092465121703E-2</v>
      </c>
      <c r="I212" s="20">
        <v>2.9431643943931E-2</v>
      </c>
      <c r="J212" s="20"/>
      <c r="K212" s="20">
        <v>4.2175710313388001E-2</v>
      </c>
      <c r="L212" s="20">
        <v>0.53508098443027097</v>
      </c>
      <c r="M212" s="20">
        <v>-8.9909223098776705E-2</v>
      </c>
      <c r="N212" s="20">
        <v>0.158763566449384</v>
      </c>
      <c r="O212" s="20">
        <v>0.97137014314928405</v>
      </c>
      <c r="P212" s="20">
        <v>0.99774866713672505</v>
      </c>
      <c r="Q212" t="s">
        <v>34</v>
      </c>
    </row>
    <row r="213" spans="2:17" x14ac:dyDescent="0.25">
      <c r="B213" s="2">
        <v>211</v>
      </c>
      <c r="C213" s="20">
        <v>1.9999999999999901E-4</v>
      </c>
      <c r="D213" s="20">
        <v>7.9114012312090698E-2</v>
      </c>
      <c r="E213" s="20">
        <v>3.5056328433542201E-3</v>
      </c>
      <c r="F213" s="20">
        <v>1.59105290327945</v>
      </c>
      <c r="G213" s="20">
        <v>95.591702328047305</v>
      </c>
      <c r="H213" s="20">
        <v>3.0722852311349299E-2</v>
      </c>
      <c r="I213" s="20">
        <v>1.1577799641423E-2</v>
      </c>
      <c r="J213" s="20"/>
      <c r="K213" s="20">
        <v>1.59576912160573E-2</v>
      </c>
      <c r="L213" s="20">
        <v>0.37684650904454098</v>
      </c>
      <c r="M213" s="20">
        <v>0.39684252639128897</v>
      </c>
      <c r="N213" s="20">
        <v>0.77851514236915997</v>
      </c>
      <c r="O213" s="20">
        <v>0.78160919540229801</v>
      </c>
      <c r="P213" s="20">
        <v>0.86195833604300798</v>
      </c>
      <c r="Q213" t="s">
        <v>34</v>
      </c>
    </row>
    <row r="214" spans="2:17" x14ac:dyDescent="0.25">
      <c r="B214" s="2">
        <v>212</v>
      </c>
      <c r="C214" s="20">
        <v>8.8823529411764595E-4</v>
      </c>
      <c r="D214" s="20">
        <v>0.10790519478581501</v>
      </c>
      <c r="E214" s="20">
        <v>0.57797872006732098</v>
      </c>
      <c r="F214" s="20">
        <v>1.61101554638586</v>
      </c>
      <c r="G214" s="20">
        <v>87.308783846915503</v>
      </c>
      <c r="H214" s="20">
        <v>3.5067130035037301E-2</v>
      </c>
      <c r="I214" s="20">
        <v>2.8375801099957399E-2</v>
      </c>
      <c r="J214" s="20"/>
      <c r="K214" s="20">
        <v>3.3629396389171999E-2</v>
      </c>
      <c r="L214" s="20">
        <v>0.80918515634457999</v>
      </c>
      <c r="M214" s="20">
        <v>-0.120146814899537</v>
      </c>
      <c r="N214" s="20">
        <v>0.12026386883109599</v>
      </c>
      <c r="O214" s="20">
        <v>0.97419354838709604</v>
      </c>
      <c r="P214" s="20">
        <v>1.0028926079562599</v>
      </c>
      <c r="Q214" t="s">
        <v>34</v>
      </c>
    </row>
    <row r="215" spans="2:17" x14ac:dyDescent="0.25">
      <c r="B215" s="2">
        <v>213</v>
      </c>
      <c r="C215" s="20">
        <v>6.4117647058823497E-4</v>
      </c>
      <c r="D215" s="20">
        <v>9.4063543978963202E-2</v>
      </c>
      <c r="E215" s="20">
        <v>0.44416545602047303</v>
      </c>
      <c r="F215" s="20">
        <v>1.61011764251016</v>
      </c>
      <c r="G215" s="20">
        <v>98.472368167163296</v>
      </c>
      <c r="H215" s="20">
        <v>3.3745173187850301E-2</v>
      </c>
      <c r="I215" s="20">
        <v>2.33148785710122E-2</v>
      </c>
      <c r="J215" s="20"/>
      <c r="K215" s="20">
        <v>2.8572210931369298E-2</v>
      </c>
      <c r="L215" s="20">
        <v>0.69091002856095995</v>
      </c>
      <c r="M215" s="20">
        <v>-3.6266126137146797E-2</v>
      </c>
      <c r="N215" s="20">
        <v>0.22706407880299301</v>
      </c>
      <c r="O215" s="20">
        <v>0.96460176991150404</v>
      </c>
      <c r="P215" s="20">
        <v>0.96864060676779395</v>
      </c>
      <c r="Q215" t="s">
        <v>34</v>
      </c>
    </row>
    <row r="216" spans="2:17" x14ac:dyDescent="0.25">
      <c r="B216" s="2">
        <v>214</v>
      </c>
      <c r="C216" s="20">
        <v>2.11764705882352E-4</v>
      </c>
      <c r="D216" s="20">
        <v>4.6563580852042499E-2</v>
      </c>
      <c r="E216" s="20">
        <v>0.73198930833533804</v>
      </c>
      <c r="F216" s="20">
        <v>1.60625098459515</v>
      </c>
      <c r="G216" s="20">
        <v>105.67794147438001</v>
      </c>
      <c r="H216" s="20">
        <v>1.67143925195751E-2</v>
      </c>
      <c r="I216" s="20">
        <v>1.41363306993601E-2</v>
      </c>
      <c r="J216" s="20"/>
      <c r="K216" s="20">
        <v>1.6420328794169201E-2</v>
      </c>
      <c r="L216" s="20">
        <v>0.84575797073117198</v>
      </c>
      <c r="M216" s="20">
        <v>-0.12367824127681</v>
      </c>
      <c r="N216" s="20">
        <v>0.11576751711823</v>
      </c>
      <c r="O216" s="20">
        <v>0.98630136986301298</v>
      </c>
      <c r="P216" s="20">
        <v>1.0067032521822401</v>
      </c>
      <c r="Q216" t="s">
        <v>34</v>
      </c>
    </row>
    <row r="217" spans="2:17" x14ac:dyDescent="0.25">
      <c r="B217" s="2">
        <v>215</v>
      </c>
      <c r="C217" s="20">
        <v>5.2941176470588198E-4</v>
      </c>
      <c r="D217" s="20">
        <v>0.10169351603195299</v>
      </c>
      <c r="E217" s="20">
        <v>0.12970056886360901</v>
      </c>
      <c r="F217" s="20">
        <v>1.61738410108065</v>
      </c>
      <c r="G217" s="20">
        <v>17.210978089373899</v>
      </c>
      <c r="H217" s="20">
        <v>3.3315353028636398E-2</v>
      </c>
      <c r="I217" s="20">
        <v>2.3442132480749001E-2</v>
      </c>
      <c r="J217" s="20"/>
      <c r="K217" s="20">
        <v>2.59628194592104E-2</v>
      </c>
      <c r="L217" s="20">
        <v>0.70364352617242798</v>
      </c>
      <c r="M217" s="20">
        <v>0.158611484267554</v>
      </c>
      <c r="N217" s="20">
        <v>0.47518995875375197</v>
      </c>
      <c r="O217" s="20">
        <v>0.89552238805970097</v>
      </c>
      <c r="P217" s="20">
        <v>0.900416547211494</v>
      </c>
      <c r="Q217" t="s">
        <v>34</v>
      </c>
    </row>
    <row r="218" spans="2:17" x14ac:dyDescent="0.25">
      <c r="B218" s="2">
        <v>216</v>
      </c>
      <c r="C218" s="20">
        <v>6.4117647058823497E-4</v>
      </c>
      <c r="D218" s="20">
        <v>9.5934593542867902E-2</v>
      </c>
      <c r="E218" s="20">
        <v>0.25433712191088498</v>
      </c>
      <c r="F218" s="20">
        <v>1.61701925138932</v>
      </c>
      <c r="G218" s="20">
        <v>0.60744390021365102</v>
      </c>
      <c r="H218" s="20">
        <v>3.6012678868972997E-2</v>
      </c>
      <c r="I218" s="20">
        <v>2.0815036534560901E-2</v>
      </c>
      <c r="J218" s="20"/>
      <c r="K218" s="20">
        <v>2.8572210931369298E-2</v>
      </c>
      <c r="L218" s="20">
        <v>0.57799189586238298</v>
      </c>
      <c r="M218" s="20">
        <v>-8.1783884676647503E-2</v>
      </c>
      <c r="N218" s="20">
        <v>0.16910906864279501</v>
      </c>
      <c r="O218" s="20">
        <v>0.95614035087719296</v>
      </c>
      <c r="P218" s="20">
        <v>1.00650708807808</v>
      </c>
      <c r="Q218" t="s">
        <v>34</v>
      </c>
    </row>
    <row r="219" spans="2:17" x14ac:dyDescent="0.25">
      <c r="B219" s="2">
        <v>217</v>
      </c>
      <c r="C219" s="20">
        <v>1.23235294117647E-3</v>
      </c>
      <c r="D219" s="20">
        <v>0.17822647463764901</v>
      </c>
      <c r="E219" s="20">
        <v>1.27484435131256</v>
      </c>
      <c r="F219" s="20">
        <v>0.93282541878051195</v>
      </c>
      <c r="G219" s="20">
        <v>107.93737647133599</v>
      </c>
      <c r="H219" s="20">
        <v>5.6965646171974603E-2</v>
      </c>
      <c r="I219" s="20">
        <v>3.1095100958556599E-2</v>
      </c>
      <c r="J219" s="20"/>
      <c r="K219" s="20">
        <v>3.9611620741602599E-2</v>
      </c>
      <c r="L219" s="20">
        <v>0.54585707436167796</v>
      </c>
      <c r="M219" s="20">
        <v>0.128911181674252</v>
      </c>
      <c r="N219" s="20">
        <v>0.43737435900135901</v>
      </c>
      <c r="O219" s="20">
        <v>0.79356060606060597</v>
      </c>
      <c r="P219" s="20">
        <v>0.815372920335248</v>
      </c>
      <c r="Q219" t="s">
        <v>34</v>
      </c>
    </row>
    <row r="220" spans="2:17" x14ac:dyDescent="0.25">
      <c r="B220" s="2">
        <v>218</v>
      </c>
      <c r="C220" s="20">
        <v>1.5235294117647001E-3</v>
      </c>
      <c r="D220" s="20">
        <v>0.17018490598031699</v>
      </c>
      <c r="E220" s="20">
        <v>1.08243912816645</v>
      </c>
      <c r="F220" s="20">
        <v>0.94235308969674803</v>
      </c>
      <c r="G220" s="20">
        <v>83.905264032583005</v>
      </c>
      <c r="H220" s="20">
        <v>5.6026029392042799E-2</v>
      </c>
      <c r="I220" s="20">
        <v>3.5016268370026901E-2</v>
      </c>
      <c r="J220" s="20"/>
      <c r="K220" s="20">
        <v>4.4043363797806399E-2</v>
      </c>
      <c r="L220" s="20">
        <v>0.625000000000002</v>
      </c>
      <c r="M220" s="20">
        <v>1.1343635056582899E-2</v>
      </c>
      <c r="N220" s="20">
        <v>0.28768270947024799</v>
      </c>
      <c r="O220" s="20">
        <v>0.92665474060822905</v>
      </c>
      <c r="P220" s="20">
        <v>0.85715581353165204</v>
      </c>
      <c r="Q220" t="s">
        <v>34</v>
      </c>
    </row>
    <row r="221" spans="2:17" x14ac:dyDescent="0.25">
      <c r="B221" s="2">
        <v>219</v>
      </c>
      <c r="C221" s="20">
        <v>1.0176470588235201E-3</v>
      </c>
      <c r="D221" s="20">
        <v>0.11417518305862499</v>
      </c>
      <c r="E221" s="20">
        <v>1.3220260875494201</v>
      </c>
      <c r="F221" s="20">
        <v>0.94254829337281698</v>
      </c>
      <c r="G221" s="20">
        <v>70.547366767186304</v>
      </c>
      <c r="H221" s="20">
        <v>4.4521522634097303E-2</v>
      </c>
      <c r="I221" s="20">
        <v>2.7208352522927599E-2</v>
      </c>
      <c r="J221" s="20"/>
      <c r="K221" s="20">
        <v>3.5995950853916103E-2</v>
      </c>
      <c r="L221" s="20">
        <v>0.61112807723448703</v>
      </c>
      <c r="M221" s="20">
        <v>-6.51004424465121E-2</v>
      </c>
      <c r="N221" s="20">
        <v>0.190351087032507</v>
      </c>
      <c r="O221" s="20">
        <v>0.96918767507002801</v>
      </c>
      <c r="P221" s="20">
        <v>1.00546751783702</v>
      </c>
      <c r="Q221" t="s">
        <v>34</v>
      </c>
    </row>
    <row r="222" spans="2:17" x14ac:dyDescent="0.25">
      <c r="B222" s="2">
        <v>220</v>
      </c>
      <c r="C222" s="20">
        <v>6.22941176470588E-3</v>
      </c>
      <c r="D222" s="20">
        <v>0.39267516544324799</v>
      </c>
      <c r="E222" s="20">
        <v>1.20793796367537</v>
      </c>
      <c r="F222" s="20">
        <v>0.99346715831740895</v>
      </c>
      <c r="G222" s="20">
        <v>86.509295832102495</v>
      </c>
      <c r="H222" s="20">
        <v>0.135650196277362</v>
      </c>
      <c r="I222" s="20">
        <v>7.1728019113744698E-2</v>
      </c>
      <c r="J222" s="20"/>
      <c r="K222" s="20">
        <v>8.9059156740124004E-2</v>
      </c>
      <c r="L222" s="20">
        <v>0.52877195228736296</v>
      </c>
      <c r="M222" s="20">
        <v>0.226738813489862</v>
      </c>
      <c r="N222" s="20">
        <v>0.56193236839678495</v>
      </c>
      <c r="O222" s="20">
        <v>0.86167615947925102</v>
      </c>
      <c r="P222" s="20">
        <v>0.84530521865596298</v>
      </c>
      <c r="Q222" t="s">
        <v>34</v>
      </c>
    </row>
    <row r="223" spans="2:17" x14ac:dyDescent="0.25">
      <c r="B223" s="2">
        <v>221</v>
      </c>
      <c r="C223" s="20">
        <v>1.9588235294117598E-3</v>
      </c>
      <c r="D223" s="20">
        <v>0.166525126173376</v>
      </c>
      <c r="E223" s="20">
        <v>0.95238880949139804</v>
      </c>
      <c r="F223" s="20">
        <v>0.95744621521542095</v>
      </c>
      <c r="G223" s="20">
        <v>92.581216584548997</v>
      </c>
      <c r="H223" s="20">
        <v>6.0040838420503402E-2</v>
      </c>
      <c r="I223" s="20">
        <v>3.9250183066728402E-2</v>
      </c>
      <c r="J223" s="20"/>
      <c r="K223" s="20">
        <v>4.9940480362174702E-2</v>
      </c>
      <c r="L223" s="20">
        <v>0.65372476633045795</v>
      </c>
      <c r="M223" s="20">
        <v>-5.5106189658677397E-2</v>
      </c>
      <c r="N223" s="20">
        <v>0.20307616490205799</v>
      </c>
      <c r="O223" s="20">
        <v>0.95278969957081505</v>
      </c>
      <c r="P223" s="20">
        <v>0.97070030895983495</v>
      </c>
      <c r="Q223" t="s">
        <v>34</v>
      </c>
    </row>
    <row r="224" spans="2:17" x14ac:dyDescent="0.25">
      <c r="B224" s="2">
        <v>222</v>
      </c>
      <c r="C224" s="20">
        <v>2.4570588235294101E-2</v>
      </c>
      <c r="D224" s="20">
        <v>0.705401120464761</v>
      </c>
      <c r="E224" s="20">
        <v>1.1216917553049499</v>
      </c>
      <c r="F224" s="20">
        <v>1.10409055228716</v>
      </c>
      <c r="G224" s="20">
        <v>89.727473767165606</v>
      </c>
      <c r="H224" s="20">
        <v>0.28827750914920403</v>
      </c>
      <c r="I224" s="20">
        <v>0.108140773624571</v>
      </c>
      <c r="J224" s="20"/>
      <c r="K224" s="20">
        <v>0.176873527071127</v>
      </c>
      <c r="L224" s="20">
        <v>0.375127334573299</v>
      </c>
      <c r="M224" s="20">
        <v>-3.5062927713051199E-3</v>
      </c>
      <c r="N224" s="20">
        <v>0.26877519412331702</v>
      </c>
      <c r="O224" s="20">
        <v>0.96333025830258301</v>
      </c>
      <c r="P224" s="20">
        <v>0.950055431833432</v>
      </c>
      <c r="Q224" t="s">
        <v>34</v>
      </c>
    </row>
    <row r="225" spans="2:17" x14ac:dyDescent="0.25">
      <c r="B225" s="2">
        <v>223</v>
      </c>
      <c r="C225" s="20">
        <v>9.7058823529411702E-5</v>
      </c>
      <c r="D225" s="20">
        <v>3.0025972286750399E-2</v>
      </c>
      <c r="E225" s="20">
        <v>1.5755523047774</v>
      </c>
      <c r="F225" s="20">
        <v>0.96569294215699897</v>
      </c>
      <c r="G225" s="20">
        <v>100.794489536916</v>
      </c>
      <c r="H225" s="20">
        <v>1.0750226382283399E-2</v>
      </c>
      <c r="I225" s="20">
        <v>9.3867810297492294E-3</v>
      </c>
      <c r="J225" s="20"/>
      <c r="K225" s="20">
        <v>1.11166151450483E-2</v>
      </c>
      <c r="L225" s="20">
        <v>0.87317054506114999</v>
      </c>
      <c r="M225" s="20">
        <v>-0.18343801897277801</v>
      </c>
      <c r="N225" s="20">
        <v>3.9679004971141699E-2</v>
      </c>
      <c r="O225" s="20">
        <v>0.97058823529411697</v>
      </c>
      <c r="P225" s="20">
        <v>1.00519762394334</v>
      </c>
      <c r="Q225" t="s">
        <v>34</v>
      </c>
    </row>
    <row r="226" spans="2:17" x14ac:dyDescent="0.25">
      <c r="B226" s="2">
        <v>224</v>
      </c>
      <c r="C226" s="20">
        <v>0.106794117647058</v>
      </c>
      <c r="D226" s="20">
        <v>1.9998158465873199</v>
      </c>
      <c r="E226" s="20">
        <v>1.3940029439369701</v>
      </c>
      <c r="F226" s="20">
        <v>1.34544685758592</v>
      </c>
      <c r="G226" s="20">
        <v>96.105558576193502</v>
      </c>
      <c r="H226" s="20">
        <v>0.67166402545982196</v>
      </c>
      <c r="I226" s="20">
        <v>0.249578458271321</v>
      </c>
      <c r="J226" s="20"/>
      <c r="K226" s="20">
        <v>0.36874719488198698</v>
      </c>
      <c r="L226" s="20">
        <v>0.37158229235287599</v>
      </c>
      <c r="M226" s="20">
        <v>0.23282585835049499</v>
      </c>
      <c r="N226" s="20">
        <v>0.56968263462391999</v>
      </c>
      <c r="O226" s="20">
        <v>0.83944052710669304</v>
      </c>
      <c r="P226" s="20">
        <v>0.81374481919383101</v>
      </c>
      <c r="Q226" t="s">
        <v>34</v>
      </c>
    </row>
    <row r="227" spans="2:17" x14ac:dyDescent="0.25">
      <c r="B227" s="2">
        <v>225</v>
      </c>
      <c r="C227" s="20">
        <v>7.5294117647058795E-4</v>
      </c>
      <c r="D227" s="20">
        <v>9.4276202224539904E-2</v>
      </c>
      <c r="E227" s="20">
        <v>1.01117843515607</v>
      </c>
      <c r="F227" s="20">
        <v>1.01735506388659</v>
      </c>
      <c r="G227" s="20">
        <v>60.379890244027997</v>
      </c>
      <c r="H227" s="20">
        <v>3.3821125913826897E-2</v>
      </c>
      <c r="I227" s="20">
        <v>2.7653250368099298E-2</v>
      </c>
      <c r="J227" s="20"/>
      <c r="K227" s="20">
        <v>3.0962468905786002E-2</v>
      </c>
      <c r="L227" s="20">
        <v>0.81763245962175102</v>
      </c>
      <c r="M227" s="20">
        <v>-2.4419569505581901E-2</v>
      </c>
      <c r="N227" s="20">
        <v>0.24214758317524601</v>
      </c>
      <c r="O227" s="20">
        <v>0.97338403041825095</v>
      </c>
      <c r="P227" s="20">
        <v>1.0015098595648599</v>
      </c>
      <c r="Q227" t="s">
        <v>34</v>
      </c>
    </row>
    <row r="228" spans="2:17" x14ac:dyDescent="0.25">
      <c r="B228" s="2">
        <v>226</v>
      </c>
      <c r="C228" s="20">
        <v>9.7352941176470501E-4</v>
      </c>
      <c r="D228" s="20">
        <v>0.107126591209268</v>
      </c>
      <c r="E228" s="20">
        <v>1.5851598681043599</v>
      </c>
      <c r="F228" s="20">
        <v>1.0193699739182001</v>
      </c>
      <c r="G228" s="20">
        <v>81.798018272883397</v>
      </c>
      <c r="H228" s="20">
        <v>3.6869645754991097E-2</v>
      </c>
      <c r="I228" s="20">
        <v>3.3719423527664501E-2</v>
      </c>
      <c r="J228" s="20"/>
      <c r="K228" s="20">
        <v>3.5207046809148601E-2</v>
      </c>
      <c r="L228" s="20">
        <v>0.91455783849238204</v>
      </c>
      <c r="M228" s="20">
        <v>2.9745445671184099E-3</v>
      </c>
      <c r="N228" s="20">
        <v>0.277026852505594</v>
      </c>
      <c r="O228" s="20">
        <v>0.97928994082840204</v>
      </c>
      <c r="P228" s="20">
        <v>1.0087408949011401</v>
      </c>
      <c r="Q228" t="s">
        <v>34</v>
      </c>
    </row>
    <row r="229" spans="2:17" x14ac:dyDescent="0.25">
      <c r="B229" s="2">
        <v>227</v>
      </c>
      <c r="C229" s="20">
        <v>2.14705882352941E-4</v>
      </c>
      <c r="D229" s="20">
        <v>7.2164889642116203E-2</v>
      </c>
      <c r="E229" s="20">
        <v>1.24369364367935</v>
      </c>
      <c r="F229" s="20">
        <v>1.0538235662654101</v>
      </c>
      <c r="G229" s="20">
        <v>87.610614356883801</v>
      </c>
      <c r="H229" s="20">
        <v>2.3917428372831E-2</v>
      </c>
      <c r="I229" s="20">
        <v>1.5635949293293899E-2</v>
      </c>
      <c r="J229" s="20"/>
      <c r="K229" s="20">
        <v>1.6533965643457101E-2</v>
      </c>
      <c r="L229" s="20">
        <v>0.65374709394157204</v>
      </c>
      <c r="M229" s="20">
        <v>0.367995515421499</v>
      </c>
      <c r="N229" s="20">
        <v>0.74178598725501299</v>
      </c>
      <c r="O229" s="20">
        <v>0.71568627450980404</v>
      </c>
      <c r="P229" s="20">
        <v>0.87656550773544994</v>
      </c>
      <c r="Q229" t="s">
        <v>34</v>
      </c>
    </row>
    <row r="230" spans="2:17" x14ac:dyDescent="0.25">
      <c r="B230" s="2">
        <v>228</v>
      </c>
      <c r="C230" s="20">
        <v>9.6764705882352903E-4</v>
      </c>
      <c r="D230" s="20">
        <v>0.119961545321333</v>
      </c>
      <c r="E230" s="20">
        <v>0.95408281692262298</v>
      </c>
      <c r="F230" s="20">
        <v>1.0627929904037801</v>
      </c>
      <c r="G230" s="20">
        <v>82.536174665300507</v>
      </c>
      <c r="H230" s="20">
        <v>4.40708116108844E-2</v>
      </c>
      <c r="I230" s="20">
        <v>2.8766717486677799E-2</v>
      </c>
      <c r="J230" s="20"/>
      <c r="K230" s="20">
        <v>3.5100519948296903E-2</v>
      </c>
      <c r="L230" s="20">
        <v>0.652738545880854</v>
      </c>
      <c r="M230" s="20">
        <v>2.89973522586554E-2</v>
      </c>
      <c r="N230" s="20">
        <v>0.31016012032349799</v>
      </c>
      <c r="O230" s="20">
        <v>0.92676056338028101</v>
      </c>
      <c r="P230" s="20">
        <v>0.96062845787645301</v>
      </c>
      <c r="Q230" t="s">
        <v>34</v>
      </c>
    </row>
    <row r="231" spans="2:17" x14ac:dyDescent="0.25">
      <c r="B231" s="2">
        <v>229</v>
      </c>
      <c r="C231" s="20">
        <v>3.52941176470588E-5</v>
      </c>
      <c r="D231" s="20">
        <v>1.6381544852812398E-2</v>
      </c>
      <c r="E231" s="20">
        <v>0.983687301279906</v>
      </c>
      <c r="F231" s="20">
        <v>1.0465701158321501</v>
      </c>
      <c r="G231" s="20">
        <v>32.0668216029527</v>
      </c>
      <c r="H231" s="20">
        <v>6.1809880253115299E-3</v>
      </c>
      <c r="I231" s="20">
        <v>4.7276584269918499E-3</v>
      </c>
      <c r="J231" s="20"/>
      <c r="K231" s="20">
        <v>6.7035711590741204E-3</v>
      </c>
      <c r="L231" s="20">
        <v>0.76487098949743804</v>
      </c>
      <c r="M231" s="20">
        <v>-0.349733253024897</v>
      </c>
      <c r="N231" s="20">
        <v>-0.172054663125005</v>
      </c>
      <c r="O231" s="20">
        <v>1</v>
      </c>
      <c r="P231" s="20">
        <v>1</v>
      </c>
      <c r="Q231" t="s">
        <v>34</v>
      </c>
    </row>
    <row r="232" spans="2:17" x14ac:dyDescent="0.25">
      <c r="B232" s="2">
        <v>230</v>
      </c>
      <c r="C232" s="20">
        <v>6.1764705882352895E-5</v>
      </c>
      <c r="D232" s="20">
        <v>2.1998123516229599E-2</v>
      </c>
      <c r="E232" s="20">
        <v>1.66353627588233</v>
      </c>
      <c r="F232" s="20">
        <v>1.0650062137349701</v>
      </c>
      <c r="G232" s="20">
        <v>180</v>
      </c>
      <c r="H232" s="20">
        <v>6.8599434057003503E-3</v>
      </c>
      <c r="I232" s="20">
        <v>6.8599434057003503E-3</v>
      </c>
      <c r="J232" s="20"/>
      <c r="K232" s="20">
        <v>8.86799109146757E-3</v>
      </c>
      <c r="L232" s="20">
        <v>1</v>
      </c>
      <c r="M232" s="20">
        <v>-0.40160139931622901</v>
      </c>
      <c r="N232" s="20">
        <v>-0.238095238095238</v>
      </c>
      <c r="O232" s="20">
        <v>1</v>
      </c>
      <c r="P232" s="20">
        <v>1</v>
      </c>
      <c r="Q232" t="s">
        <v>34</v>
      </c>
    </row>
    <row r="233" spans="2:17" x14ac:dyDescent="0.25">
      <c r="B233" s="2">
        <v>231</v>
      </c>
      <c r="C233" s="20">
        <v>2.0882352941176401E-4</v>
      </c>
      <c r="D233" s="20">
        <v>4.6563580852042499E-2</v>
      </c>
      <c r="E233" s="20">
        <v>0.97732454273958402</v>
      </c>
      <c r="F233" s="20">
        <v>1.07602077075258</v>
      </c>
      <c r="G233" s="20">
        <v>73.846713887337501</v>
      </c>
      <c r="H233" s="20">
        <v>1.67340083683701E-2</v>
      </c>
      <c r="I233" s="20">
        <v>1.36553599946754E-2</v>
      </c>
      <c r="J233" s="20"/>
      <c r="K233" s="20">
        <v>1.63059000217168E-2</v>
      </c>
      <c r="L233" s="20">
        <v>0.81602445117011702</v>
      </c>
      <c r="M233" s="20">
        <v>-0.140563912976089</v>
      </c>
      <c r="N233" s="20">
        <v>9.4268012171293006E-2</v>
      </c>
      <c r="O233" s="20">
        <v>0.98611111111111105</v>
      </c>
      <c r="P233" s="20">
        <v>1</v>
      </c>
      <c r="Q233" t="s">
        <v>34</v>
      </c>
    </row>
    <row r="234" spans="2:17" x14ac:dyDescent="0.25">
      <c r="B234" s="2">
        <v>232</v>
      </c>
      <c r="C234" s="20">
        <v>2.62647058823529E-3</v>
      </c>
      <c r="D234" s="20">
        <v>0.18589932133692499</v>
      </c>
      <c r="E234" s="20">
        <v>1.5128095686446501</v>
      </c>
      <c r="F234" s="20">
        <v>1.13037540568437</v>
      </c>
      <c r="G234" s="20">
        <v>99.798451754016696</v>
      </c>
      <c r="H234" s="20">
        <v>7.0225490592568399E-2</v>
      </c>
      <c r="I234" s="20">
        <v>4.6627130526380803E-2</v>
      </c>
      <c r="J234" s="20"/>
      <c r="K234" s="20">
        <v>5.7828420487032101E-2</v>
      </c>
      <c r="L234" s="20">
        <v>0.66396304437231202</v>
      </c>
      <c r="M234" s="20">
        <v>-2.08464320371986E-2</v>
      </c>
      <c r="N234" s="20">
        <v>0.246697043098767</v>
      </c>
      <c r="O234" s="20">
        <v>0.97276688453158999</v>
      </c>
      <c r="P234" s="20">
        <v>0.99885605690194301</v>
      </c>
      <c r="Q234" t="s">
        <v>34</v>
      </c>
    </row>
    <row r="235" spans="2:17" x14ac:dyDescent="0.25">
      <c r="B235" s="2">
        <v>233</v>
      </c>
      <c r="C235" s="20">
        <v>1.5352941176470501E-3</v>
      </c>
      <c r="D235" s="20">
        <v>0.138428512969478</v>
      </c>
      <c r="E235" s="20">
        <v>1.6050394883638901</v>
      </c>
      <c r="F235" s="20">
        <v>1.1240385236552899</v>
      </c>
      <c r="G235" s="20">
        <v>69.073642500378199</v>
      </c>
      <c r="H235" s="20">
        <v>5.1213366353669097E-2</v>
      </c>
      <c r="I235" s="20">
        <v>3.5948289273343398E-2</v>
      </c>
      <c r="J235" s="20"/>
      <c r="K235" s="20">
        <v>4.4213088371968599E-2</v>
      </c>
      <c r="L235" s="20">
        <v>0.70193177744051805</v>
      </c>
      <c r="M235" s="20">
        <v>-5.8197482588425699E-2</v>
      </c>
      <c r="N235" s="20">
        <v>0.199140208499542</v>
      </c>
      <c r="O235" s="20">
        <v>0.97026022304832704</v>
      </c>
      <c r="P235" s="20">
        <v>1.0045095828635799</v>
      </c>
      <c r="Q235" t="s">
        <v>34</v>
      </c>
    </row>
    <row r="236" spans="2:17" x14ac:dyDescent="0.25">
      <c r="B236" s="2">
        <v>234</v>
      </c>
      <c r="C236" s="20">
        <v>9.9999999999999894E-4</v>
      </c>
      <c r="D236" s="20">
        <v>0.116430389453249</v>
      </c>
      <c r="E236" s="20">
        <v>0.94385255148386404</v>
      </c>
      <c r="F236" s="20">
        <v>1.1225641653544201</v>
      </c>
      <c r="G236" s="20">
        <v>58.389108934126099</v>
      </c>
      <c r="H236" s="20">
        <v>4.0559071397866499E-2</v>
      </c>
      <c r="I236" s="20">
        <v>3.4042389575950099E-2</v>
      </c>
      <c r="J236" s="20"/>
      <c r="K236" s="20">
        <v>3.5682482323055403E-2</v>
      </c>
      <c r="L236" s="20">
        <v>0.83932862372536399</v>
      </c>
      <c r="M236" s="20">
        <v>8.4421007087197894E-2</v>
      </c>
      <c r="N236" s="20">
        <v>0.38072770936494998</v>
      </c>
      <c r="O236" s="20">
        <v>0.94182825484764499</v>
      </c>
      <c r="P236" s="20">
        <v>0.96784504345264299</v>
      </c>
      <c r="Q236" t="s">
        <v>34</v>
      </c>
    </row>
    <row r="237" spans="2:17" x14ac:dyDescent="0.25">
      <c r="B237" s="2">
        <v>235</v>
      </c>
      <c r="C237" s="20">
        <v>3.3235294117646999E-4</v>
      </c>
      <c r="D237" s="20">
        <v>5.9583753436061801E-2</v>
      </c>
      <c r="E237" s="20">
        <v>1.02369478464135</v>
      </c>
      <c r="F237" s="20">
        <v>1.1301756760891299</v>
      </c>
      <c r="G237" s="20">
        <v>90</v>
      </c>
      <c r="H237" s="20">
        <v>2.0579830217101001E-2</v>
      </c>
      <c r="I237" s="20">
        <v>1.7149858514250799E-2</v>
      </c>
      <c r="J237" s="20"/>
      <c r="K237" s="20">
        <v>2.0570972449422999E-2</v>
      </c>
      <c r="L237" s="20">
        <v>0.83333333333333304</v>
      </c>
      <c r="M237" s="20">
        <v>-0.16594885302925799</v>
      </c>
      <c r="N237" s="20">
        <v>6.19469026548672E-2</v>
      </c>
      <c r="O237" s="20">
        <v>0.98260869565217301</v>
      </c>
      <c r="P237" s="20">
        <v>1.0104769306047201</v>
      </c>
      <c r="Q237" t="s">
        <v>34</v>
      </c>
    </row>
    <row r="238" spans="2:17" x14ac:dyDescent="0.25">
      <c r="B238" s="2">
        <v>236</v>
      </c>
      <c r="C238" s="20">
        <v>2.6470588235294099E-4</v>
      </c>
      <c r="D238" s="20">
        <v>8.7311644681902598E-2</v>
      </c>
      <c r="E238" s="20">
        <v>1.18934268796329</v>
      </c>
      <c r="F238" s="20">
        <v>1.1440670614856701</v>
      </c>
      <c r="G238" s="20">
        <v>78.346066579027294</v>
      </c>
      <c r="H238" s="20">
        <v>3.7004414186781798E-2</v>
      </c>
      <c r="I238" s="20">
        <v>1.27967074055412E-2</v>
      </c>
      <c r="J238" s="20"/>
      <c r="K238" s="20">
        <v>1.83584856983297E-2</v>
      </c>
      <c r="L238" s="20">
        <v>0.34581570028238101</v>
      </c>
      <c r="M238" s="20">
        <v>0.40500562283316699</v>
      </c>
      <c r="N238" s="20">
        <v>0.78890871956644504</v>
      </c>
      <c r="O238" s="20">
        <v>0.69230769230769196</v>
      </c>
      <c r="P238" s="20">
        <v>0.95012865588968898</v>
      </c>
      <c r="Q238" t="s">
        <v>34</v>
      </c>
    </row>
    <row r="239" spans="2:17" x14ac:dyDescent="0.25">
      <c r="B239" s="2">
        <v>237</v>
      </c>
      <c r="C239" s="20">
        <v>7.55882352941176E-4</v>
      </c>
      <c r="D239" s="20">
        <v>9.3495883662141496E-2</v>
      </c>
      <c r="E239" s="20">
        <v>1.58644198972858</v>
      </c>
      <c r="F239" s="20">
        <v>1.16593012819783</v>
      </c>
      <c r="G239" s="20">
        <v>74.826479057733295</v>
      </c>
      <c r="H239" s="20">
        <v>3.3244291326320202E-2</v>
      </c>
      <c r="I239" s="20">
        <v>2.82786995394546E-2</v>
      </c>
      <c r="J239" s="20"/>
      <c r="K239" s="20">
        <v>3.10228835367083E-2</v>
      </c>
      <c r="L239" s="20">
        <v>0.85063324893515602</v>
      </c>
      <c r="M239" s="20">
        <v>-2.31852967257349E-2</v>
      </c>
      <c r="N239" s="20">
        <v>0.24371910808753799</v>
      </c>
      <c r="O239" s="20">
        <v>0.96616541353383401</v>
      </c>
      <c r="P239" s="20">
        <v>1.0100152246088301</v>
      </c>
      <c r="Q239" t="s">
        <v>34</v>
      </c>
    </row>
    <row r="240" spans="2:17" x14ac:dyDescent="0.25">
      <c r="B240" s="2">
        <v>238</v>
      </c>
      <c r="C240" s="20">
        <v>1.4999999999999901E-4</v>
      </c>
      <c r="D240" s="20">
        <v>3.8648921147715697E-2</v>
      </c>
      <c r="E240" s="20">
        <v>0.99647403402509005</v>
      </c>
      <c r="F240" s="20">
        <v>1.1669301767873199</v>
      </c>
      <c r="G240" s="20">
        <v>98.186006664765003</v>
      </c>
      <c r="H240" s="20">
        <v>1.28593515622901E-2</v>
      </c>
      <c r="I240" s="20">
        <v>1.14060316682609E-2</v>
      </c>
      <c r="J240" s="20"/>
      <c r="K240" s="20">
        <v>1.3819765978853401E-2</v>
      </c>
      <c r="L240" s="20">
        <v>0.88698342315400502</v>
      </c>
      <c r="M240" s="20">
        <v>-0.232015835725079</v>
      </c>
      <c r="N240" s="20">
        <v>-2.2172192314786301E-2</v>
      </c>
      <c r="O240" s="20">
        <v>1</v>
      </c>
      <c r="P240" s="20">
        <v>1</v>
      </c>
      <c r="Q240" t="s">
        <v>34</v>
      </c>
    </row>
    <row r="241" spans="2:17" x14ac:dyDescent="0.25">
      <c r="B241" s="2">
        <v>239</v>
      </c>
      <c r="C241" s="20">
        <v>8.9705882352941095E-4</v>
      </c>
      <c r="D241" s="20">
        <v>0.112274978735246</v>
      </c>
      <c r="E241" s="20">
        <v>0.97638361699953402</v>
      </c>
      <c r="F241" s="20">
        <v>1.20247498126167</v>
      </c>
      <c r="G241" s="20">
        <v>88.536091535866206</v>
      </c>
      <c r="H241" s="20">
        <v>4.1190039736681901E-2</v>
      </c>
      <c r="I241" s="20">
        <v>2.76498835181412E-2</v>
      </c>
      <c r="J241" s="20"/>
      <c r="K241" s="20">
        <v>3.3796017044486801E-2</v>
      </c>
      <c r="L241" s="20">
        <v>0.67127596124937805</v>
      </c>
      <c r="M241" s="20">
        <v>-2.8638162837125E-3</v>
      </c>
      <c r="N241" s="20">
        <v>0.26959322059388302</v>
      </c>
      <c r="O241" s="20">
        <v>0.94427244582043302</v>
      </c>
      <c r="P241" s="20">
        <v>0.965509340583805</v>
      </c>
      <c r="Q241" t="s">
        <v>34</v>
      </c>
    </row>
    <row r="242" spans="2:17" x14ac:dyDescent="0.25">
      <c r="B242" s="2">
        <v>240</v>
      </c>
      <c r="C242" s="20">
        <v>6.7058823529411705E-4</v>
      </c>
      <c r="D242" s="20">
        <v>9.08719553094611E-2</v>
      </c>
      <c r="E242" s="20">
        <v>1.1851003545413501</v>
      </c>
      <c r="F242" s="20">
        <v>1.1974061302121</v>
      </c>
      <c r="G242" s="20">
        <v>87.903897864781896</v>
      </c>
      <c r="H242" s="20">
        <v>3.4590400794920602E-2</v>
      </c>
      <c r="I242" s="20">
        <v>2.2530805653234901E-2</v>
      </c>
      <c r="J242" s="20"/>
      <c r="K242" s="20">
        <v>2.9220189243237899E-2</v>
      </c>
      <c r="L242" s="20">
        <v>0.65136006335443897</v>
      </c>
      <c r="M242" s="20">
        <v>-8.7219681880031902E-2</v>
      </c>
      <c r="N242" s="20">
        <v>0.162187996686285</v>
      </c>
      <c r="O242" s="20">
        <v>0.97854077253218796</v>
      </c>
      <c r="P242" s="20">
        <v>1.0034348047634301</v>
      </c>
      <c r="Q242" t="s">
        <v>34</v>
      </c>
    </row>
    <row r="243" spans="2:17" x14ac:dyDescent="0.25">
      <c r="B243" s="2">
        <v>241</v>
      </c>
      <c r="C243" s="20">
        <v>9.7058823529411702E-5</v>
      </c>
      <c r="D243" s="20">
        <v>3.0025972286750399E-2</v>
      </c>
      <c r="E243" s="20">
        <v>1.5570512452892999</v>
      </c>
      <c r="F243" s="20">
        <v>1.2198746330454799</v>
      </c>
      <c r="G243" s="20">
        <v>169.20551046308299</v>
      </c>
      <c r="H243" s="20">
        <v>1.0750226382283399E-2</v>
      </c>
      <c r="I243" s="20">
        <v>9.3867810297494202E-3</v>
      </c>
      <c r="J243" s="20"/>
      <c r="K243" s="20">
        <v>1.11166151450483E-2</v>
      </c>
      <c r="L243" s="20">
        <v>0.87317054506116798</v>
      </c>
      <c r="M243" s="20">
        <v>-0.18343801897276099</v>
      </c>
      <c r="N243" s="20">
        <v>3.9679004971163202E-2</v>
      </c>
      <c r="O243" s="20">
        <v>1</v>
      </c>
      <c r="P243" s="20">
        <v>1</v>
      </c>
      <c r="Q243" t="s">
        <v>34</v>
      </c>
    </row>
    <row r="244" spans="2:17" x14ac:dyDescent="0.25">
      <c r="B244" s="2">
        <v>242</v>
      </c>
      <c r="C244" s="20">
        <v>1.23235294117647E-3</v>
      </c>
      <c r="D244" s="20">
        <v>0.12441536357748401</v>
      </c>
      <c r="E244" s="20">
        <v>1.63552347596072</v>
      </c>
      <c r="F244" s="20">
        <v>1.23946407040632</v>
      </c>
      <c r="G244" s="20">
        <v>71.880505058207106</v>
      </c>
      <c r="H244" s="20">
        <v>4.7712033887455298E-2</v>
      </c>
      <c r="I244" s="20">
        <v>3.2035573938077197E-2</v>
      </c>
      <c r="J244" s="20"/>
      <c r="K244" s="20">
        <v>3.9611620741602599E-2</v>
      </c>
      <c r="L244" s="20">
        <v>0.67143593194211304</v>
      </c>
      <c r="M244" s="20">
        <v>-2.58738213217704E-2</v>
      </c>
      <c r="N244" s="20">
        <v>0.24029597225487301</v>
      </c>
      <c r="O244" s="20">
        <v>0.97215777262180902</v>
      </c>
      <c r="P244" s="20">
        <v>1.0012543765335</v>
      </c>
      <c r="Q244" t="s">
        <v>34</v>
      </c>
    </row>
    <row r="245" spans="2:17" x14ac:dyDescent="0.25">
      <c r="B245" s="2">
        <v>243</v>
      </c>
      <c r="C245" s="20">
        <v>4.2352941176470498E-4</v>
      </c>
      <c r="D245" s="20">
        <v>6.9185959218190901E-2</v>
      </c>
      <c r="E245" s="20">
        <v>1.0578247104821299</v>
      </c>
      <c r="F245" s="20">
        <v>1.2313836605711399</v>
      </c>
      <c r="G245" s="20">
        <v>87.056003423787899</v>
      </c>
      <c r="H245" s="20">
        <v>2.4330439605001499E-2</v>
      </c>
      <c r="I245" s="20">
        <v>1.9192272297915199E-2</v>
      </c>
      <c r="J245" s="20"/>
      <c r="K245" s="20">
        <v>2.32218516793395E-2</v>
      </c>
      <c r="L245" s="20">
        <v>0.78881732551885098</v>
      </c>
      <c r="M245" s="20">
        <v>-0.13407025330620201</v>
      </c>
      <c r="N245" s="20">
        <v>0.10253599645304499</v>
      </c>
      <c r="O245" s="20">
        <v>0.97959183673469397</v>
      </c>
      <c r="P245" s="20">
        <v>1.0022557136482999</v>
      </c>
      <c r="Q245" t="s">
        <v>34</v>
      </c>
    </row>
    <row r="246" spans="2:17" x14ac:dyDescent="0.25">
      <c r="B246" s="2">
        <v>244</v>
      </c>
      <c r="C246" s="20">
        <v>2.3411764705882302E-3</v>
      </c>
      <c r="D246" s="20">
        <v>0.192069840430352</v>
      </c>
      <c r="E246" s="20">
        <v>0.95755899802709399</v>
      </c>
      <c r="F246" s="20">
        <v>1.2996629915698099</v>
      </c>
      <c r="G246" s="20">
        <v>133.98360289347599</v>
      </c>
      <c r="H246" s="20">
        <v>6.9391422252273904E-2</v>
      </c>
      <c r="I246" s="20">
        <v>4.28887903394988E-2</v>
      </c>
      <c r="J246" s="20"/>
      <c r="K246" s="20">
        <v>5.4597421766567303E-2</v>
      </c>
      <c r="L246" s="20">
        <v>0.61807048980168899</v>
      </c>
      <c r="M246" s="20">
        <v>-1.5982883157683401E-3</v>
      </c>
      <c r="N246" s="20">
        <v>0.27120454084763801</v>
      </c>
      <c r="O246" s="20">
        <v>0.91916859122401795</v>
      </c>
      <c r="P246" s="20">
        <v>0.95156926648510998</v>
      </c>
      <c r="Q246" t="s">
        <v>34</v>
      </c>
    </row>
    <row r="247" spans="2:17" x14ac:dyDescent="0.25">
      <c r="B247" s="2">
        <v>245</v>
      </c>
      <c r="C247" s="20">
        <v>3.4705882352941098E-4</v>
      </c>
      <c r="D247" s="20">
        <v>7.22489239488361E-2</v>
      </c>
      <c r="E247" s="20">
        <v>0.91151498003243403</v>
      </c>
      <c r="F247" s="20">
        <v>1.2887827997891499</v>
      </c>
      <c r="G247" s="20">
        <v>83.027911747953297</v>
      </c>
      <c r="H247" s="20">
        <v>2.44567839356108E-2</v>
      </c>
      <c r="I247" s="20">
        <v>1.6361612714127199E-2</v>
      </c>
      <c r="J247" s="20"/>
      <c r="K247" s="20">
        <v>2.10211564493228E-2</v>
      </c>
      <c r="L247" s="20">
        <v>0.66900099200302399</v>
      </c>
      <c r="M247" s="20">
        <v>-9.4450393051531301E-2</v>
      </c>
      <c r="N247" s="20">
        <v>0.15298156928617301</v>
      </c>
      <c r="O247" s="20">
        <v>0.921875</v>
      </c>
      <c r="P247" s="20">
        <v>0.912647170527914</v>
      </c>
      <c r="Q247" t="s">
        <v>34</v>
      </c>
    </row>
    <row r="248" spans="2:17" x14ac:dyDescent="0.25">
      <c r="B248" s="2">
        <v>246</v>
      </c>
      <c r="C248" s="20">
        <v>4.70588235294117E-5</v>
      </c>
      <c r="D248" s="20">
        <v>1.8636751247436401E-2</v>
      </c>
      <c r="E248" s="20">
        <v>0.888362671038195</v>
      </c>
      <c r="F248" s="20">
        <v>1.2853818956431</v>
      </c>
      <c r="G248" s="20">
        <v>180</v>
      </c>
      <c r="H248" s="20">
        <v>6.8599434057003503E-3</v>
      </c>
      <c r="I248" s="20">
        <v>5.1449575542752597E-3</v>
      </c>
      <c r="J248" s="20"/>
      <c r="K248" s="20">
        <v>7.74061722644651E-3</v>
      </c>
      <c r="L248" s="20">
        <v>0.75</v>
      </c>
      <c r="M248" s="20">
        <v>-0.41095137745191301</v>
      </c>
      <c r="N248" s="20">
        <v>-0.25</v>
      </c>
      <c r="O248" s="20">
        <v>1</v>
      </c>
      <c r="P248" s="20">
        <v>1</v>
      </c>
      <c r="Q248" t="s">
        <v>34</v>
      </c>
    </row>
    <row r="249" spans="2:17" x14ac:dyDescent="0.25">
      <c r="B249" s="2">
        <v>247</v>
      </c>
      <c r="C249" s="20">
        <v>6.3235294117646996E-4</v>
      </c>
      <c r="D249" s="20">
        <v>8.6687389831983902E-2</v>
      </c>
      <c r="E249" s="20">
        <v>1.4973022984697799</v>
      </c>
      <c r="F249" s="20">
        <v>1.2978374789314699</v>
      </c>
      <c r="G249" s="20">
        <v>69.723583254932706</v>
      </c>
      <c r="H249" s="20">
        <v>3.0668269196797701E-2</v>
      </c>
      <c r="I249" s="20">
        <v>2.3464825623528699E-2</v>
      </c>
      <c r="J249" s="20"/>
      <c r="K249" s="20">
        <v>2.8374932086887301E-2</v>
      </c>
      <c r="L249" s="20">
        <v>0.76511737499613697</v>
      </c>
      <c r="M249" s="20">
        <v>-0.106207026115351</v>
      </c>
      <c r="N249" s="20">
        <v>0.138012559156376</v>
      </c>
      <c r="O249" s="20">
        <v>0.95555555555555505</v>
      </c>
      <c r="P249" s="20">
        <v>1.0072012186677699</v>
      </c>
      <c r="Q249" t="s">
        <v>34</v>
      </c>
    </row>
    <row r="250" spans="2:17" x14ac:dyDescent="0.25">
      <c r="B250" s="2">
        <v>248</v>
      </c>
      <c r="C250" s="20">
        <v>1.7647058823529399E-4</v>
      </c>
      <c r="D250" s="20">
        <v>4.8223687156222002E-2</v>
      </c>
      <c r="E250" s="20">
        <v>1.53794214536297</v>
      </c>
      <c r="F250" s="20">
        <v>1.30144559645145</v>
      </c>
      <c r="G250" s="20">
        <v>47.569390888155603</v>
      </c>
      <c r="H250" s="20">
        <v>2.0649166057582401E-2</v>
      </c>
      <c r="I250" s="20">
        <v>8.8607574082292702E-3</v>
      </c>
      <c r="J250" s="20"/>
      <c r="K250" s="20">
        <v>1.49896408036968E-2</v>
      </c>
      <c r="L250" s="20">
        <v>0.42910969786964098</v>
      </c>
      <c r="M250" s="20">
        <v>-0.185687856388105</v>
      </c>
      <c r="N250" s="20">
        <v>3.6814423004723498E-2</v>
      </c>
      <c r="O250" s="20">
        <v>0.952380952380952</v>
      </c>
      <c r="P250" s="20">
        <v>1.0129449838187701</v>
      </c>
      <c r="Q250" t="s">
        <v>34</v>
      </c>
    </row>
    <row r="251" spans="2:17" x14ac:dyDescent="0.25">
      <c r="B251" s="2">
        <v>249</v>
      </c>
      <c r="C251" s="20">
        <v>1.20588235294117E-4</v>
      </c>
      <c r="D251" s="20">
        <v>3.43374467172331E-2</v>
      </c>
      <c r="E251" s="20">
        <v>1.1243711085920001</v>
      </c>
      <c r="F251" s="20">
        <v>1.3113925143897101</v>
      </c>
      <c r="G251" s="20">
        <v>86.514888483363805</v>
      </c>
      <c r="H251" s="20">
        <v>1.21912045665991E-2</v>
      </c>
      <c r="I251" s="20">
        <v>8.97608128595178E-3</v>
      </c>
      <c r="J251" s="20"/>
      <c r="K251" s="20">
        <v>1.23910334438374E-2</v>
      </c>
      <c r="L251" s="20">
        <v>0.73627517583815905</v>
      </c>
      <c r="M251" s="20">
        <v>-0.28728099890564202</v>
      </c>
      <c r="N251" s="20">
        <v>-9.2537983522520004E-2</v>
      </c>
      <c r="O251" s="20">
        <v>0.97619047619047605</v>
      </c>
      <c r="P251" s="20">
        <v>1.0045450004994501</v>
      </c>
      <c r="Q251" t="s">
        <v>34</v>
      </c>
    </row>
    <row r="252" spans="2:17" x14ac:dyDescent="0.25">
      <c r="B252" s="2">
        <v>250</v>
      </c>
      <c r="C252" s="20">
        <v>2.9411764705882302E-4</v>
      </c>
      <c r="D252" s="20">
        <v>0.118615281427964</v>
      </c>
      <c r="E252" s="20">
        <v>1.0765823682320901</v>
      </c>
      <c r="F252" s="20">
        <v>1.3343447417012799</v>
      </c>
      <c r="G252" s="20">
        <v>150.088089797572</v>
      </c>
      <c r="H252" s="20">
        <v>2.85084068823734E-2</v>
      </c>
      <c r="I252" s="20">
        <v>1.55773235913643E-2</v>
      </c>
      <c r="J252" s="20"/>
      <c r="K252" s="20">
        <v>1.9351543066116202E-2</v>
      </c>
      <c r="L252" s="20">
        <v>0.54641157801755802</v>
      </c>
      <c r="M252" s="20">
        <v>0.185863190566777</v>
      </c>
      <c r="N252" s="20">
        <v>0.50988790887543101</v>
      </c>
      <c r="O252" s="20">
        <v>0.64516129032257996</v>
      </c>
      <c r="P252" s="20">
        <v>0.63410155572263005</v>
      </c>
      <c r="Q252" t="s">
        <v>34</v>
      </c>
    </row>
    <row r="253" spans="2:17" x14ac:dyDescent="0.25">
      <c r="B253" s="2">
        <v>251</v>
      </c>
      <c r="C253" s="20">
        <v>1.79411764705882E-3</v>
      </c>
      <c r="D253" s="20">
        <v>0.148711568134623</v>
      </c>
      <c r="E253" s="20">
        <v>0.95777180333324896</v>
      </c>
      <c r="F253" s="20">
        <v>1.36907320519264</v>
      </c>
      <c r="G253" s="20">
        <v>96.878829160865294</v>
      </c>
      <c r="H253" s="20">
        <v>5.53061213326713E-2</v>
      </c>
      <c r="I253" s="20">
        <v>4.0187757922362698E-2</v>
      </c>
      <c r="J253" s="20"/>
      <c r="K253" s="20">
        <v>4.7794785658505597E-2</v>
      </c>
      <c r="L253" s="20">
        <v>0.72664213208208395</v>
      </c>
      <c r="M253" s="20">
        <v>-2.7015452559906099E-2</v>
      </c>
      <c r="N253" s="20">
        <v>0.238842402216973</v>
      </c>
      <c r="O253" s="20">
        <v>0.97444089456868999</v>
      </c>
      <c r="P253" s="20">
        <v>1.00839551163032</v>
      </c>
      <c r="Q253" t="s">
        <v>34</v>
      </c>
    </row>
    <row r="254" spans="2:17" x14ac:dyDescent="0.25">
      <c r="B254" s="2">
        <v>252</v>
      </c>
      <c r="C254" s="20">
        <v>3.4411764705882298E-4</v>
      </c>
      <c r="D254" s="20">
        <v>7.7625404593053698E-2</v>
      </c>
      <c r="E254" s="20">
        <v>1.59445312786723</v>
      </c>
      <c r="F254" s="20">
        <v>1.358576612302</v>
      </c>
      <c r="G254" s="20">
        <v>86.008388174356298</v>
      </c>
      <c r="H254" s="20">
        <v>2.43097028903414E-2</v>
      </c>
      <c r="I254" s="20">
        <v>1.9535368405798E-2</v>
      </c>
      <c r="J254" s="20"/>
      <c r="K254" s="20">
        <v>2.0931894235269501E-2</v>
      </c>
      <c r="L254" s="20">
        <v>0.80360375007131801</v>
      </c>
      <c r="M254" s="20">
        <v>8.3887464068121503E-2</v>
      </c>
      <c r="N254" s="20">
        <v>0.38004838129424501</v>
      </c>
      <c r="O254" s="20">
        <v>0.87313432835820903</v>
      </c>
      <c r="P254" s="20">
        <v>0.87904027572189203</v>
      </c>
      <c r="Q254" t="s">
        <v>34</v>
      </c>
    </row>
    <row r="255" spans="2:17" x14ac:dyDescent="0.25">
      <c r="B255" s="2">
        <v>253</v>
      </c>
      <c r="C255" s="20">
        <v>3.3411764705882298E-3</v>
      </c>
      <c r="D255" s="20">
        <v>0.28556572409249398</v>
      </c>
      <c r="E255" s="20">
        <v>1.1332638604882601</v>
      </c>
      <c r="F255" s="20">
        <v>1.3939129755740201</v>
      </c>
      <c r="G255" s="20">
        <v>81.941801792854406</v>
      </c>
      <c r="H255" s="20">
        <v>8.5352992885487602E-2</v>
      </c>
      <c r="I255" s="20">
        <v>5.5074110307707702E-2</v>
      </c>
      <c r="J255" s="20"/>
      <c r="K255" s="20">
        <v>6.5223600086867298E-2</v>
      </c>
      <c r="L255" s="20">
        <v>0.645251073756686</v>
      </c>
      <c r="M255" s="20">
        <v>0.10498583633698701</v>
      </c>
      <c r="N255" s="20">
        <v>0.40691166319650901</v>
      </c>
      <c r="O255" s="20">
        <v>0.877220077220077</v>
      </c>
      <c r="P255" s="20">
        <v>0.796957576631113</v>
      </c>
      <c r="Q255" t="s">
        <v>34</v>
      </c>
    </row>
    <row r="256" spans="2:17" x14ac:dyDescent="0.25">
      <c r="B256" s="2">
        <v>254</v>
      </c>
      <c r="C256" s="20">
        <v>2.3764705882352898E-3</v>
      </c>
      <c r="D256" s="20">
        <v>0.23308715703888599</v>
      </c>
      <c r="E256" s="20">
        <v>1.69499975229976</v>
      </c>
      <c r="F256" s="20">
        <v>1.4246791119501601</v>
      </c>
      <c r="G256" s="20">
        <v>108.258196298299</v>
      </c>
      <c r="H256" s="20">
        <v>7.5404724738099796E-2</v>
      </c>
      <c r="I256" s="20">
        <v>4.0649171899010003E-2</v>
      </c>
      <c r="J256" s="20"/>
      <c r="K256" s="20">
        <v>5.5007420679770103E-2</v>
      </c>
      <c r="L256" s="20">
        <v>0.539079905671629</v>
      </c>
      <c r="M256" s="20">
        <v>1.29959269660661E-2</v>
      </c>
      <c r="N256" s="20">
        <v>0.28978647286884801</v>
      </c>
      <c r="O256" s="20">
        <v>0.91818181818181799</v>
      </c>
      <c r="P256" s="20">
        <v>0.80875125080934696</v>
      </c>
      <c r="Q256" t="s">
        <v>34</v>
      </c>
    </row>
    <row r="257" spans="2:17" x14ac:dyDescent="0.25">
      <c r="B257" s="2">
        <v>255</v>
      </c>
      <c r="C257" s="20">
        <v>1.73882352941176E-2</v>
      </c>
      <c r="D257" s="20">
        <v>0.61454460002796296</v>
      </c>
      <c r="E257" s="20">
        <v>1.6475864710809101</v>
      </c>
      <c r="F257" s="20">
        <v>1.52784089324418</v>
      </c>
      <c r="G257" s="20">
        <v>107.79636405782399</v>
      </c>
      <c r="H257" s="20">
        <v>0.24326567513488401</v>
      </c>
      <c r="I257" s="20">
        <v>9.3459980853792493E-2</v>
      </c>
      <c r="J257" s="20"/>
      <c r="K257" s="20">
        <v>0.14879310733239701</v>
      </c>
      <c r="L257" s="20">
        <v>0.384188935828992</v>
      </c>
      <c r="M257" s="20">
        <v>2.69301269572636E-2</v>
      </c>
      <c r="N257" s="20">
        <v>0.30752804732188899</v>
      </c>
      <c r="O257" s="20">
        <v>0.93205107993063196</v>
      </c>
      <c r="P257" s="20">
        <v>0.94559884801500205</v>
      </c>
      <c r="Q257" t="s">
        <v>34</v>
      </c>
    </row>
    <row r="258" spans="2:17" x14ac:dyDescent="0.25">
      <c r="B258" s="2">
        <v>256</v>
      </c>
      <c r="C258" s="20">
        <v>1.3444117647058801E-2</v>
      </c>
      <c r="D258" s="20">
        <v>0.78804800363078698</v>
      </c>
      <c r="E258" s="20">
        <v>1.2347082186542599</v>
      </c>
      <c r="F258" s="20">
        <v>1.5326431110633001</v>
      </c>
      <c r="G258" s="20">
        <v>103.500678704495</v>
      </c>
      <c r="H258" s="20">
        <v>0.20444954242487201</v>
      </c>
      <c r="I258" s="20">
        <v>0.117007510882948</v>
      </c>
      <c r="J258" s="20"/>
      <c r="K258" s="20">
        <v>0.130834178379761</v>
      </c>
      <c r="L258" s="20">
        <v>0.57230507584013901</v>
      </c>
      <c r="M258" s="20">
        <v>0.39751816206510399</v>
      </c>
      <c r="N258" s="20">
        <v>0.77937538842689502</v>
      </c>
      <c r="O258" s="20">
        <v>0.75466402509493102</v>
      </c>
      <c r="P258" s="20">
        <v>0.67504521149841001</v>
      </c>
      <c r="Q258" t="s">
        <v>34</v>
      </c>
    </row>
    <row r="259" spans="2:17" x14ac:dyDescent="0.25">
      <c r="B259" s="2">
        <v>257</v>
      </c>
      <c r="C259" s="20">
        <v>7.9411764705882305E-5</v>
      </c>
      <c r="D259" s="20">
        <v>2.94017174368317E-2</v>
      </c>
      <c r="E259" s="20">
        <v>0.93955817460295898</v>
      </c>
      <c r="F259" s="20">
        <v>1.42871025022609</v>
      </c>
      <c r="G259" s="20">
        <v>87.467498306061202</v>
      </c>
      <c r="H259" s="20">
        <v>1.04314222053299E-2</v>
      </c>
      <c r="I259" s="20">
        <v>7.1563575761599196E-3</v>
      </c>
      <c r="J259" s="20"/>
      <c r="K259" s="20">
        <v>1.0055356738611101E-2</v>
      </c>
      <c r="L259" s="20">
        <v>0.68603853197537601</v>
      </c>
      <c r="M259" s="20">
        <v>-0.26168687270281399</v>
      </c>
      <c r="N259" s="20">
        <v>-5.9950529928136702E-2</v>
      </c>
      <c r="O259" s="20">
        <v>0.93103448275862</v>
      </c>
      <c r="P259" s="20">
        <v>0.96622725151656497</v>
      </c>
      <c r="Q259" t="s">
        <v>34</v>
      </c>
    </row>
    <row r="260" spans="2:17" x14ac:dyDescent="0.25">
      <c r="B260" s="2">
        <v>258</v>
      </c>
      <c r="C260" s="20">
        <v>2.99999999999999E-4</v>
      </c>
      <c r="D260" s="20">
        <v>6.3625975087870698E-2</v>
      </c>
      <c r="E260" s="20">
        <v>1.52616927190054</v>
      </c>
      <c r="F260" s="20">
        <v>1.433072441907</v>
      </c>
      <c r="G260" s="20">
        <v>129.25475181250599</v>
      </c>
      <c r="H260" s="20">
        <v>1.9790969283164601E-2</v>
      </c>
      <c r="I260" s="20">
        <v>1.8462986850604199E-2</v>
      </c>
      <c r="J260" s="20"/>
      <c r="K260" s="20">
        <v>1.95441004761167E-2</v>
      </c>
      <c r="L260" s="20">
        <v>0.93289957588433503</v>
      </c>
      <c r="M260" s="20">
        <v>-4.33839750299179E-2</v>
      </c>
      <c r="N260" s="20">
        <v>0.21800135211926799</v>
      </c>
      <c r="O260" s="20">
        <v>0.91891891891891797</v>
      </c>
      <c r="P260" s="20">
        <v>0.93134770889487795</v>
      </c>
      <c r="Q260" t="s">
        <v>34</v>
      </c>
    </row>
    <row r="261" spans="2:17" x14ac:dyDescent="0.25">
      <c r="B261" s="2">
        <v>259</v>
      </c>
      <c r="C261" s="20">
        <v>7.3529411764705795E-5</v>
      </c>
      <c r="D261" s="20">
        <v>2.6309597946712199E-2</v>
      </c>
      <c r="E261" s="20">
        <v>1.23492701189417</v>
      </c>
      <c r="F261" s="20">
        <v>1.4299552029182301</v>
      </c>
      <c r="G261" s="20">
        <v>113.580539744113</v>
      </c>
      <c r="H261" s="20">
        <v>9.2310293521879992E-3</v>
      </c>
      <c r="I261" s="20">
        <v>8.3453062458709003E-3</v>
      </c>
      <c r="J261" s="20"/>
      <c r="K261" s="20">
        <v>9.6757715330581407E-3</v>
      </c>
      <c r="L261" s="20">
        <v>0.90404936735390595</v>
      </c>
      <c r="M261" s="20">
        <v>-0.17714900209502901</v>
      </c>
      <c r="N261" s="20">
        <v>4.76864299573986E-2</v>
      </c>
      <c r="O261" s="20">
        <v>0.92592592592592504</v>
      </c>
      <c r="P261" s="20">
        <v>1.0059318167003399</v>
      </c>
      <c r="Q261" t="s">
        <v>34</v>
      </c>
    </row>
    <row r="262" spans="2:17" x14ac:dyDescent="0.25">
      <c r="B262" s="2">
        <v>260</v>
      </c>
      <c r="C262" s="20">
        <v>8.5294117647058694E-5</v>
      </c>
      <c r="D262" s="20">
        <v>3.2763089705624797E-2</v>
      </c>
      <c r="E262" s="20">
        <v>1.6766056508190501</v>
      </c>
      <c r="F262" s="20">
        <v>1.45549075087152</v>
      </c>
      <c r="G262" s="20">
        <v>93.332505142244798</v>
      </c>
      <c r="H262" s="20">
        <v>1.1984600656015001E-2</v>
      </c>
      <c r="I262" s="20">
        <v>8.4607362287059708E-3</v>
      </c>
      <c r="J262" s="20"/>
      <c r="K262" s="20">
        <v>1.0421124868339701E-2</v>
      </c>
      <c r="L262" s="20">
        <v>0.70596730517337403</v>
      </c>
      <c r="M262" s="20">
        <v>-6.6310395402929698E-2</v>
      </c>
      <c r="N262" s="20">
        <v>0.188810527081127</v>
      </c>
      <c r="O262" s="20">
        <v>0.85294117647058798</v>
      </c>
      <c r="P262" s="20">
        <v>0.99047319932998301</v>
      </c>
      <c r="Q262" t="s">
        <v>34</v>
      </c>
    </row>
    <row r="263" spans="2:17" x14ac:dyDescent="0.25">
      <c r="B263" s="2">
        <v>261</v>
      </c>
      <c r="C263" s="20">
        <v>6.2647058823529301E-4</v>
      </c>
      <c r="D263" s="20">
        <v>8.4149210771874705E-2</v>
      </c>
      <c r="E263" s="20">
        <v>1.5205666022966999</v>
      </c>
      <c r="F263" s="20">
        <v>1.4718723831692699</v>
      </c>
      <c r="G263" s="20">
        <v>125.99733768487501</v>
      </c>
      <c r="H263" s="20">
        <v>2.9884303345895102E-2</v>
      </c>
      <c r="I263" s="20">
        <v>2.53422841172476E-2</v>
      </c>
      <c r="J263" s="20"/>
      <c r="K263" s="20">
        <v>2.8242647300751999E-2</v>
      </c>
      <c r="L263" s="20">
        <v>0.84801321362335103</v>
      </c>
      <c r="M263" s="20">
        <v>-5.0536909336215401E-2</v>
      </c>
      <c r="N263" s="20">
        <v>0.20889395329959701</v>
      </c>
      <c r="O263" s="20">
        <v>0.97260273972602695</v>
      </c>
      <c r="P263" s="20">
        <v>1.0111276417959101</v>
      </c>
      <c r="Q263" t="s">
        <v>34</v>
      </c>
    </row>
    <row r="264" spans="2:17" x14ac:dyDescent="0.25">
      <c r="B264" s="2">
        <v>262</v>
      </c>
      <c r="C264" s="20">
        <v>4.14705882352941E-4</v>
      </c>
      <c r="D264" s="20">
        <v>6.7767665919062303E-2</v>
      </c>
      <c r="E264" s="20">
        <v>1.1142907716780599</v>
      </c>
      <c r="F264" s="20">
        <v>1.4798989965573901</v>
      </c>
      <c r="G264" s="20">
        <v>32.5629471886351</v>
      </c>
      <c r="H264" s="20">
        <v>2.3806042276210498E-2</v>
      </c>
      <c r="I264" s="20">
        <v>2.0915259928441701E-2</v>
      </c>
      <c r="J264" s="20"/>
      <c r="K264" s="20">
        <v>2.2978684227911099E-2</v>
      </c>
      <c r="L264" s="20">
        <v>0.87856938527503303</v>
      </c>
      <c r="M264" s="20">
        <v>-5.7025057439480699E-2</v>
      </c>
      <c r="N264" s="20">
        <v>0.20063298656242101</v>
      </c>
      <c r="O264" s="20">
        <v>0.965753424657534</v>
      </c>
      <c r="P264" s="20">
        <v>1.0092116917626199</v>
      </c>
      <c r="Q264" t="s">
        <v>34</v>
      </c>
    </row>
    <row r="265" spans="2:17" x14ac:dyDescent="0.25">
      <c r="B265" s="2">
        <v>263</v>
      </c>
      <c r="C265" s="20">
        <v>2.6764705882352898E-4</v>
      </c>
      <c r="D265" s="20">
        <v>6.5838306836209101E-2</v>
      </c>
      <c r="E265" s="20">
        <v>0.948025123269439</v>
      </c>
      <c r="F265" s="20">
        <v>1.5402859593599101</v>
      </c>
      <c r="G265" s="20">
        <v>34.996123563728901</v>
      </c>
      <c r="H265" s="20">
        <v>1.8545588982378399E-2</v>
      </c>
      <c r="I265" s="20">
        <v>1.7702948401400399E-2</v>
      </c>
      <c r="J265" s="20"/>
      <c r="K265" s="20">
        <v>1.8460195538676599E-2</v>
      </c>
      <c r="L265" s="20">
        <v>0.95456382745359702</v>
      </c>
      <c r="M265" s="20">
        <v>-3.6584475884390601E-2</v>
      </c>
      <c r="N265" s="20">
        <v>0.22665874331574601</v>
      </c>
      <c r="O265" s="20">
        <v>0.92857142857142805</v>
      </c>
      <c r="P265" s="20">
        <v>0.83886428757488896</v>
      </c>
      <c r="Q265" t="s">
        <v>34</v>
      </c>
    </row>
    <row r="266" spans="2:17" x14ac:dyDescent="0.25">
      <c r="B266" s="2">
        <v>264</v>
      </c>
      <c r="C266" s="20">
        <v>9.9999999999999896E-5</v>
      </c>
      <c r="D266" s="20">
        <v>4.49892238404343E-2</v>
      </c>
      <c r="E266" s="20">
        <v>1.2052315274691401</v>
      </c>
      <c r="F266" s="20">
        <v>1.6198041366709901</v>
      </c>
      <c r="G266" s="20">
        <v>75.724613700809599</v>
      </c>
      <c r="H266" s="20">
        <v>1.6649814248921601E-2</v>
      </c>
      <c r="I266" s="20">
        <v>8.7330363100457803E-3</v>
      </c>
      <c r="J266" s="20"/>
      <c r="K266" s="20">
        <v>1.12837916709551E-2</v>
      </c>
      <c r="L266" s="20">
        <v>0.52451253686577204</v>
      </c>
      <c r="M266" s="20">
        <v>0.14199588751851799</v>
      </c>
      <c r="N266" s="20">
        <v>0.45403432391350601</v>
      </c>
      <c r="O266" s="20">
        <v>0.79069767441860395</v>
      </c>
      <c r="P266" s="20">
        <v>0.90919833797125704</v>
      </c>
      <c r="Q266" t="s">
        <v>34</v>
      </c>
    </row>
    <row r="267" spans="2:17" x14ac:dyDescent="0.25">
      <c r="B267" s="2">
        <v>265</v>
      </c>
      <c r="C267" s="20">
        <v>3.6470588235294098E-4</v>
      </c>
      <c r="D267" s="20">
        <v>8.7879304998724303E-2</v>
      </c>
      <c r="E267" s="20">
        <v>1.84237887301764</v>
      </c>
      <c r="F267" s="20">
        <v>0.88877758696999198</v>
      </c>
      <c r="G267" s="20">
        <v>17.366368498849699</v>
      </c>
      <c r="H267" s="20">
        <v>2.2814192500192398E-2</v>
      </c>
      <c r="I267" s="20">
        <v>2.0564353754609299E-2</v>
      </c>
      <c r="J267" s="20"/>
      <c r="K267" s="20">
        <v>2.1548966369858501E-2</v>
      </c>
      <c r="L267" s="20">
        <v>0.90138424817954199</v>
      </c>
      <c r="M267" s="20">
        <v>1.03393805872806E-2</v>
      </c>
      <c r="N267" s="20">
        <v>0.28640405296695498</v>
      </c>
      <c r="O267" s="20">
        <v>0.84931506849314997</v>
      </c>
      <c r="P267" s="20">
        <v>0.78195620779829</v>
      </c>
      <c r="Q267" t="s">
        <v>34</v>
      </c>
    </row>
    <row r="268" spans="2:17" x14ac:dyDescent="0.25">
      <c r="B268" s="2">
        <v>266</v>
      </c>
      <c r="C268" s="20">
        <v>3.3823529411764603E-4</v>
      </c>
      <c r="D268" s="20">
        <v>8.5411440358523605E-2</v>
      </c>
      <c r="E268" s="20">
        <v>2.013124957005</v>
      </c>
      <c r="F268" s="20">
        <v>0.90082987253203295</v>
      </c>
      <c r="G268" s="20">
        <v>95.564723681565297</v>
      </c>
      <c r="H268" s="20">
        <v>2.9349966412984901E-2</v>
      </c>
      <c r="I268" s="20">
        <v>1.43204386068839E-2</v>
      </c>
      <c r="J268" s="20"/>
      <c r="K268" s="20">
        <v>2.0752217999426299E-2</v>
      </c>
      <c r="L268" s="20">
        <v>0.48792010203283698</v>
      </c>
      <c r="M268" s="20">
        <v>-2.4033554780501402E-2</v>
      </c>
      <c r="N268" s="20">
        <v>0.242639072388069</v>
      </c>
      <c r="O268" s="20">
        <v>0.90551181102362199</v>
      </c>
      <c r="P268" s="20">
        <v>0.81185872337007803</v>
      </c>
      <c r="Q268" t="s">
        <v>34</v>
      </c>
    </row>
    <row r="269" spans="2:17" x14ac:dyDescent="0.25">
      <c r="B269" s="2">
        <v>267</v>
      </c>
      <c r="C269" s="20">
        <v>6.4999999999999899E-4</v>
      </c>
      <c r="D269" s="20">
        <v>0.105210952013226</v>
      </c>
      <c r="E269" s="20">
        <v>1.9112469698340999</v>
      </c>
      <c r="F269" s="20">
        <v>0.91135589763445102</v>
      </c>
      <c r="G269" s="20">
        <v>114.213571425746</v>
      </c>
      <c r="H269" s="20">
        <v>3.7612574968707201E-2</v>
      </c>
      <c r="I269" s="20">
        <v>2.65898110171718E-2</v>
      </c>
      <c r="J269" s="20"/>
      <c r="K269" s="20">
        <v>2.8768136958757899E-2</v>
      </c>
      <c r="L269" s="20">
        <v>0.70693939564876895</v>
      </c>
      <c r="M269" s="20">
        <v>0.20843930311172701</v>
      </c>
      <c r="N269" s="20">
        <v>0.53863270813405295</v>
      </c>
      <c r="O269" s="20">
        <v>0.88047808764940205</v>
      </c>
      <c r="P269" s="20">
        <v>0.94809936754254398</v>
      </c>
      <c r="Q269" t="s">
        <v>34</v>
      </c>
    </row>
    <row r="270" spans="2:17" x14ac:dyDescent="0.25">
      <c r="B270" s="2">
        <v>268</v>
      </c>
      <c r="C270" s="20">
        <v>7.9705882352941102E-4</v>
      </c>
      <c r="D270" s="20">
        <v>9.6601723039072301E-2</v>
      </c>
      <c r="E270" s="20">
        <v>1.8219288252377499</v>
      </c>
      <c r="F270" s="20">
        <v>0.95944282263674296</v>
      </c>
      <c r="G270" s="20">
        <v>104.018791314493</v>
      </c>
      <c r="H270" s="20">
        <v>3.4522306864136598E-2</v>
      </c>
      <c r="I270" s="20">
        <v>2.7451239380297102E-2</v>
      </c>
      <c r="J270" s="20"/>
      <c r="K270" s="20">
        <v>3.1856660427573499E-2</v>
      </c>
      <c r="L270" s="20">
        <v>0.79517395776395094</v>
      </c>
      <c r="M270" s="20">
        <v>-6.6184081193621805E-2</v>
      </c>
      <c r="N270" s="20">
        <v>0.18897135532748</v>
      </c>
      <c r="O270" s="20">
        <v>0.98188405797101397</v>
      </c>
      <c r="P270" s="20">
        <v>1.00646215026274</v>
      </c>
      <c r="Q270" t="s">
        <v>34</v>
      </c>
    </row>
    <row r="271" spans="2:17" x14ac:dyDescent="0.25">
      <c r="B271" s="2">
        <v>269</v>
      </c>
      <c r="C271" s="20">
        <v>8.5294117647058694E-5</v>
      </c>
      <c r="D271" s="20">
        <v>3.0224910645515701E-2</v>
      </c>
      <c r="E271" s="20">
        <v>1.7652526781047799</v>
      </c>
      <c r="F271" s="20">
        <v>0.95294075896082298</v>
      </c>
      <c r="G271" s="20">
        <v>62.178676838980401</v>
      </c>
      <c r="H271" s="20">
        <v>1.22180446029504E-2</v>
      </c>
      <c r="I271" s="20">
        <v>6.8673953422354302E-3</v>
      </c>
      <c r="J271" s="20"/>
      <c r="K271" s="20">
        <v>1.0421124868339701E-2</v>
      </c>
      <c r="L271" s="20">
        <v>0.56206991915687299</v>
      </c>
      <c r="M271" s="20">
        <v>-0.22738247241679099</v>
      </c>
      <c r="N271" s="20">
        <v>-1.6272810925548602E-2</v>
      </c>
      <c r="O271" s="20">
        <v>0.93548387096774099</v>
      </c>
      <c r="P271" s="20">
        <v>1.01032682705401</v>
      </c>
      <c r="Q271" t="s">
        <v>34</v>
      </c>
    </row>
    <row r="272" spans="2:17" x14ac:dyDescent="0.25">
      <c r="B272" s="2">
        <v>270</v>
      </c>
      <c r="C272" s="20">
        <v>5.8823529411764603E-4</v>
      </c>
      <c r="D272" s="20">
        <v>0.100589065143635</v>
      </c>
      <c r="E272" s="20">
        <v>1.7743929613184499</v>
      </c>
      <c r="F272" s="20">
        <v>0.97463503429413401</v>
      </c>
      <c r="G272" s="20">
        <v>34.513460149904503</v>
      </c>
      <c r="H272" s="20">
        <v>4.1336395064297399E-2</v>
      </c>
      <c r="I272" s="20">
        <v>2.1816191614527199E-2</v>
      </c>
      <c r="J272" s="20"/>
      <c r="K272" s="20">
        <v>2.7367214656948601E-2</v>
      </c>
      <c r="L272" s="20">
        <v>0.52777199319371804</v>
      </c>
      <c r="M272" s="20">
        <v>0.20406613388602299</v>
      </c>
      <c r="N272" s="20">
        <v>0.53306461614006795</v>
      </c>
      <c r="O272" s="20">
        <v>0.88495575221238898</v>
      </c>
      <c r="P272" s="20">
        <v>0.98237089321944204</v>
      </c>
      <c r="Q272" t="s">
        <v>34</v>
      </c>
    </row>
    <row r="273" spans="2:17" x14ac:dyDescent="0.25">
      <c r="B273" s="2">
        <v>271</v>
      </c>
      <c r="C273" s="20">
        <v>9.1470588235293999E-4</v>
      </c>
      <c r="D273" s="20">
        <v>0.10833222626281901</v>
      </c>
      <c r="E273" s="20">
        <v>2.0444506253133299</v>
      </c>
      <c r="F273" s="20">
        <v>0.99920259262547595</v>
      </c>
      <c r="G273" s="20">
        <v>107.19656505437101</v>
      </c>
      <c r="H273" s="20">
        <v>3.9085245485779699E-2</v>
      </c>
      <c r="I273" s="20">
        <v>2.8124047460533399E-2</v>
      </c>
      <c r="J273" s="20"/>
      <c r="K273" s="20">
        <v>3.4126817918077701E-2</v>
      </c>
      <c r="L273" s="20">
        <v>0.71955662836416601</v>
      </c>
      <c r="M273" s="20">
        <v>-5.6158485836271803E-2</v>
      </c>
      <c r="N273" s="20">
        <v>0.201736339795971</v>
      </c>
      <c r="O273" s="20">
        <v>0.95398773006134896</v>
      </c>
      <c r="P273" s="20">
        <v>0.99567819148936099</v>
      </c>
      <c r="Q273" t="s">
        <v>34</v>
      </c>
    </row>
    <row r="274" spans="2:17" x14ac:dyDescent="0.25">
      <c r="B274" s="2">
        <v>272</v>
      </c>
      <c r="C274" s="20">
        <v>1.7647058823529399E-4</v>
      </c>
      <c r="D274" s="20">
        <v>4.8733037954095199E-2</v>
      </c>
      <c r="E274" s="20">
        <v>2.1386445229221298</v>
      </c>
      <c r="F274" s="20">
        <v>0.99626386419035695</v>
      </c>
      <c r="G274" s="20">
        <v>90.923341586359101</v>
      </c>
      <c r="H274" s="20">
        <v>2.0632430742082E-2</v>
      </c>
      <c r="I274" s="20">
        <v>7.1077802670638504E-3</v>
      </c>
      <c r="J274" s="20"/>
      <c r="K274" s="20">
        <v>1.49896408036968E-2</v>
      </c>
      <c r="L274" s="20">
        <v>0.344495535010656</v>
      </c>
      <c r="M274" s="20">
        <v>-0.34731754658394798</v>
      </c>
      <c r="N274" s="20">
        <v>-0.16897889015591699</v>
      </c>
      <c r="O274" s="20">
        <v>0.98360655737704905</v>
      </c>
      <c r="P274" s="20">
        <v>1.0032024211711701</v>
      </c>
      <c r="Q274" t="s">
        <v>34</v>
      </c>
    </row>
    <row r="275" spans="2:17" x14ac:dyDescent="0.25">
      <c r="B275" s="2">
        <v>273</v>
      </c>
      <c r="C275" s="20">
        <v>9.3144117647058794E-2</v>
      </c>
      <c r="D275" s="20">
        <v>1.6867760491549899</v>
      </c>
      <c r="E275" s="20">
        <v>2.0318969590431801</v>
      </c>
      <c r="F275" s="20">
        <v>1.37367641833765</v>
      </c>
      <c r="G275" s="20">
        <v>106.75108336080299</v>
      </c>
      <c r="H275" s="20">
        <v>0.66138458378301501</v>
      </c>
      <c r="I275" s="20">
        <v>0.26626513908737998</v>
      </c>
      <c r="J275" s="20"/>
      <c r="K275" s="20">
        <v>0.344375919523563</v>
      </c>
      <c r="L275" s="20">
        <v>0.40258745912156801</v>
      </c>
      <c r="M275" s="20">
        <v>0.484919211270606</v>
      </c>
      <c r="N275" s="20">
        <v>0.89065786052668405</v>
      </c>
      <c r="O275" s="20">
        <v>0.81405033030871599</v>
      </c>
      <c r="P275" s="20">
        <v>0.90814507839451097</v>
      </c>
      <c r="Q275" t="s">
        <v>34</v>
      </c>
    </row>
    <row r="276" spans="2:17" x14ac:dyDescent="0.25">
      <c r="B276" s="2">
        <v>274</v>
      </c>
      <c r="C276" s="20">
        <v>6.3235294117646996E-4</v>
      </c>
      <c r="D276" s="20">
        <v>8.5255376646043907E-2</v>
      </c>
      <c r="E276" s="20">
        <v>1.8761626147455299</v>
      </c>
      <c r="F276" s="20">
        <v>1.0428390245205099</v>
      </c>
      <c r="G276" s="20">
        <v>96.803744406805293</v>
      </c>
      <c r="H276" s="20">
        <v>2.99653069932612E-2</v>
      </c>
      <c r="I276" s="20">
        <v>2.4450236584201201E-2</v>
      </c>
      <c r="J276" s="20"/>
      <c r="K276" s="20">
        <v>2.8374932086887301E-2</v>
      </c>
      <c r="L276" s="20">
        <v>0.81595147981296501</v>
      </c>
      <c r="M276" s="20">
        <v>-9.0019395770239596E-2</v>
      </c>
      <c r="N276" s="20">
        <v>0.15862329024732799</v>
      </c>
      <c r="O276" s="20">
        <v>0.97285067873303099</v>
      </c>
      <c r="P276" s="20">
        <v>1.0091527196652701</v>
      </c>
      <c r="Q276" t="s">
        <v>34</v>
      </c>
    </row>
    <row r="277" spans="2:17" x14ac:dyDescent="0.25">
      <c r="B277" s="2">
        <v>275</v>
      </c>
      <c r="C277" s="20">
        <v>1.9676470588235202E-3</v>
      </c>
      <c r="D277" s="20">
        <v>0.19026739030050399</v>
      </c>
      <c r="E277" s="20">
        <v>2.0994584654672499</v>
      </c>
      <c r="F277" s="20">
        <v>1.10256389041237</v>
      </c>
      <c r="G277" s="20">
        <v>93.184074999565794</v>
      </c>
      <c r="H277" s="20">
        <v>8.2668525470254897E-2</v>
      </c>
      <c r="I277" s="20">
        <v>2.88239800635871E-2</v>
      </c>
      <c r="J277" s="20"/>
      <c r="K277" s="20">
        <v>5.0052832540985602E-2</v>
      </c>
      <c r="L277" s="20">
        <v>0.34866933817464002</v>
      </c>
      <c r="M277" s="20">
        <v>-4.8876700351714999E-2</v>
      </c>
      <c r="N277" s="20">
        <v>0.21100779703118799</v>
      </c>
      <c r="O277" s="20">
        <v>0.94759206798866802</v>
      </c>
      <c r="P277" s="20">
        <v>0.99478115085087904</v>
      </c>
      <c r="Q277" t="s">
        <v>34</v>
      </c>
    </row>
    <row r="278" spans="2:17" x14ac:dyDescent="0.25">
      <c r="B278" s="2">
        <v>276</v>
      </c>
      <c r="C278" s="20">
        <v>4.3499999999999902E-3</v>
      </c>
      <c r="D278" s="20">
        <v>0.32498295890164802</v>
      </c>
      <c r="E278" s="20">
        <v>2.1078521200956599</v>
      </c>
      <c r="F278" s="20">
        <v>1.20323476909446</v>
      </c>
      <c r="G278" s="20">
        <v>116.77405184053001</v>
      </c>
      <c r="H278" s="20">
        <v>0.14723951201067301</v>
      </c>
      <c r="I278" s="20">
        <v>4.0679648560142799E-2</v>
      </c>
      <c r="J278" s="20"/>
      <c r="K278" s="20">
        <v>7.4421717392156098E-2</v>
      </c>
      <c r="L278" s="20">
        <v>0.276282147398001</v>
      </c>
      <c r="M278" s="20">
        <v>8.1439394988320396E-2</v>
      </c>
      <c r="N278" s="20">
        <v>0.376931402933599</v>
      </c>
      <c r="O278" s="20">
        <v>0.93371212121212099</v>
      </c>
      <c r="P278" s="20">
        <v>0.98075421117068395</v>
      </c>
      <c r="Q278" t="s">
        <v>34</v>
      </c>
    </row>
    <row r="279" spans="2:17" x14ac:dyDescent="0.25">
      <c r="B279" s="2">
        <v>277</v>
      </c>
      <c r="C279" s="20">
        <v>5.5882352941176398E-5</v>
      </c>
      <c r="D279" s="20">
        <v>2.4253329910853501E-2</v>
      </c>
      <c r="E279" s="20">
        <v>1.9559864947569201</v>
      </c>
      <c r="F279" s="20">
        <v>1.3741549790576599</v>
      </c>
      <c r="G279" s="20">
        <v>74.76722754027</v>
      </c>
      <c r="H279" s="20">
        <v>9.1748554283834199E-3</v>
      </c>
      <c r="I279" s="20">
        <v>7.5201232592082201E-3</v>
      </c>
      <c r="J279" s="20"/>
      <c r="K279" s="20">
        <v>8.4351420626776093E-3</v>
      </c>
      <c r="L279" s="20">
        <v>0.81964487810280795</v>
      </c>
      <c r="M279" s="20">
        <v>-3.02955556273975E-2</v>
      </c>
      <c r="N279" s="20">
        <v>0.234666045280636</v>
      </c>
      <c r="O279" s="20">
        <v>0.90476190476190399</v>
      </c>
      <c r="P279" s="20">
        <v>1.00643473341818</v>
      </c>
      <c r="Q279" t="s">
        <v>34</v>
      </c>
    </row>
    <row r="280" spans="2:17" x14ac:dyDescent="0.25">
      <c r="B280" s="2">
        <v>278</v>
      </c>
      <c r="C280" s="20">
        <v>2.6176470588235202E-4</v>
      </c>
      <c r="D280" s="20">
        <v>5.28181342521898E-2</v>
      </c>
      <c r="E280" s="20">
        <v>1.8085200235915699</v>
      </c>
      <c r="F280" s="20">
        <v>1.4509551083214101</v>
      </c>
      <c r="G280" s="20">
        <v>54.279333962105802</v>
      </c>
      <c r="H280" s="20">
        <v>1.81476759722357E-2</v>
      </c>
      <c r="I280" s="20">
        <v>1.71464087783781E-2</v>
      </c>
      <c r="J280" s="20"/>
      <c r="K280" s="20">
        <v>1.8256209216192101E-2</v>
      </c>
      <c r="L280" s="20">
        <v>0.94482669872498004</v>
      </c>
      <c r="M280" s="20">
        <v>-6.6373905937695404E-2</v>
      </c>
      <c r="N280" s="20">
        <v>0.188729662956756</v>
      </c>
      <c r="O280" s="20">
        <v>0.96739130434782505</v>
      </c>
      <c r="P280" s="20">
        <v>1.0118189492824201</v>
      </c>
      <c r="Q280" t="s">
        <v>34</v>
      </c>
    </row>
    <row r="281" spans="2:17" x14ac:dyDescent="0.25">
      <c r="B281" s="2">
        <v>279</v>
      </c>
      <c r="C281" s="20">
        <v>1.2117647058823499E-3</v>
      </c>
      <c r="D281" s="20">
        <v>0.18154497226015601</v>
      </c>
      <c r="E281" s="20">
        <v>1.8622445755700101</v>
      </c>
      <c r="F281" s="20">
        <v>1.6013157526141599</v>
      </c>
      <c r="G281" s="20">
        <v>67.506807826593402</v>
      </c>
      <c r="H281" s="20">
        <v>6.5683573369329895E-2</v>
      </c>
      <c r="I281" s="20">
        <v>2.77044248751117E-2</v>
      </c>
      <c r="J281" s="20"/>
      <c r="K281" s="20">
        <v>3.9279342439045198E-2</v>
      </c>
      <c r="L281" s="20">
        <v>0.42178620093236102</v>
      </c>
      <c r="M281" s="20">
        <v>0.17944445484461199</v>
      </c>
      <c r="N281" s="20">
        <v>0.50171532072676595</v>
      </c>
      <c r="O281" s="20">
        <v>0.8</v>
      </c>
      <c r="P281" s="20">
        <v>0.86132365999735405</v>
      </c>
      <c r="Q281" t="s">
        <v>34</v>
      </c>
    </row>
    <row r="282" spans="2:17" x14ac:dyDescent="0.25">
      <c r="B282" s="2">
        <v>280</v>
      </c>
      <c r="C282" s="20">
        <v>2.02941176470588E-4</v>
      </c>
      <c r="D282" s="20">
        <v>5.6136631874697397E-2</v>
      </c>
      <c r="E282" s="20">
        <v>1.90204358356748</v>
      </c>
      <c r="F282" s="20">
        <v>1.5991870241527699</v>
      </c>
      <c r="G282" s="20">
        <v>171.196180047859</v>
      </c>
      <c r="H282" s="20">
        <v>2.4514367357790699E-2</v>
      </c>
      <c r="I282" s="20">
        <v>8.4739009804266404E-3</v>
      </c>
      <c r="J282" s="20"/>
      <c r="K282" s="20">
        <v>1.6074598941728802E-2</v>
      </c>
      <c r="L282" s="20">
        <v>0.34567080017806801</v>
      </c>
      <c r="M282" s="20">
        <v>-0.19605973173743699</v>
      </c>
      <c r="N282" s="20">
        <v>2.3608541156889502E-2</v>
      </c>
      <c r="O282" s="20">
        <v>0.93243243243243201</v>
      </c>
      <c r="P282" s="20">
        <v>1.0027800690434701</v>
      </c>
      <c r="Q282" t="s">
        <v>34</v>
      </c>
    </row>
    <row r="283" spans="2:17" ht="15.75" thickBot="1" x14ac:dyDescent="0.3">
      <c r="B283" s="8">
        <v>281</v>
      </c>
      <c r="C283" s="40">
        <v>2.94117647058823E-5</v>
      </c>
      <c r="D283" s="40">
        <v>1.7799838151940899E-2</v>
      </c>
      <c r="E283" s="40">
        <v>1.7913027218135</v>
      </c>
      <c r="F283" s="40">
        <v>1.62512059281041</v>
      </c>
      <c r="G283" s="40">
        <v>180</v>
      </c>
      <c r="H283" s="40">
        <v>8.5749292571254392E-3</v>
      </c>
      <c r="I283" s="40">
        <v>1.71498585142508E-3</v>
      </c>
      <c r="J283" s="40"/>
      <c r="K283" s="40">
        <v>6.1194952327765801E-3</v>
      </c>
      <c r="L283" s="40">
        <v>0.2</v>
      </c>
      <c r="M283" s="40">
        <v>-0.60730091830127497</v>
      </c>
      <c r="N283" s="40">
        <v>-0.5</v>
      </c>
      <c r="O283" s="40">
        <v>1</v>
      </c>
      <c r="P283" s="40">
        <v>1</v>
      </c>
      <c r="Q283" s="7" t="s">
        <v>34</v>
      </c>
    </row>
    <row r="285" spans="2:17" ht="15.75" thickBot="1" x14ac:dyDescent="0.3"/>
    <row r="286" spans="2:17" ht="60.75" thickBot="1" x14ac:dyDescent="0.3">
      <c r="B286" s="18" t="s">
        <v>23</v>
      </c>
      <c r="C286" s="18" t="s">
        <v>24</v>
      </c>
      <c r="D286" s="18" t="s">
        <v>44</v>
      </c>
      <c r="E286" s="18" t="s">
        <v>25</v>
      </c>
      <c r="F286" s="18" t="s">
        <v>26</v>
      </c>
      <c r="G286" s="18" t="s">
        <v>27</v>
      </c>
      <c r="H286" s="18" t="s">
        <v>28</v>
      </c>
      <c r="I286" s="18" t="s">
        <v>29</v>
      </c>
    </row>
    <row r="287" spans="2:17" x14ac:dyDescent="0.25">
      <c r="B287" s="32">
        <v>3.5449999999999999</v>
      </c>
      <c r="C287" s="38">
        <f>SUM(C3:C283)</f>
        <v>1.0691294117647028</v>
      </c>
      <c r="D287" s="72">
        <f>(SUM(C3:C283)/B287)</f>
        <v>0.30158798639342815</v>
      </c>
      <c r="E287" s="34">
        <f>AVERAGE(K3:K283)</f>
        <v>4.3814302715832948E-2</v>
      </c>
      <c r="F287" s="34">
        <f>281/B287</f>
        <v>79.266572637517626</v>
      </c>
      <c r="G287" s="34">
        <f>F287/E287</f>
        <v>1809.1483311195884</v>
      </c>
      <c r="H287" s="34">
        <f>G287/10^-9</f>
        <v>1809148331119.5884</v>
      </c>
      <c r="I287" s="28">
        <f>LOG10(H287)</f>
        <v>12.257474175895636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5"/>
  <sheetViews>
    <sheetView topLeftCell="A205" workbookViewId="0">
      <selection activeCell="F226" sqref="F226"/>
    </sheetView>
  </sheetViews>
  <sheetFormatPr defaultRowHeight="15" x14ac:dyDescent="0.25"/>
  <cols>
    <col min="2" max="2" width="13.28515625" customWidth="1"/>
    <col min="3" max="6" width="12.140625" bestFit="1" customWidth="1"/>
    <col min="7" max="7" width="12.5703125" bestFit="1" customWidth="1"/>
    <col min="8" max="9" width="12.140625" bestFit="1" customWidth="1"/>
    <col min="10" max="10" width="7.7109375" customWidth="1"/>
    <col min="11" max="11" width="12.5703125" bestFit="1" customWidth="1"/>
    <col min="12" max="12" width="12.85546875" bestFit="1" customWidth="1"/>
    <col min="13" max="13" width="12.140625" customWidth="1"/>
    <col min="14" max="14" width="12.140625" bestFit="1" customWidth="1"/>
    <col min="15" max="15" width="12.85546875" bestFit="1" customWidth="1"/>
    <col min="16" max="16" width="14" bestFit="1" customWidth="1"/>
    <col min="17" max="18" width="12.140625" bestFit="1" customWidth="1"/>
    <col min="19" max="19" width="5.42578125" bestFit="1" customWidth="1"/>
  </cols>
  <sheetData>
    <row r="1" spans="2:19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3.2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20">
        <v>6.9384958026383304E-4</v>
      </c>
      <c r="D3" s="20">
        <v>0.14951425487718001</v>
      </c>
      <c r="E3" s="20">
        <v>0.25178542374806401</v>
      </c>
      <c r="F3" s="20">
        <v>0.83334284794659697</v>
      </c>
      <c r="G3" s="20">
        <v>97.043026879864001</v>
      </c>
      <c r="H3" s="20">
        <v>6.9218553089554005E-2</v>
      </c>
      <c r="I3" s="20">
        <v>1.0941643118618101E-2</v>
      </c>
      <c r="J3" s="20"/>
      <c r="K3" s="20">
        <v>44.404771345618798</v>
      </c>
      <c r="L3" s="20">
        <v>0.39004075847057201</v>
      </c>
      <c r="M3" s="20">
        <v>2.9722663468972701E-2</v>
      </c>
      <c r="N3" s="20">
        <v>0.158073849137845</v>
      </c>
      <c r="O3" s="20">
        <v>-0.142706336759724</v>
      </c>
      <c r="P3" s="20">
        <v>9.1540193488388197E-2</v>
      </c>
      <c r="Q3" s="20">
        <v>0.88967971530249101</v>
      </c>
      <c r="R3" s="20">
        <v>0.98737562258348399</v>
      </c>
      <c r="S3" t="s">
        <v>16</v>
      </c>
    </row>
    <row r="4" spans="2:19" x14ac:dyDescent="0.25">
      <c r="B4" s="2">
        <v>2</v>
      </c>
      <c r="C4" s="20">
        <v>2.4423505225286901E-4</v>
      </c>
      <c r="D4" s="20">
        <v>9.6058831339412204E-2</v>
      </c>
      <c r="E4" s="20">
        <v>8.8598392352593799E-2</v>
      </c>
      <c r="F4" s="20">
        <v>0.83619465602864695</v>
      </c>
      <c r="G4" s="20">
        <v>60.699902464292698</v>
      </c>
      <c r="H4" s="20">
        <v>4.6281860719786003E-2</v>
      </c>
      <c r="I4" s="20">
        <v>5.3515209374177704E-3</v>
      </c>
      <c r="J4" s="20"/>
      <c r="K4" s="20">
        <v>78.549706057003306</v>
      </c>
      <c r="L4" s="20">
        <v>0.33261609465404901</v>
      </c>
      <c r="M4" s="20">
        <v>1.7634333748083899E-2</v>
      </c>
      <c r="N4" s="20">
        <v>0.115628906318581</v>
      </c>
      <c r="O4" s="20">
        <v>-0.20352907254982799</v>
      </c>
      <c r="P4" s="20">
        <v>1.40982810614491E-2</v>
      </c>
      <c r="Q4" s="20">
        <v>0.82242990654205606</v>
      </c>
      <c r="R4" s="20">
        <v>1.0015782171349199</v>
      </c>
      <c r="S4" t="s">
        <v>16</v>
      </c>
    </row>
    <row r="5" spans="2:19" x14ac:dyDescent="0.25">
      <c r="B5" s="2">
        <v>3</v>
      </c>
      <c r="C5" s="20">
        <v>4.1630974815829998E-4</v>
      </c>
      <c r="D5" s="20">
        <v>0.100068779432266</v>
      </c>
      <c r="E5" s="20">
        <v>0.43972265584345099</v>
      </c>
      <c r="F5" s="20">
        <v>0.84045091270058203</v>
      </c>
      <c r="G5" s="20">
        <v>122.68663618976601</v>
      </c>
      <c r="H5" s="20">
        <v>4.5744238486897501E-2</v>
      </c>
      <c r="I5" s="20">
        <v>1.03990049917023E-2</v>
      </c>
      <c r="J5" s="20"/>
      <c r="K5" s="20">
        <v>21.5541881094499</v>
      </c>
      <c r="L5" s="20">
        <v>0.52243136078300001</v>
      </c>
      <c r="M5" s="20">
        <v>2.30230761240518E-2</v>
      </c>
      <c r="N5" s="20">
        <v>0.22732928420441101</v>
      </c>
      <c r="O5" s="20">
        <v>-0.102568126630022</v>
      </c>
      <c r="P5" s="20">
        <v>0.14264574988041401</v>
      </c>
      <c r="Q5" s="20">
        <v>0.87719298245613997</v>
      </c>
      <c r="R5" s="20">
        <v>0.98733081392445099</v>
      </c>
      <c r="S5" t="s">
        <v>16</v>
      </c>
    </row>
    <row r="6" spans="2:19" x14ac:dyDescent="0.25">
      <c r="B6" s="2">
        <v>4</v>
      </c>
      <c r="C6" s="20">
        <v>2.4978584889498001E-4</v>
      </c>
      <c r="D6" s="20">
        <v>0.106061211210411</v>
      </c>
      <c r="E6" s="20">
        <v>0.29374447807552501</v>
      </c>
      <c r="F6" s="20">
        <v>0.86131604444717802</v>
      </c>
      <c r="G6" s="20">
        <v>117.833738933787</v>
      </c>
      <c r="H6" s="20">
        <v>5.0666571045352299E-2</v>
      </c>
      <c r="I6" s="20">
        <v>7.5310196436158003E-3</v>
      </c>
      <c r="J6" s="20"/>
      <c r="K6" s="20">
        <v>76.529454087565</v>
      </c>
      <c r="L6" s="20">
        <v>0.27903875777024101</v>
      </c>
      <c r="M6" s="20">
        <v>1.78335980813836E-2</v>
      </c>
      <c r="N6" s="20">
        <v>0.148638826118204</v>
      </c>
      <c r="O6" s="20">
        <v>0.199768194374639</v>
      </c>
      <c r="P6" s="20">
        <v>0.52759230959329395</v>
      </c>
      <c r="Q6" s="20">
        <v>0.73170731707317005</v>
      </c>
      <c r="R6" s="20">
        <v>0.98363282231716498</v>
      </c>
      <c r="S6" t="s">
        <v>16</v>
      </c>
    </row>
    <row r="7" spans="2:19" x14ac:dyDescent="0.25">
      <c r="B7" s="2">
        <v>5</v>
      </c>
      <c r="C7" s="20">
        <v>1.83176289189652E-4</v>
      </c>
      <c r="D7" s="20">
        <v>4.9255556839768601E-2</v>
      </c>
      <c r="E7" s="20">
        <v>0.32559278146897602</v>
      </c>
      <c r="F7" s="20">
        <v>0.85034263292711598</v>
      </c>
      <c r="G7" s="20">
        <v>119.52535063701499</v>
      </c>
      <c r="H7" s="20">
        <v>2.1692661885416499E-2</v>
      </c>
      <c r="I7" s="20">
        <v>1.03396413728077E-2</v>
      </c>
      <c r="J7" s="20"/>
      <c r="K7" s="20">
        <v>4.6297963068090002</v>
      </c>
      <c r="L7" s="20">
        <v>0.94878684476723396</v>
      </c>
      <c r="M7" s="20">
        <v>1.52717810046539E-2</v>
      </c>
      <c r="N7" s="20">
        <v>0.47664235156676699</v>
      </c>
      <c r="O7" s="20">
        <v>-3.8301480687558703E-2</v>
      </c>
      <c r="P7" s="20">
        <v>0.22447258490185201</v>
      </c>
      <c r="Q7" s="20">
        <v>0.98507462686567104</v>
      </c>
      <c r="R7" s="20">
        <v>0.99692214029628601</v>
      </c>
      <c r="S7" t="s">
        <v>16</v>
      </c>
    </row>
    <row r="8" spans="2:19" x14ac:dyDescent="0.25">
      <c r="B8" s="2">
        <v>6</v>
      </c>
      <c r="C8" s="20">
        <v>6.5499400376905896E-4</v>
      </c>
      <c r="D8" s="20">
        <v>0.16974725013588901</v>
      </c>
      <c r="E8" s="20">
        <v>0.38199730147364003</v>
      </c>
      <c r="F8" s="20">
        <v>0.87130030904368605</v>
      </c>
      <c r="G8" s="20">
        <v>135.64463073409399</v>
      </c>
      <c r="H8" s="20">
        <v>8.1290552941208905E-2</v>
      </c>
      <c r="I8" s="20">
        <v>9.2379076045495997E-3</v>
      </c>
      <c r="J8" s="20"/>
      <c r="K8" s="20">
        <v>90.122279468373094</v>
      </c>
      <c r="L8" s="20">
        <v>0.28565490985041497</v>
      </c>
      <c r="M8" s="20">
        <v>2.8878439486287599E-2</v>
      </c>
      <c r="N8" s="20">
        <v>0.113640604846551</v>
      </c>
      <c r="O8" s="20">
        <v>-9.95362190419843E-2</v>
      </c>
      <c r="P8" s="20">
        <v>0.146506094517487</v>
      </c>
      <c r="Q8" s="20">
        <v>0.85818181818181805</v>
      </c>
      <c r="R8" s="20">
        <v>0.99627056098614197</v>
      </c>
      <c r="S8" t="s">
        <v>16</v>
      </c>
    </row>
    <row r="9" spans="2:19" x14ac:dyDescent="0.25">
      <c r="B9" s="2">
        <v>7</v>
      </c>
      <c r="C9" s="20">
        <v>1.13791331163268E-4</v>
      </c>
      <c r="D9" s="20">
        <v>4.5700413827657903E-2</v>
      </c>
      <c r="E9" s="20">
        <v>0.115682128551435</v>
      </c>
      <c r="F9" s="20">
        <v>0.85215511063600402</v>
      </c>
      <c r="G9" s="20">
        <v>165.490837873625</v>
      </c>
      <c r="H9" s="20">
        <v>2.0605994614386499E-2</v>
      </c>
      <c r="I9" s="20">
        <v>6.5079808858518702E-3</v>
      </c>
      <c r="J9" s="20"/>
      <c r="K9" s="20">
        <v>12.9732265299897</v>
      </c>
      <c r="L9" s="20">
        <v>0.68466602343229099</v>
      </c>
      <c r="M9" s="20">
        <v>1.2036761303819501E-2</v>
      </c>
      <c r="N9" s="20">
        <v>0.315829495622025</v>
      </c>
      <c r="O9" s="20">
        <v>-7.4405950106331997E-2</v>
      </c>
      <c r="P9" s="20">
        <v>0.17850294669618899</v>
      </c>
      <c r="Q9" s="20">
        <v>0.83673469387755095</v>
      </c>
      <c r="R9" s="20">
        <v>1</v>
      </c>
      <c r="S9" t="s">
        <v>16</v>
      </c>
    </row>
    <row r="10" spans="2:19" x14ac:dyDescent="0.25">
      <c r="B10" s="2">
        <v>8</v>
      </c>
      <c r="C10" s="20">
        <v>1.0491005653589099E-3</v>
      </c>
      <c r="D10" s="20">
        <v>0.24871507296487799</v>
      </c>
      <c r="E10" s="20">
        <v>0.84800517070586601</v>
      </c>
      <c r="F10" s="20">
        <v>0.59898931835904301</v>
      </c>
      <c r="G10" s="20">
        <v>113.997600367326</v>
      </c>
      <c r="H10" s="20">
        <v>0.11316527231663</v>
      </c>
      <c r="I10" s="20">
        <v>1.43751071619581E-2</v>
      </c>
      <c r="J10" s="20"/>
      <c r="K10" s="20">
        <v>131.994578718024</v>
      </c>
      <c r="L10" s="20">
        <v>0.213119296333912</v>
      </c>
      <c r="M10" s="20">
        <v>3.6548000303969902E-2</v>
      </c>
      <c r="N10" s="20">
        <v>0.127027548890947</v>
      </c>
      <c r="O10" s="20">
        <v>0.21785903958132199</v>
      </c>
      <c r="P10" s="20">
        <v>0.55062628910812506</v>
      </c>
      <c r="Q10" s="20">
        <v>0.69741697416974102</v>
      </c>
      <c r="R10" s="20">
        <v>0.95939528310101596</v>
      </c>
      <c r="S10" t="s">
        <v>16</v>
      </c>
    </row>
    <row r="11" spans="2:19" x14ac:dyDescent="0.25">
      <c r="B11" s="2">
        <v>9</v>
      </c>
      <c r="C11" s="20">
        <v>2.1370567072125999E-4</v>
      </c>
      <c r="D11" s="20">
        <v>6.2771430905961004E-2</v>
      </c>
      <c r="E11" s="20">
        <v>0.89587146084098901</v>
      </c>
      <c r="F11" s="20">
        <v>0.84048394327746301</v>
      </c>
      <c r="G11" s="20">
        <v>67.071995074424805</v>
      </c>
      <c r="H11" s="20">
        <v>2.77944086043845E-2</v>
      </c>
      <c r="I11" s="20">
        <v>8.3806013427470596E-3</v>
      </c>
      <c r="J11" s="20"/>
      <c r="K11" s="20">
        <v>10.0400937713435</v>
      </c>
      <c r="L11" s="20">
        <v>0.68155648268399005</v>
      </c>
      <c r="M11" s="20">
        <v>1.6495408782338801E-2</v>
      </c>
      <c r="N11" s="20">
        <v>0.301521124699341</v>
      </c>
      <c r="O11" s="20">
        <v>-0.14393556472125801</v>
      </c>
      <c r="P11" s="20">
        <v>8.9975091838269294E-2</v>
      </c>
      <c r="Q11" s="20">
        <v>0.86516853932584203</v>
      </c>
      <c r="R11" s="20">
        <v>1.01207569203004</v>
      </c>
      <c r="S11" t="s">
        <v>16</v>
      </c>
    </row>
    <row r="12" spans="2:19" x14ac:dyDescent="0.25">
      <c r="B12" s="2">
        <v>10</v>
      </c>
      <c r="C12" s="20">
        <v>1.73184855233852E-3</v>
      </c>
      <c r="D12" s="20">
        <v>0.17642272251148799</v>
      </c>
      <c r="E12" s="20">
        <v>1.69607642230228</v>
      </c>
      <c r="F12" s="20">
        <v>1.1974476796676199</v>
      </c>
      <c r="G12" s="20">
        <v>18.0541667213107</v>
      </c>
      <c r="H12" s="20">
        <v>5.9392855385269401E-2</v>
      </c>
      <c r="I12" s="20">
        <v>3.76991605422329E-2</v>
      </c>
      <c r="J12" s="20"/>
      <c r="K12" s="20">
        <v>2.2812695334693398</v>
      </c>
      <c r="L12" s="20">
        <v>0.69921499841705503</v>
      </c>
      <c r="M12" s="20">
        <v>4.6958045767788899E-2</v>
      </c>
      <c r="N12" s="20">
        <v>0.63474234901969395</v>
      </c>
      <c r="O12" s="20">
        <v>1.54203322270855E-2</v>
      </c>
      <c r="P12" s="20">
        <v>0.29287332151964202</v>
      </c>
      <c r="Q12" s="20">
        <v>0.89784172661870498</v>
      </c>
      <c r="R12" s="20">
        <v>0.93416368426519603</v>
      </c>
      <c r="S12" t="s">
        <v>16</v>
      </c>
    </row>
    <row r="13" spans="2:19" x14ac:dyDescent="0.25">
      <c r="B13" s="2">
        <v>11</v>
      </c>
      <c r="C13" s="20">
        <v>1.4404317286277101E-3</v>
      </c>
      <c r="D13" s="20">
        <v>0.20450235487752599</v>
      </c>
      <c r="E13" s="20">
        <v>1.70714568384509</v>
      </c>
      <c r="F13" s="20">
        <v>1.2440172595743699</v>
      </c>
      <c r="G13" s="20">
        <v>6.6572720600219704</v>
      </c>
      <c r="H13" s="20">
        <v>7.9316902029684305E-2</v>
      </c>
      <c r="I13" s="20">
        <v>3.10272462059882E-2</v>
      </c>
      <c r="J13" s="20"/>
      <c r="K13" s="20">
        <v>8.5536161840912808</v>
      </c>
      <c r="L13" s="20">
        <v>0.43281860049106302</v>
      </c>
      <c r="M13" s="20">
        <v>4.2825397118766297E-2</v>
      </c>
      <c r="N13" s="20">
        <v>0.39118076238499899</v>
      </c>
      <c r="O13" s="20">
        <v>0.34185681840850302</v>
      </c>
      <c r="P13" s="20">
        <v>0.70850516457021695</v>
      </c>
      <c r="Q13" s="20">
        <v>0.79236641221374005</v>
      </c>
      <c r="R13" s="20">
        <v>0.88951072877462201</v>
      </c>
      <c r="S13" t="s">
        <v>16</v>
      </c>
    </row>
    <row r="14" spans="2:19" x14ac:dyDescent="0.25">
      <c r="B14" s="2">
        <v>12</v>
      </c>
      <c r="C14" s="20">
        <v>2.9141682371081003E-4</v>
      </c>
      <c r="D14" s="20">
        <v>7.7788328333873905E-2</v>
      </c>
      <c r="E14" s="20">
        <v>0.52669490529757801</v>
      </c>
      <c r="F14" s="20">
        <v>3.6698557535645798E-2</v>
      </c>
      <c r="G14" s="20">
        <v>89.339115681729197</v>
      </c>
      <c r="H14" s="20">
        <v>3.5021110276556702E-2</v>
      </c>
      <c r="I14" s="20">
        <v>1.1641677285771E-2</v>
      </c>
      <c r="J14" s="20"/>
      <c r="K14" s="20">
        <v>9.0007990026416795</v>
      </c>
      <c r="L14" s="20">
        <v>0.605195384267603</v>
      </c>
      <c r="M14" s="20">
        <v>1.9262487480845199E-2</v>
      </c>
      <c r="N14" s="20">
        <v>0.33241885233901503</v>
      </c>
      <c r="O14" s="20">
        <v>9.8805254892008795E-2</v>
      </c>
      <c r="P14" s="20">
        <v>0.39904230249130501</v>
      </c>
      <c r="Q14" s="20">
        <v>0.86776859504132198</v>
      </c>
      <c r="R14" s="20">
        <v>0.995930867581864</v>
      </c>
      <c r="S14" t="s">
        <v>16</v>
      </c>
    </row>
    <row r="15" spans="2:19" x14ac:dyDescent="0.25">
      <c r="B15" s="2">
        <v>13</v>
      </c>
      <c r="C15" s="20">
        <v>3.0529381531608599E-5</v>
      </c>
      <c r="D15" s="20">
        <v>1.79523060442855E-2</v>
      </c>
      <c r="E15" s="20">
        <v>0.83706549492783899</v>
      </c>
      <c r="F15" s="20">
        <v>2.3171887230678302E-2</v>
      </c>
      <c r="G15" s="20">
        <v>92.551082626179095</v>
      </c>
      <c r="H15" s="20">
        <v>6.6572064387957104E-3</v>
      </c>
      <c r="I15" s="20">
        <v>4.91875313991255E-3</v>
      </c>
      <c r="J15" s="20"/>
      <c r="K15" s="20">
        <v>2.5241226078131902</v>
      </c>
      <c r="L15" s="20">
        <v>1.1903848301805</v>
      </c>
      <c r="M15" s="20">
        <v>6.2346784874884702E-3</v>
      </c>
      <c r="N15" s="20">
        <v>0.73886144062588999</v>
      </c>
      <c r="O15" s="20">
        <v>-0.15759889768625299</v>
      </c>
      <c r="P15" s="20">
        <v>7.2578395994353895E-2</v>
      </c>
      <c r="Q15" s="20">
        <v>0.78571428571428503</v>
      </c>
      <c r="R15" s="20">
        <v>1</v>
      </c>
      <c r="S15" t="s">
        <v>16</v>
      </c>
    </row>
    <row r="16" spans="2:19" x14ac:dyDescent="0.25">
      <c r="B16" s="2">
        <v>14</v>
      </c>
      <c r="C16" s="20">
        <v>4.9957169778996E-5</v>
      </c>
      <c r="D16" s="20">
        <v>2.0252986690829498E-2</v>
      </c>
      <c r="E16" s="20">
        <v>0.67137892871632099</v>
      </c>
      <c r="F16" s="20">
        <v>2.9154171842520098E-2</v>
      </c>
      <c r="G16" s="20">
        <v>156.89056238243401</v>
      </c>
      <c r="H16" s="20">
        <v>8.0906880228363409E-3</v>
      </c>
      <c r="I16" s="20">
        <v>5.9045491495360904E-3</v>
      </c>
      <c r="J16" s="20"/>
      <c r="K16" s="20">
        <v>1.92648421957759</v>
      </c>
      <c r="L16" s="20">
        <v>1.5304866147873499</v>
      </c>
      <c r="M16" s="20">
        <v>7.9754275186767302E-3</v>
      </c>
      <c r="N16" s="20">
        <v>0.72979567780517896</v>
      </c>
      <c r="O16" s="20">
        <v>-0.24895795207491001</v>
      </c>
      <c r="P16" s="20">
        <v>-4.37435648228948E-2</v>
      </c>
      <c r="Q16" s="20">
        <v>1</v>
      </c>
      <c r="R16" s="20">
        <v>1</v>
      </c>
      <c r="S16" t="s">
        <v>16</v>
      </c>
    </row>
    <row r="17" spans="2:19" x14ac:dyDescent="0.25">
      <c r="B17" s="2">
        <v>15</v>
      </c>
      <c r="C17" s="20">
        <v>9.4363542915881405E-5</v>
      </c>
      <c r="D17" s="20">
        <v>4.05892710154949E-2</v>
      </c>
      <c r="E17" s="20">
        <v>0.66990897047216103</v>
      </c>
      <c r="F17" s="20">
        <v>0.104416033943547</v>
      </c>
      <c r="G17" s="20">
        <v>118.92391140645699</v>
      </c>
      <c r="H17" s="20">
        <v>1.8610134310330002E-2</v>
      </c>
      <c r="I17" s="20">
        <v>4.8735291519944402E-3</v>
      </c>
      <c r="J17" s="20"/>
      <c r="K17" s="20">
        <v>14.9965127990549</v>
      </c>
      <c r="L17" s="20">
        <v>0.71976645016551799</v>
      </c>
      <c r="M17" s="20">
        <v>1.09611766896539E-2</v>
      </c>
      <c r="N17" s="20">
        <v>0.26187501233074201</v>
      </c>
      <c r="O17" s="20">
        <v>-0.24511861018387099</v>
      </c>
      <c r="P17" s="20">
        <v>-3.8855162901466102E-2</v>
      </c>
      <c r="Q17" s="20">
        <v>0.87179487179487103</v>
      </c>
      <c r="R17" s="20">
        <v>0.99626498111968398</v>
      </c>
      <c r="S17" t="s">
        <v>16</v>
      </c>
    </row>
    <row r="18" spans="2:19" x14ac:dyDescent="0.25">
      <c r="B18" s="2">
        <v>16</v>
      </c>
      <c r="C18" s="20">
        <v>6.3834161384272698E-5</v>
      </c>
      <c r="D18" s="20">
        <v>2.9512351668014001E-2</v>
      </c>
      <c r="E18" s="20">
        <v>0.72454454892106601</v>
      </c>
      <c r="F18" s="20">
        <v>0.134290272288279</v>
      </c>
      <c r="G18" s="20">
        <v>113.152830328634</v>
      </c>
      <c r="H18" s="20">
        <v>1.2687513544495901E-2</v>
      </c>
      <c r="I18" s="20">
        <v>5.9053827632556703E-3</v>
      </c>
      <c r="J18" s="20"/>
      <c r="K18" s="20">
        <v>5.6735025296494701</v>
      </c>
      <c r="L18" s="20">
        <v>0.92099100094412301</v>
      </c>
      <c r="M18" s="20">
        <v>9.0153301980272597E-3</v>
      </c>
      <c r="N18" s="20">
        <v>0.46544839085649697</v>
      </c>
      <c r="O18" s="20">
        <v>-7.8147802913901707E-2</v>
      </c>
      <c r="P18" s="20">
        <v>0.17373867173101301</v>
      </c>
      <c r="Q18" s="20">
        <v>0.92</v>
      </c>
      <c r="R18" s="20">
        <v>0.96217894439740304</v>
      </c>
      <c r="S18" t="s">
        <v>16</v>
      </c>
    </row>
    <row r="19" spans="2:19" x14ac:dyDescent="0.25">
      <c r="B19" s="2">
        <v>17</v>
      </c>
      <c r="C19" s="20">
        <v>4.7181771457940703E-5</v>
      </c>
      <c r="D19" s="20">
        <v>2.6370364919728599E-2</v>
      </c>
      <c r="E19" s="20">
        <v>0.61091464627317904</v>
      </c>
      <c r="F19" s="20">
        <v>0.19325051049899</v>
      </c>
      <c r="G19" s="20">
        <v>36.686068757091299</v>
      </c>
      <c r="H19" s="20">
        <v>1.0660973240319499E-2</v>
      </c>
      <c r="I19" s="20">
        <v>5.3171239559959196E-3</v>
      </c>
      <c r="J19" s="20"/>
      <c r="K19" s="20">
        <v>5.2968507866139998</v>
      </c>
      <c r="L19" s="20">
        <v>0.852612758631493</v>
      </c>
      <c r="M19" s="20">
        <v>7.7507223670382399E-3</v>
      </c>
      <c r="N19" s="20">
        <v>0.498746581211433</v>
      </c>
      <c r="O19" s="20">
        <v>-5.6397078220074497E-2</v>
      </c>
      <c r="P19" s="20">
        <v>0.20143255453784101</v>
      </c>
      <c r="Q19" s="20">
        <v>0.80952380952380898</v>
      </c>
      <c r="R19" s="20">
        <v>0.959252005812117</v>
      </c>
      <c r="S19" t="s">
        <v>16</v>
      </c>
    </row>
    <row r="20" spans="2:19" x14ac:dyDescent="0.25">
      <c r="B20" s="2">
        <v>18</v>
      </c>
      <c r="C20" s="20">
        <v>1.83176289189652E-4</v>
      </c>
      <c r="D20" s="20">
        <v>7.3558474487693495E-2</v>
      </c>
      <c r="E20" s="20">
        <v>0.80767948771282505</v>
      </c>
      <c r="F20" s="20">
        <v>0.21854736114388501</v>
      </c>
      <c r="G20" s="20">
        <v>92.162708058095205</v>
      </c>
      <c r="H20" s="20">
        <v>3.1756291531297602E-2</v>
      </c>
      <c r="I20" s="20">
        <v>8.3238300107846604E-3</v>
      </c>
      <c r="J20" s="20"/>
      <c r="K20" s="20">
        <v>18.1382603352301</v>
      </c>
      <c r="L20" s="20">
        <v>0.42541587574211698</v>
      </c>
      <c r="M20" s="20">
        <v>1.52717810046539E-2</v>
      </c>
      <c r="N20" s="20">
        <v>0.26211593386403598</v>
      </c>
      <c r="O20" s="20">
        <v>0.133374944035243</v>
      </c>
      <c r="P20" s="20">
        <v>0.44305779775767401</v>
      </c>
      <c r="Q20" s="20">
        <v>0.75</v>
      </c>
      <c r="R20" s="20">
        <v>0.94661865289667901</v>
      </c>
      <c r="S20" t="s">
        <v>16</v>
      </c>
    </row>
    <row r="21" spans="2:19" x14ac:dyDescent="0.25">
      <c r="B21" s="2">
        <v>19</v>
      </c>
      <c r="C21" s="20">
        <v>6.6609559705327996E-5</v>
      </c>
      <c r="D21" s="20">
        <v>2.6673568306890799E-2</v>
      </c>
      <c r="E21" s="20">
        <v>0.84498508056904298</v>
      </c>
      <c r="F21" s="20">
        <v>0.21206189280690199</v>
      </c>
      <c r="G21" s="20">
        <v>100.57204241174099</v>
      </c>
      <c r="H21" s="20">
        <v>1.0437349046809799E-2</v>
      </c>
      <c r="I21" s="20">
        <v>6.5506924638177502E-3</v>
      </c>
      <c r="J21" s="20"/>
      <c r="K21" s="20">
        <v>2.3687108210793602</v>
      </c>
      <c r="L21" s="20">
        <v>1.17647903035926</v>
      </c>
      <c r="M21" s="20">
        <v>9.2092304496207197E-3</v>
      </c>
      <c r="N21" s="20">
        <v>0.62762033102839798</v>
      </c>
      <c r="O21" s="20">
        <v>-0.19382238150940301</v>
      </c>
      <c r="P21" s="20">
        <v>2.64572239426447E-2</v>
      </c>
      <c r="Q21" s="20">
        <v>0.85714285714285698</v>
      </c>
      <c r="R21" s="20">
        <v>1.00568359253013</v>
      </c>
      <c r="S21" t="s">
        <v>16</v>
      </c>
    </row>
    <row r="22" spans="2:19" x14ac:dyDescent="0.25">
      <c r="B22" s="2">
        <v>20</v>
      </c>
      <c r="C22" s="20">
        <v>2.16481069042316E-4</v>
      </c>
      <c r="D22" s="20">
        <v>6.6408205599230802E-2</v>
      </c>
      <c r="E22" s="20">
        <v>0.52197714700318698</v>
      </c>
      <c r="F22" s="20">
        <v>0.23425857638736999</v>
      </c>
      <c r="G22" s="20">
        <v>86.576948782329794</v>
      </c>
      <c r="H22" s="20">
        <v>2.8569079300172801E-2</v>
      </c>
      <c r="I22" s="20">
        <v>7.8175487969153103E-3</v>
      </c>
      <c r="J22" s="20"/>
      <c r="K22" s="20">
        <v>15.746273158187901</v>
      </c>
      <c r="L22" s="20">
        <v>0.61685955621703903</v>
      </c>
      <c r="M22" s="20">
        <v>1.6602176296835899E-2</v>
      </c>
      <c r="N22" s="20">
        <v>0.273636707531839</v>
      </c>
      <c r="O22" s="20">
        <v>-0.18971685933358601</v>
      </c>
      <c r="P22" s="20">
        <v>3.1684537128682702E-2</v>
      </c>
      <c r="Q22" s="20">
        <v>0.85714285714285698</v>
      </c>
      <c r="R22" s="20">
        <v>0.97323265265164804</v>
      </c>
      <c r="S22" t="s">
        <v>16</v>
      </c>
    </row>
    <row r="23" spans="2:19" x14ac:dyDescent="0.25">
      <c r="B23" s="2">
        <v>21</v>
      </c>
      <c r="C23" s="20">
        <v>6.9384958026383307E-5</v>
      </c>
      <c r="D23" s="20">
        <v>3.1316578416896799E-2</v>
      </c>
      <c r="E23" s="20">
        <v>0.83290970025065003</v>
      </c>
      <c r="F23" s="20">
        <v>0.26595268531085198</v>
      </c>
      <c r="G23" s="20">
        <v>91.501193868964506</v>
      </c>
      <c r="H23" s="20">
        <v>1.4988427985607899E-2</v>
      </c>
      <c r="I23" s="20">
        <v>3.59262732593932E-3</v>
      </c>
      <c r="J23" s="20"/>
      <c r="K23" s="20">
        <v>10.3504511798953</v>
      </c>
      <c r="L23" s="20">
        <v>0.88905081038851597</v>
      </c>
      <c r="M23" s="20">
        <v>9.3991314688635294E-3</v>
      </c>
      <c r="N23" s="20">
        <v>0.23969340409741399</v>
      </c>
      <c r="O23" s="20">
        <v>-0.39047319960771698</v>
      </c>
      <c r="P23" s="20">
        <v>-0.223926374164649</v>
      </c>
      <c r="Q23" s="20">
        <v>1</v>
      </c>
      <c r="R23" s="20">
        <v>1</v>
      </c>
      <c r="S23" t="s">
        <v>16</v>
      </c>
    </row>
    <row r="24" spans="2:19" x14ac:dyDescent="0.25">
      <c r="B24" s="2">
        <v>22</v>
      </c>
      <c r="C24" s="20">
        <v>2.0260407743703901E-4</v>
      </c>
      <c r="D24" s="20">
        <v>7.2457279768384494E-2</v>
      </c>
      <c r="E24" s="20">
        <v>0.535889051433314</v>
      </c>
      <c r="F24" s="20">
        <v>0.34368831933334898</v>
      </c>
      <c r="G24" s="20">
        <v>59.2270300708185</v>
      </c>
      <c r="H24" s="20">
        <v>3.4561977810435601E-2</v>
      </c>
      <c r="I24" s="20">
        <v>6.2722336218353101E-3</v>
      </c>
      <c r="J24" s="20"/>
      <c r="K24" s="20">
        <v>29.689257541425199</v>
      </c>
      <c r="L24" s="20">
        <v>0.48494668443210498</v>
      </c>
      <c r="M24" s="20">
        <v>1.6061242894540299E-2</v>
      </c>
      <c r="N24" s="20">
        <v>0.181477855701344</v>
      </c>
      <c r="O24" s="20">
        <v>-0.15964553254689301</v>
      </c>
      <c r="P24" s="20">
        <v>6.9972539556152805E-2</v>
      </c>
      <c r="Q24" s="20">
        <v>0.86904761904761896</v>
      </c>
      <c r="R24" s="20">
        <v>1.00209229071344</v>
      </c>
      <c r="S24" t="s">
        <v>16</v>
      </c>
    </row>
    <row r="25" spans="2:19" x14ac:dyDescent="0.25">
      <c r="B25" s="2">
        <v>23</v>
      </c>
      <c r="C25" s="20">
        <v>1.05465136200102E-4</v>
      </c>
      <c r="D25" s="20">
        <v>3.5891284467157399E-2</v>
      </c>
      <c r="E25" s="20">
        <v>0.41241096920689801</v>
      </c>
      <c r="F25" s="20">
        <v>0.34380002344216998</v>
      </c>
      <c r="G25" s="20">
        <v>49.847751736371201</v>
      </c>
      <c r="H25" s="20">
        <v>1.53588530545965E-2</v>
      </c>
      <c r="I25" s="20">
        <v>6.8436519566418101E-3</v>
      </c>
      <c r="J25" s="20"/>
      <c r="K25" s="20">
        <v>5.0571803238081898</v>
      </c>
      <c r="L25" s="20">
        <v>1.0288232729289499</v>
      </c>
      <c r="M25" s="20">
        <v>1.15880275284817E-2</v>
      </c>
      <c r="N25" s="20">
        <v>0.44558352972806498</v>
      </c>
      <c r="O25" s="20">
        <v>-0.21724173199282601</v>
      </c>
      <c r="P25" s="20">
        <v>-3.3612192048616402E-3</v>
      </c>
      <c r="Q25" s="20">
        <v>0.95</v>
      </c>
      <c r="R25" s="20">
        <v>1</v>
      </c>
      <c r="S25" t="s">
        <v>16</v>
      </c>
    </row>
    <row r="26" spans="2:19" x14ac:dyDescent="0.25">
      <c r="B26" s="2">
        <v>24</v>
      </c>
      <c r="C26" s="20">
        <v>1.35994517731711E-4</v>
      </c>
      <c r="D26" s="20">
        <v>4.6968203814638301E-2</v>
      </c>
      <c r="E26" s="20">
        <v>0.15765352167203001</v>
      </c>
      <c r="F26" s="20">
        <v>0.34991806017867899</v>
      </c>
      <c r="G26" s="20">
        <v>157.77317389347701</v>
      </c>
      <c r="H26" s="20">
        <v>2.1656875231830099E-2</v>
      </c>
      <c r="I26" s="20">
        <v>6.2352583107790696E-3</v>
      </c>
      <c r="J26" s="20"/>
      <c r="K26" s="20">
        <v>11.402367617069499</v>
      </c>
      <c r="L26" s="20">
        <v>0.77468181495489996</v>
      </c>
      <c r="M26" s="20">
        <v>1.31587840564089E-2</v>
      </c>
      <c r="N26" s="20">
        <v>0.28791126346864698</v>
      </c>
      <c r="O26" s="20">
        <v>-0.22013626654725901</v>
      </c>
      <c r="P26" s="20">
        <v>-7.0466550631676497E-3</v>
      </c>
      <c r="Q26" s="20">
        <v>0.907407407407407</v>
      </c>
      <c r="R26" s="20">
        <v>1.0064555031390701</v>
      </c>
      <c r="S26" t="s">
        <v>16</v>
      </c>
    </row>
    <row r="27" spans="2:19" x14ac:dyDescent="0.25">
      <c r="B27" s="2">
        <v>25</v>
      </c>
      <c r="C27" s="20">
        <v>1.02689737879047E-4</v>
      </c>
      <c r="D27" s="20">
        <v>3.8246941552033002E-2</v>
      </c>
      <c r="E27" s="20">
        <v>0.17992288908526699</v>
      </c>
      <c r="F27" s="20">
        <v>0.359935829666573</v>
      </c>
      <c r="G27" s="20">
        <v>149.63619893057401</v>
      </c>
      <c r="H27" s="20">
        <v>1.6552236159943098E-2</v>
      </c>
      <c r="I27" s="20">
        <v>6.4901611551380304E-3</v>
      </c>
      <c r="J27" s="20"/>
      <c r="K27" s="20">
        <v>6.0605190974083296</v>
      </c>
      <c r="L27" s="20">
        <v>0.88215212575026203</v>
      </c>
      <c r="M27" s="20">
        <v>1.1434536943229901E-2</v>
      </c>
      <c r="N27" s="20">
        <v>0.39210177358660497</v>
      </c>
      <c r="O27" s="20">
        <v>-0.178372454375786</v>
      </c>
      <c r="P27" s="20">
        <v>4.6128682132442998E-2</v>
      </c>
      <c r="Q27" s="20">
        <v>0.92500000000000004</v>
      </c>
      <c r="R27" s="20">
        <v>0.97874379301332803</v>
      </c>
      <c r="S27" t="s">
        <v>16</v>
      </c>
    </row>
    <row r="28" spans="2:19" x14ac:dyDescent="0.25">
      <c r="B28" s="2">
        <v>26</v>
      </c>
      <c r="C28" s="20">
        <v>3.0529381531608599E-5</v>
      </c>
      <c r="D28" s="20">
        <v>1.7180969954966301E-2</v>
      </c>
      <c r="E28" s="20">
        <v>0.51901998391852799</v>
      </c>
      <c r="F28" s="20">
        <v>0.37514225274764901</v>
      </c>
      <c r="G28" s="20">
        <v>71.565051177077905</v>
      </c>
      <c r="H28" s="20">
        <v>6.8486664122174102E-3</v>
      </c>
      <c r="I28" s="20">
        <v>3.6877434527323801E-3</v>
      </c>
      <c r="J28" s="20"/>
      <c r="K28" s="20">
        <v>3.5423728813559299</v>
      </c>
      <c r="L28" s="20">
        <v>1.29966826235607</v>
      </c>
      <c r="M28" s="20">
        <v>6.2346784874884702E-3</v>
      </c>
      <c r="N28" s="20">
        <v>0.538461538461528</v>
      </c>
      <c r="O28" s="20">
        <v>-0.35026151937121702</v>
      </c>
      <c r="P28" s="20">
        <v>-0.17272727272729199</v>
      </c>
      <c r="Q28" s="20">
        <v>0.84615384615384603</v>
      </c>
      <c r="R28" s="20">
        <v>1</v>
      </c>
      <c r="S28" t="s">
        <v>16</v>
      </c>
    </row>
    <row r="29" spans="2:19" x14ac:dyDescent="0.25">
      <c r="B29" s="2">
        <v>27</v>
      </c>
      <c r="C29" s="20">
        <v>2.2480726400548199E-4</v>
      </c>
      <c r="D29" s="20">
        <v>5.6570755043226097E-2</v>
      </c>
      <c r="E29" s="20">
        <v>0.20604338167080499</v>
      </c>
      <c r="F29" s="20">
        <v>0.39411092828668198</v>
      </c>
      <c r="G29" s="20">
        <v>165.68139025617</v>
      </c>
      <c r="H29" s="20">
        <v>2.3456685881512E-2</v>
      </c>
      <c r="I29" s="20">
        <v>1.0131067984444299E-2</v>
      </c>
      <c r="J29" s="20"/>
      <c r="K29" s="20">
        <v>5.76513754503027</v>
      </c>
      <c r="L29" s="20">
        <v>0.88274700675746998</v>
      </c>
      <c r="M29" s="20">
        <v>1.6918436643954302E-2</v>
      </c>
      <c r="N29" s="20">
        <v>0.43190534398678299</v>
      </c>
      <c r="O29" s="20">
        <v>-0.16976426371807599</v>
      </c>
      <c r="P29" s="20">
        <v>5.7088970886458701E-2</v>
      </c>
      <c r="Q29" s="20">
        <v>0.93103448275862</v>
      </c>
      <c r="R29" s="20">
        <v>1</v>
      </c>
      <c r="S29" t="s">
        <v>16</v>
      </c>
    </row>
    <row r="30" spans="2:19" x14ac:dyDescent="0.25">
      <c r="B30" s="2">
        <v>28</v>
      </c>
      <c r="C30" s="20">
        <v>5.2732568100051298E-5</v>
      </c>
      <c r="D30" s="20">
        <v>2.1217573290647801E-2</v>
      </c>
      <c r="E30" s="20">
        <v>0.50075030193272996</v>
      </c>
      <c r="F30" s="20">
        <v>0.41745266809695802</v>
      </c>
      <c r="G30" s="20">
        <v>84.417559911225695</v>
      </c>
      <c r="H30" s="20">
        <v>8.45231782783663E-3</v>
      </c>
      <c r="I30" s="20">
        <v>5.2982751781966396E-3</v>
      </c>
      <c r="J30" s="20"/>
      <c r="K30" s="20">
        <v>2.3295038783452902</v>
      </c>
      <c r="L30" s="20">
        <v>1.47196459532977</v>
      </c>
      <c r="M30" s="20">
        <v>8.1939728459658294E-3</v>
      </c>
      <c r="N30" s="20">
        <v>0.62684287151950702</v>
      </c>
      <c r="O30" s="20">
        <v>-0.333006980094051</v>
      </c>
      <c r="P30" s="20">
        <v>-0.15075811099341899</v>
      </c>
      <c r="Q30" s="20">
        <v>0.95</v>
      </c>
      <c r="R30" s="20">
        <v>1.00714510050251</v>
      </c>
      <c r="S30" t="s">
        <v>16</v>
      </c>
    </row>
    <row r="31" spans="2:19" x14ac:dyDescent="0.25">
      <c r="B31" s="2">
        <v>29</v>
      </c>
      <c r="C31" s="20">
        <v>8.6037347952715404E-5</v>
      </c>
      <c r="D31" s="20">
        <v>3.3548955003695501E-2</v>
      </c>
      <c r="E31" s="20">
        <v>0.32045405842755298</v>
      </c>
      <c r="F31" s="20">
        <v>0.42132480598222699</v>
      </c>
      <c r="G31" s="20">
        <v>78.261597484234002</v>
      </c>
      <c r="H31" s="20">
        <v>1.3726751235265899E-2</v>
      </c>
      <c r="I31" s="20">
        <v>7.5412303515664698E-3</v>
      </c>
      <c r="J31" s="20"/>
      <c r="K31" s="20">
        <v>3.5973768826455901</v>
      </c>
      <c r="L31" s="20">
        <v>0.96059182169678803</v>
      </c>
      <c r="M31" s="20">
        <v>1.0466429846778501E-2</v>
      </c>
      <c r="N31" s="20">
        <v>0.54938202217812504</v>
      </c>
      <c r="O31" s="20">
        <v>-5.5041281578835699E-2</v>
      </c>
      <c r="P31" s="20">
        <v>0.203158808436086</v>
      </c>
      <c r="Q31" s="20">
        <v>0.86111111111111105</v>
      </c>
      <c r="R31" s="20">
        <v>0.98644353957691899</v>
      </c>
      <c r="S31" t="s">
        <v>16</v>
      </c>
    </row>
    <row r="32" spans="2:19" x14ac:dyDescent="0.25">
      <c r="B32" s="2">
        <v>30</v>
      </c>
      <c r="C32" s="20">
        <v>5.55079664211067E-4</v>
      </c>
      <c r="D32" s="20">
        <v>0.178615116234045</v>
      </c>
      <c r="E32" s="20">
        <v>0.47256413627710098</v>
      </c>
      <c r="F32" s="20">
        <v>0.46729139605529701</v>
      </c>
      <c r="G32" s="20">
        <v>58.975239021027399</v>
      </c>
      <c r="H32" s="20">
        <v>8.1995562944651407E-2</v>
      </c>
      <c r="I32" s="20">
        <v>9.1864727603741207E-3</v>
      </c>
      <c r="J32" s="20"/>
      <c r="K32" s="20">
        <v>116.31147964904901</v>
      </c>
      <c r="L32" s="20">
        <v>0.21863956762611</v>
      </c>
      <c r="M32" s="20">
        <v>2.65847583955891E-2</v>
      </c>
      <c r="N32" s="20">
        <v>0.112036217942368</v>
      </c>
      <c r="O32" s="20">
        <v>6.5795072334833601E-2</v>
      </c>
      <c r="P32" s="20">
        <v>0.35701243268058303</v>
      </c>
      <c r="Q32" s="20">
        <v>0.70422535211267601</v>
      </c>
      <c r="R32" s="20">
        <v>0.95133143683253196</v>
      </c>
      <c r="S32" t="s">
        <v>16</v>
      </c>
    </row>
    <row r="33" spans="2:19" x14ac:dyDescent="0.25">
      <c r="B33" s="2">
        <v>31</v>
      </c>
      <c r="C33" s="20">
        <v>3.0529381531608599E-5</v>
      </c>
      <c r="D33" s="20">
        <v>1.47969916745865E-2</v>
      </c>
      <c r="E33" s="20">
        <v>3.3470503777646501E-2</v>
      </c>
      <c r="F33" s="20">
        <v>0.43920570567952399</v>
      </c>
      <c r="G33" s="20">
        <v>74.929307223962297</v>
      </c>
      <c r="H33" s="20">
        <v>5.6922912780761996E-3</v>
      </c>
      <c r="I33" s="20">
        <v>4.0836377865585104E-3</v>
      </c>
      <c r="J33" s="20"/>
      <c r="K33" s="20">
        <v>2.0075989654451099</v>
      </c>
      <c r="L33" s="20">
        <v>1.75218924989648</v>
      </c>
      <c r="M33" s="20">
        <v>6.2346784874884702E-3</v>
      </c>
      <c r="N33" s="20">
        <v>0.71739789604347703</v>
      </c>
      <c r="O33" s="20">
        <v>-0.40199308790534499</v>
      </c>
      <c r="P33" s="20">
        <v>-0.238593951496122</v>
      </c>
      <c r="Q33" s="20">
        <v>1</v>
      </c>
      <c r="R33" s="20">
        <v>1</v>
      </c>
      <c r="S33" t="s">
        <v>16</v>
      </c>
    </row>
    <row r="34" spans="2:19" x14ac:dyDescent="0.25">
      <c r="B34" s="2">
        <v>32</v>
      </c>
      <c r="C34" s="20">
        <v>1.19342127805379E-4</v>
      </c>
      <c r="D34" s="20">
        <v>4.2779998785375702E-2</v>
      </c>
      <c r="E34" s="20">
        <v>1.5458491116498999E-2</v>
      </c>
      <c r="F34" s="20">
        <v>0.44818001312195799</v>
      </c>
      <c r="G34" s="20">
        <v>57.248995032199801</v>
      </c>
      <c r="H34" s="20">
        <v>1.9418728535302299E-2</v>
      </c>
      <c r="I34" s="20">
        <v>6.4072805511243601E-3</v>
      </c>
      <c r="J34" s="20"/>
      <c r="K34" s="20">
        <v>9.8298826538958206</v>
      </c>
      <c r="L34" s="20">
        <v>0.81944933102423501</v>
      </c>
      <c r="M34" s="20">
        <v>1.23268453577809E-2</v>
      </c>
      <c r="N34" s="20">
        <v>0.32995365991528403</v>
      </c>
      <c r="O34" s="20">
        <v>-0.18117586393275301</v>
      </c>
      <c r="P34" s="20">
        <v>4.25592702244234E-2</v>
      </c>
      <c r="Q34" s="20">
        <v>0.89583333333333304</v>
      </c>
      <c r="R34" s="20">
        <v>1.00354375170372</v>
      </c>
      <c r="S34" t="s">
        <v>16</v>
      </c>
    </row>
    <row r="35" spans="2:19" x14ac:dyDescent="0.25">
      <c r="B35" s="2">
        <v>33</v>
      </c>
      <c r="C35" s="20">
        <v>7.2160356347438699E-5</v>
      </c>
      <c r="D35" s="20">
        <v>2.7486553213128002E-2</v>
      </c>
      <c r="E35" s="20">
        <v>0.393357057013695</v>
      </c>
      <c r="F35" s="20">
        <v>0.44596271653613201</v>
      </c>
      <c r="G35" s="20">
        <v>95.687344850349703</v>
      </c>
      <c r="H35" s="20">
        <v>1.17693598251661E-2</v>
      </c>
      <c r="I35" s="20">
        <v>6.7961038369253697E-3</v>
      </c>
      <c r="J35" s="20"/>
      <c r="K35" s="20">
        <v>2.8732672278299098</v>
      </c>
      <c r="L35" s="20">
        <v>1.2002396425392201</v>
      </c>
      <c r="M35" s="20">
        <v>9.5852709541118294E-3</v>
      </c>
      <c r="N35" s="20">
        <v>0.57744039929796298</v>
      </c>
      <c r="O35" s="20">
        <v>-0.12942927536565799</v>
      </c>
      <c r="P35" s="20">
        <v>0.108445073093189</v>
      </c>
      <c r="Q35" s="20">
        <v>0.92857142857142805</v>
      </c>
      <c r="R35" s="20">
        <v>1.02206194314806</v>
      </c>
      <c r="S35" t="s">
        <v>16</v>
      </c>
    </row>
    <row r="36" spans="2:19" x14ac:dyDescent="0.25">
      <c r="B36" s="2">
        <v>34</v>
      </c>
      <c r="C36" s="20">
        <v>6.6609559705327996E-5</v>
      </c>
      <c r="D36" s="20">
        <v>2.7748107783372299E-2</v>
      </c>
      <c r="E36" s="20">
        <v>2.9154171842520099E-3</v>
      </c>
      <c r="F36" s="20">
        <v>0.447238879003232</v>
      </c>
      <c r="G36" s="20">
        <v>60.316645779311401</v>
      </c>
      <c r="H36" s="20">
        <v>1.19839933951308E-2</v>
      </c>
      <c r="I36" s="20">
        <v>5.9919966975654397E-3</v>
      </c>
      <c r="J36" s="20"/>
      <c r="K36" s="20">
        <v>3.6914228630460402</v>
      </c>
      <c r="L36" s="20">
        <v>1.0871254964294499</v>
      </c>
      <c r="M36" s="20">
        <v>9.2092304496207197E-3</v>
      </c>
      <c r="N36" s="20">
        <v>0.5</v>
      </c>
      <c r="O36" s="20">
        <v>-0.15330607301268101</v>
      </c>
      <c r="P36" s="20">
        <v>7.8044190127360594E-2</v>
      </c>
      <c r="Q36" s="20">
        <v>0.92307692307692302</v>
      </c>
      <c r="R36" s="20">
        <v>1</v>
      </c>
      <c r="S36" t="s">
        <v>16</v>
      </c>
    </row>
    <row r="37" spans="2:19" x14ac:dyDescent="0.25">
      <c r="B37" s="2">
        <v>35</v>
      </c>
      <c r="C37" s="20">
        <v>5.8283364742162001E-5</v>
      </c>
      <c r="D37" s="20">
        <v>2.7941358293871298E-2</v>
      </c>
      <c r="E37" s="20">
        <v>2.5385945549949501E-3</v>
      </c>
      <c r="F37" s="20">
        <v>0.46979865483375299</v>
      </c>
      <c r="G37" s="20">
        <v>64.319818617953999</v>
      </c>
      <c r="H37" s="20">
        <v>1.2675619045663101E-2</v>
      </c>
      <c r="I37" s="20">
        <v>4.5617334910555496E-3</v>
      </c>
      <c r="J37" s="20"/>
      <c r="K37" s="20">
        <v>7.3197755974472303</v>
      </c>
      <c r="L37" s="20">
        <v>0.93812228194631697</v>
      </c>
      <c r="M37" s="20">
        <v>8.6144462845817206E-3</v>
      </c>
      <c r="N37" s="20">
        <v>0.35988250156636897</v>
      </c>
      <c r="O37" s="20">
        <v>-0.22080823714721301</v>
      </c>
      <c r="P37" s="20">
        <v>-7.9022346039291404E-3</v>
      </c>
      <c r="Q37" s="20">
        <v>0.91304347826086896</v>
      </c>
      <c r="R37" s="20">
        <v>1.0108514190317099</v>
      </c>
      <c r="S37" t="s">
        <v>16</v>
      </c>
    </row>
    <row r="38" spans="2:19" x14ac:dyDescent="0.25">
      <c r="B38" s="2">
        <v>36</v>
      </c>
      <c r="C38" s="20">
        <v>6.9384958026383307E-5</v>
      </c>
      <c r="D38" s="20">
        <v>3.4940025488752899E-2</v>
      </c>
      <c r="E38" s="20">
        <v>0.14047312970064499</v>
      </c>
      <c r="F38" s="20">
        <v>0.47406349368614498</v>
      </c>
      <c r="G38" s="20">
        <v>72.765357825792705</v>
      </c>
      <c r="H38" s="20">
        <v>1.58011468125481E-2</v>
      </c>
      <c r="I38" s="20">
        <v>3.8966128396111001E-3</v>
      </c>
      <c r="J38" s="20"/>
      <c r="K38" s="20">
        <v>16.3531362535347</v>
      </c>
      <c r="L38" s="20">
        <v>0.71421465786510796</v>
      </c>
      <c r="M38" s="20">
        <v>9.3991314688635294E-3</v>
      </c>
      <c r="N38" s="20">
        <v>0.24660316658261</v>
      </c>
      <c r="O38" s="20">
        <v>-0.30305193457212198</v>
      </c>
      <c r="P38" s="20">
        <v>-0.112618162470556</v>
      </c>
      <c r="Q38" s="20">
        <v>0.83333333333333304</v>
      </c>
      <c r="R38" s="20">
        <v>1</v>
      </c>
      <c r="S38" t="s">
        <v>16</v>
      </c>
    </row>
    <row r="39" spans="2:19" x14ac:dyDescent="0.25">
      <c r="B39" s="2">
        <v>37</v>
      </c>
      <c r="C39" s="20">
        <v>1.0352235737536399E-3</v>
      </c>
      <c r="D39" s="20">
        <v>0.23051287401908499</v>
      </c>
      <c r="E39" s="20">
        <v>0.193469362191106</v>
      </c>
      <c r="F39" s="20">
        <v>0.53209992530963401</v>
      </c>
      <c r="G39" s="20">
        <v>96.053150556135193</v>
      </c>
      <c r="H39" s="20">
        <v>0.110920921764791</v>
      </c>
      <c r="I39" s="20">
        <v>1.3404467178558199E-2</v>
      </c>
      <c r="J39" s="20"/>
      <c r="K39" s="20">
        <v>77.977530178005097</v>
      </c>
      <c r="L39" s="20">
        <v>0.244823806504612</v>
      </c>
      <c r="M39" s="20">
        <v>3.6305476057272502E-2</v>
      </c>
      <c r="N39" s="20">
        <v>0.12084705901545301</v>
      </c>
      <c r="O39" s="20">
        <v>0.12802507551335199</v>
      </c>
      <c r="P39" s="20">
        <v>0.43624613359646802</v>
      </c>
      <c r="Q39" s="20">
        <v>0.81086956521739095</v>
      </c>
      <c r="R39" s="20">
        <v>0.98230792024109803</v>
      </c>
      <c r="S39" t="s">
        <v>16</v>
      </c>
    </row>
    <row r="40" spans="2:19" x14ac:dyDescent="0.25">
      <c r="B40" s="2">
        <v>38</v>
      </c>
      <c r="C40" s="20">
        <v>4.1630974815829999E-5</v>
      </c>
      <c r="D40" s="20">
        <v>1.9523299418428199E-2</v>
      </c>
      <c r="E40" s="20">
        <v>0.235454644975782</v>
      </c>
      <c r="F40" s="20">
        <v>0.47979437089404597</v>
      </c>
      <c r="G40" s="20">
        <v>18.434948822921999</v>
      </c>
      <c r="H40" s="20">
        <v>6.8486664122174596E-3</v>
      </c>
      <c r="I40" s="20">
        <v>5.79502542572245E-3</v>
      </c>
      <c r="J40" s="20"/>
      <c r="K40" s="20">
        <v>1.4347826086956501</v>
      </c>
      <c r="L40" s="20">
        <v>1.3725242126466799</v>
      </c>
      <c r="M40" s="20">
        <v>7.2805359295444998E-3</v>
      </c>
      <c r="N40" s="20">
        <v>0.84615384615384304</v>
      </c>
      <c r="O40" s="20">
        <v>-0.25125375089442797</v>
      </c>
      <c r="P40" s="20">
        <v>-4.6666666666661097E-2</v>
      </c>
      <c r="Q40" s="20">
        <v>0.937499999999999</v>
      </c>
      <c r="R40" s="20">
        <v>1.0077651676764201</v>
      </c>
      <c r="S40" t="s">
        <v>16</v>
      </c>
    </row>
    <row r="41" spans="2:19" x14ac:dyDescent="0.25">
      <c r="B41" s="2">
        <v>39</v>
      </c>
      <c r="C41" s="20">
        <v>3.6080178173719302E-5</v>
      </c>
      <c r="D41" s="20">
        <v>1.7139321138048402E-2</v>
      </c>
      <c r="E41" s="20">
        <v>6.8304059745332907E-2</v>
      </c>
      <c r="F41" s="20">
        <v>0.49094343880744901</v>
      </c>
      <c r="G41" s="20">
        <v>90</v>
      </c>
      <c r="H41" s="20">
        <v>6.6638107068617497E-3</v>
      </c>
      <c r="I41" s="20">
        <v>3.3319053534308701E-3</v>
      </c>
      <c r="J41" s="20"/>
      <c r="K41" s="20">
        <v>2.59615384615384</v>
      </c>
      <c r="L41" s="20">
        <v>1.5434455223266399</v>
      </c>
      <c r="M41" s="20">
        <v>6.7778100911629197E-3</v>
      </c>
      <c r="N41" s="20">
        <v>0.5</v>
      </c>
      <c r="O41" s="20">
        <v>-0.51667805329387795</v>
      </c>
      <c r="P41" s="20">
        <v>-0.38461538461538403</v>
      </c>
      <c r="Q41" s="20">
        <v>1</v>
      </c>
      <c r="R41" s="20">
        <v>1</v>
      </c>
      <c r="S41" t="s">
        <v>16</v>
      </c>
    </row>
    <row r="42" spans="2:19" x14ac:dyDescent="0.25">
      <c r="B42" s="2">
        <v>40</v>
      </c>
      <c r="C42" s="20">
        <v>4.0243275655302301E-4</v>
      </c>
      <c r="D42" s="20">
        <v>0.178226949260371</v>
      </c>
      <c r="E42" s="20">
        <v>6.2157268834693198E-2</v>
      </c>
      <c r="F42" s="20">
        <v>0.54462865334028898</v>
      </c>
      <c r="G42" s="20">
        <v>82.145847330797395</v>
      </c>
      <c r="H42" s="20">
        <v>8.5987798849508301E-2</v>
      </c>
      <c r="I42" s="20">
        <v>5.4062849895196198E-3</v>
      </c>
      <c r="J42" s="20"/>
      <c r="K42" s="20">
        <v>314.33716449836999</v>
      </c>
      <c r="L42" s="20">
        <v>0.15920490390335601</v>
      </c>
      <c r="M42" s="20">
        <v>2.2636106108164598E-2</v>
      </c>
      <c r="N42" s="20">
        <v>6.2872698939316296E-2</v>
      </c>
      <c r="O42" s="20">
        <v>-9.2738826917258294E-2</v>
      </c>
      <c r="P42" s="20">
        <v>0.15516080297175899</v>
      </c>
      <c r="Q42" s="20">
        <v>0.72864321608040195</v>
      </c>
      <c r="R42" s="20">
        <v>0.98917574919145201</v>
      </c>
      <c r="S42" t="s">
        <v>16</v>
      </c>
    </row>
    <row r="43" spans="2:19" x14ac:dyDescent="0.25">
      <c r="B43" s="2">
        <v>41</v>
      </c>
      <c r="C43" s="20">
        <v>1.3321911941065599E-4</v>
      </c>
      <c r="D43" s="20">
        <v>5.9657765353179799E-2</v>
      </c>
      <c r="E43" s="20">
        <v>0.38244026134848702</v>
      </c>
      <c r="F43" s="20">
        <v>0.51221103339513396</v>
      </c>
      <c r="G43" s="20">
        <v>116.03309892188599</v>
      </c>
      <c r="H43" s="20">
        <v>2.8303256836084398E-2</v>
      </c>
      <c r="I43" s="20">
        <v>4.6291197997700298E-3</v>
      </c>
      <c r="J43" s="20"/>
      <c r="K43" s="20">
        <v>32.3215943817344</v>
      </c>
      <c r="L43" s="20">
        <v>0.47037308083865298</v>
      </c>
      <c r="M43" s="20">
        <v>1.30238186008729E-2</v>
      </c>
      <c r="N43" s="20">
        <v>0.16355431555382899</v>
      </c>
      <c r="O43" s="20">
        <v>-0.22757173830014099</v>
      </c>
      <c r="P43" s="20">
        <v>-1.6513791732699599E-2</v>
      </c>
      <c r="Q43" s="20">
        <v>0.82758620689655105</v>
      </c>
      <c r="R43" s="20">
        <v>0.99745881038815898</v>
      </c>
      <c r="S43" t="s">
        <v>16</v>
      </c>
    </row>
    <row r="44" spans="2:19" x14ac:dyDescent="0.25">
      <c r="B44" s="2">
        <v>42</v>
      </c>
      <c r="C44" s="20">
        <v>9.9914339557992E-5</v>
      </c>
      <c r="D44" s="20">
        <v>4.77811887208755E-2</v>
      </c>
      <c r="E44" s="20">
        <v>0.79526102081541095</v>
      </c>
      <c r="F44" s="20">
        <v>0.53972239079256001</v>
      </c>
      <c r="G44" s="20">
        <v>113.155666889619</v>
      </c>
      <c r="H44" s="20">
        <v>2.1001334252263901E-2</v>
      </c>
      <c r="I44" s="20">
        <v>4.8167661668096799E-3</v>
      </c>
      <c r="J44" s="20"/>
      <c r="K44" s="20">
        <v>22.024628263825601</v>
      </c>
      <c r="L44" s="20">
        <v>0.54995073371645398</v>
      </c>
      <c r="M44" s="20">
        <v>1.12789577626362E-2</v>
      </c>
      <c r="N44" s="20">
        <v>0.22935524519307299</v>
      </c>
      <c r="O44" s="20">
        <v>-0.20482171775272501</v>
      </c>
      <c r="P44" s="20">
        <v>1.2452434071808301E-2</v>
      </c>
      <c r="Q44" s="20">
        <v>0.79999999999999905</v>
      </c>
      <c r="R44" s="20">
        <v>0.99048150343432895</v>
      </c>
      <c r="S44" t="s">
        <v>16</v>
      </c>
    </row>
    <row r="45" spans="2:19" x14ac:dyDescent="0.25">
      <c r="B45" s="2">
        <v>43</v>
      </c>
      <c r="C45" s="20">
        <v>5.5507966421106697E-5</v>
      </c>
      <c r="D45" s="20">
        <v>2.3215050550029599E-2</v>
      </c>
      <c r="E45" s="20">
        <v>0.79549240313162195</v>
      </c>
      <c r="F45" s="20">
        <v>0.565590933744891</v>
      </c>
      <c r="G45" s="20">
        <v>108.434948822922</v>
      </c>
      <c r="H45" s="20">
        <v>9.4827688784549207E-3</v>
      </c>
      <c r="I45" s="20">
        <v>5.2682049324749803E-3</v>
      </c>
      <c r="J45" s="20"/>
      <c r="K45" s="20">
        <v>3.3529411764705799</v>
      </c>
      <c r="L45" s="20">
        <v>1.29427306614213</v>
      </c>
      <c r="M45" s="20">
        <v>8.4068387575345193E-3</v>
      </c>
      <c r="N45" s="20">
        <v>0.55555555555555702</v>
      </c>
      <c r="O45" s="20">
        <v>-0.29314165294229</v>
      </c>
      <c r="P45" s="20">
        <v>-9.9999999999992095E-2</v>
      </c>
      <c r="Q45" s="20">
        <v>0.952380952380952</v>
      </c>
      <c r="R45" s="20">
        <v>1.0065303193397901</v>
      </c>
      <c r="S45" t="s">
        <v>16</v>
      </c>
    </row>
    <row r="46" spans="2:19" x14ac:dyDescent="0.25">
      <c r="B46" s="2">
        <v>44</v>
      </c>
      <c r="C46" s="20">
        <v>1.05465136200102E-4</v>
      </c>
      <c r="D46" s="20">
        <v>3.6014564965234301E-2</v>
      </c>
      <c r="E46" s="20">
        <v>0.40057393703023503</v>
      </c>
      <c r="F46" s="20">
        <v>0.63165910963463201</v>
      </c>
      <c r="G46" s="20">
        <v>113.169634591926</v>
      </c>
      <c r="H46" s="20">
        <v>1.55300534873445E-2</v>
      </c>
      <c r="I46" s="20">
        <v>6.7818112920178999E-3</v>
      </c>
      <c r="J46" s="20"/>
      <c r="K46" s="20">
        <v>5.1585870790202302</v>
      </c>
      <c r="L46" s="20">
        <v>1.0217918530096599</v>
      </c>
      <c r="M46" s="20">
        <v>1.15880275284817E-2</v>
      </c>
      <c r="N46" s="20">
        <v>0.436689499977859</v>
      </c>
      <c r="O46" s="20">
        <v>-0.21566857441173501</v>
      </c>
      <c r="P46" s="20">
        <v>-1.35821276251734E-3</v>
      </c>
      <c r="Q46" s="20">
        <v>0.95</v>
      </c>
      <c r="R46" s="20">
        <v>1.0042094550837199</v>
      </c>
      <c r="S46" t="s">
        <v>16</v>
      </c>
    </row>
    <row r="47" spans="2:19" x14ac:dyDescent="0.25">
      <c r="B47" s="2">
        <v>45</v>
      </c>
      <c r="C47" s="20">
        <v>2.0260407743703901E-4</v>
      </c>
      <c r="D47" s="20">
        <v>5.5647817260325798E-2</v>
      </c>
      <c r="E47" s="20">
        <v>0.44656660243791302</v>
      </c>
      <c r="F47" s="20">
        <v>0.64123203164863496</v>
      </c>
      <c r="G47" s="20">
        <v>100.913707361042</v>
      </c>
      <c r="H47" s="20">
        <v>2.4163160343645001E-2</v>
      </c>
      <c r="I47" s="20">
        <v>8.4945220855864E-3</v>
      </c>
      <c r="J47" s="20"/>
      <c r="K47" s="20">
        <v>8.5941884574725798</v>
      </c>
      <c r="L47" s="20">
        <v>0.82217028624486599</v>
      </c>
      <c r="M47" s="20">
        <v>1.6061242894540299E-2</v>
      </c>
      <c r="N47" s="20">
        <v>0.35154847150697599</v>
      </c>
      <c r="O47" s="20">
        <v>-0.20432743142489701</v>
      </c>
      <c r="P47" s="20">
        <v>1.3081778970820799E-2</v>
      </c>
      <c r="Q47" s="20">
        <v>0.91249999999999998</v>
      </c>
      <c r="R47" s="20">
        <v>1</v>
      </c>
      <c r="S47" t="s">
        <v>16</v>
      </c>
    </row>
    <row r="48" spans="2:19" x14ac:dyDescent="0.25">
      <c r="B48" s="2">
        <v>46</v>
      </c>
      <c r="C48" s="20">
        <v>8.04865513106047E-5</v>
      </c>
      <c r="D48" s="20">
        <v>3.5119948377838099E-2</v>
      </c>
      <c r="E48" s="20">
        <v>0.34152029872666501</v>
      </c>
      <c r="F48" s="20">
        <v>0.67637678674646795</v>
      </c>
      <c r="G48" s="20">
        <v>143.29905219643001</v>
      </c>
      <c r="H48" s="20">
        <v>1.66594543397924E-2</v>
      </c>
      <c r="I48" s="20">
        <v>4.6626822394562704E-3</v>
      </c>
      <c r="J48" s="20"/>
      <c r="K48" s="20">
        <v>12.7459924970366</v>
      </c>
      <c r="L48" s="20">
        <v>0.82002188930922904</v>
      </c>
      <c r="M48" s="20">
        <v>1.0123174400750799E-2</v>
      </c>
      <c r="N48" s="20">
        <v>0.27988205041740599</v>
      </c>
      <c r="O48" s="20">
        <v>-0.24201056192006001</v>
      </c>
      <c r="P48" s="20">
        <v>-3.4897872945036101E-2</v>
      </c>
      <c r="Q48" s="20">
        <v>0.93548387096774199</v>
      </c>
      <c r="R48" s="20">
        <v>1</v>
      </c>
      <c r="S48" t="s">
        <v>16</v>
      </c>
    </row>
    <row r="49" spans="2:19" x14ac:dyDescent="0.25">
      <c r="B49" s="2">
        <v>47</v>
      </c>
      <c r="C49" s="20">
        <v>1.4432071269487699E-4</v>
      </c>
      <c r="D49" s="20">
        <v>4.3193155049201098E-2</v>
      </c>
      <c r="E49" s="20">
        <v>0.28647978529210399</v>
      </c>
      <c r="F49" s="20">
        <v>0.69755360827163904</v>
      </c>
      <c r="G49" s="20">
        <v>125.571540640777</v>
      </c>
      <c r="H49" s="20">
        <v>1.8979434881716498E-2</v>
      </c>
      <c r="I49" s="20">
        <v>9.2967411600975401E-3</v>
      </c>
      <c r="J49" s="20"/>
      <c r="K49" s="20">
        <v>3.7324963473134098</v>
      </c>
      <c r="L49" s="20">
        <v>0.97209491709787998</v>
      </c>
      <c r="M49" s="20">
        <v>1.3555620182325799E-2</v>
      </c>
      <c r="N49" s="20">
        <v>0.48983234843590401</v>
      </c>
      <c r="O49" s="20">
        <v>-3.9770082386928203E-2</v>
      </c>
      <c r="P49" s="20">
        <v>0.22260270314274999</v>
      </c>
      <c r="Q49" s="20">
        <v>0.96296296296296202</v>
      </c>
      <c r="R49" s="20">
        <v>1</v>
      </c>
      <c r="S49" t="s">
        <v>16</v>
      </c>
    </row>
    <row r="50" spans="2:19" x14ac:dyDescent="0.25">
      <c r="B50" s="2">
        <v>48</v>
      </c>
      <c r="C50" s="20">
        <v>3.8855576494774701E-5</v>
      </c>
      <c r="D50" s="20">
        <v>2.6563615430227599E-2</v>
      </c>
      <c r="E50" s="20">
        <v>0.25191584404332701</v>
      </c>
      <c r="F50" s="20">
        <v>0.71552667464928099</v>
      </c>
      <c r="G50" s="20">
        <v>27.0513112441459</v>
      </c>
      <c r="H50" s="20">
        <v>7.4817132080092098E-3</v>
      </c>
      <c r="I50" s="20">
        <v>5.9980164276996597E-3</v>
      </c>
      <c r="J50" s="20"/>
      <c r="K50" s="20">
        <v>2.3545592196135301</v>
      </c>
      <c r="L50" s="20">
        <v>0.69197252747062898</v>
      </c>
      <c r="M50" s="20">
        <v>7.0336659379465196E-3</v>
      </c>
      <c r="N50" s="20">
        <v>0.80169023603828604</v>
      </c>
      <c r="O50" s="20">
        <v>-9.2920750664119395E-2</v>
      </c>
      <c r="P50" s="20">
        <v>0.15492917046312901</v>
      </c>
      <c r="Q50" s="20">
        <v>0.7</v>
      </c>
      <c r="R50" s="20">
        <v>0.88121668234556205</v>
      </c>
      <c r="S50" t="s">
        <v>16</v>
      </c>
    </row>
    <row r="51" spans="2:19" x14ac:dyDescent="0.25">
      <c r="B51" s="2">
        <v>49</v>
      </c>
      <c r="C51" s="20">
        <v>2.5811204385814602E-4</v>
      </c>
      <c r="D51" s="20">
        <v>0.101803036168727</v>
      </c>
      <c r="E51" s="20">
        <v>0.236913116366752</v>
      </c>
      <c r="F51" s="20">
        <v>0.73263472713708899</v>
      </c>
      <c r="G51" s="20">
        <v>103.779546412017</v>
      </c>
      <c r="H51" s="20">
        <v>3.5534573215043802E-2</v>
      </c>
      <c r="I51" s="20">
        <v>1.5783247218233099E-2</v>
      </c>
      <c r="J51" s="20"/>
      <c r="K51" s="20">
        <v>7.8896089354539596</v>
      </c>
      <c r="L51" s="20">
        <v>0.31296564937058902</v>
      </c>
      <c r="M51" s="20">
        <v>1.8128388268475699E-2</v>
      </c>
      <c r="N51" s="20">
        <v>0.44416594291756201</v>
      </c>
      <c r="O51" s="20">
        <v>0.70658952022236299</v>
      </c>
      <c r="P51" s="20">
        <v>1.17289726377772</v>
      </c>
      <c r="Q51" s="20">
        <v>0.59615384615384603</v>
      </c>
      <c r="R51" s="20">
        <v>0.83772992079596698</v>
      </c>
      <c r="S51" t="s">
        <v>16</v>
      </c>
    </row>
    <row r="52" spans="2:19" x14ac:dyDescent="0.25">
      <c r="B52" s="2">
        <v>50</v>
      </c>
      <c r="C52" s="20">
        <v>8.04865513106047E-5</v>
      </c>
      <c r="D52" s="20">
        <v>4.0699223892158097E-2</v>
      </c>
      <c r="E52" s="20">
        <v>0.12810601617501399</v>
      </c>
      <c r="F52" s="20">
        <v>0.76111058668285603</v>
      </c>
      <c r="G52" s="20">
        <v>88.181637052227202</v>
      </c>
      <c r="H52" s="20">
        <v>1.8369114003167701E-2</v>
      </c>
      <c r="I52" s="20">
        <v>3.7531275434901398E-3</v>
      </c>
      <c r="J52" s="20"/>
      <c r="K52" s="20">
        <v>17.154189189796199</v>
      </c>
      <c r="L52" s="20">
        <v>0.61060580384031504</v>
      </c>
      <c r="M52" s="20">
        <v>1.0123174400750799E-2</v>
      </c>
      <c r="N52" s="20">
        <v>0.20431728731407001</v>
      </c>
      <c r="O52" s="20">
        <v>-0.32725869220216303</v>
      </c>
      <c r="P52" s="20">
        <v>-0.14343916353494399</v>
      </c>
      <c r="Q52" s="20">
        <v>0.90625</v>
      </c>
      <c r="R52" s="20">
        <v>0.95259926320098198</v>
      </c>
      <c r="S52" t="s">
        <v>16</v>
      </c>
    </row>
    <row r="53" spans="2:19" x14ac:dyDescent="0.25">
      <c r="B53" s="2">
        <v>51</v>
      </c>
      <c r="C53" s="20">
        <v>6.6609559705327996E-5</v>
      </c>
      <c r="D53" s="20">
        <v>3.2239516199797098E-2</v>
      </c>
      <c r="E53" s="20">
        <v>0.43814555397616001</v>
      </c>
      <c r="F53" s="20">
        <v>0.765158181476428</v>
      </c>
      <c r="G53" s="20">
        <v>96.065572378639501</v>
      </c>
      <c r="H53" s="20">
        <v>1.3605079312753E-2</v>
      </c>
      <c r="I53" s="20">
        <v>4.9698781021488697E-3</v>
      </c>
      <c r="J53" s="20"/>
      <c r="K53" s="20">
        <v>8.4447381318058898</v>
      </c>
      <c r="L53" s="20">
        <v>0.80532168773164703</v>
      </c>
      <c r="M53" s="20">
        <v>9.2092304496207197E-3</v>
      </c>
      <c r="N53" s="20">
        <v>0.365295783133747</v>
      </c>
      <c r="O53" s="20">
        <v>-0.20273971028306001</v>
      </c>
      <c r="P53" s="20">
        <v>1.5103328314620501E-2</v>
      </c>
      <c r="Q53" s="20">
        <v>0.88888888888888895</v>
      </c>
      <c r="R53" s="20">
        <v>0.99529764365440199</v>
      </c>
      <c r="S53" t="s">
        <v>16</v>
      </c>
    </row>
    <row r="54" spans="2:19" x14ac:dyDescent="0.25">
      <c r="B54" s="2">
        <v>52</v>
      </c>
      <c r="C54" s="20">
        <v>1.4432071269487699E-4</v>
      </c>
      <c r="D54" s="20">
        <v>5.0385072754581699E-2</v>
      </c>
      <c r="E54" s="20">
        <v>0.47966622068814502</v>
      </c>
      <c r="F54" s="20">
        <v>0.77453984446677704</v>
      </c>
      <c r="G54" s="20">
        <v>103.57209728331399</v>
      </c>
      <c r="H54" s="20">
        <v>2.1387914464796601E-2</v>
      </c>
      <c r="I54" s="20">
        <v>8.8790521082322202E-3</v>
      </c>
      <c r="J54" s="20"/>
      <c r="K54" s="20">
        <v>6.3265892093706899</v>
      </c>
      <c r="L54" s="20">
        <v>0.71438898373583104</v>
      </c>
      <c r="M54" s="20">
        <v>1.3555620182325799E-2</v>
      </c>
      <c r="N54" s="20">
        <v>0.41514342704365398</v>
      </c>
      <c r="O54" s="20">
        <v>3.34661581765269E-2</v>
      </c>
      <c r="P54" s="20">
        <v>0.315849980735879</v>
      </c>
      <c r="Q54" s="20">
        <v>0.86666666666666603</v>
      </c>
      <c r="R54" s="20">
        <v>0.96253802407088995</v>
      </c>
      <c r="S54" t="s">
        <v>16</v>
      </c>
    </row>
    <row r="55" spans="2:19" x14ac:dyDescent="0.25">
      <c r="B55" s="2">
        <v>53</v>
      </c>
      <c r="C55" s="20">
        <v>4.7181771457940703E-5</v>
      </c>
      <c r="D55" s="20">
        <v>2.7321623898133099E-2</v>
      </c>
      <c r="E55" s="20">
        <v>0.46088090815251198</v>
      </c>
      <c r="F55" s="20">
        <v>0.78652565784224104</v>
      </c>
      <c r="G55" s="20">
        <v>44.208094214569002</v>
      </c>
      <c r="H55" s="20">
        <v>1.2940551975727599E-2</v>
      </c>
      <c r="I55" s="20">
        <v>3.54996289445E-3</v>
      </c>
      <c r="J55" s="20"/>
      <c r="K55" s="20">
        <v>12.7605732964262</v>
      </c>
      <c r="L55" s="20">
        <v>0.79427535858159504</v>
      </c>
      <c r="M55" s="20">
        <v>7.7507223670382399E-3</v>
      </c>
      <c r="N55" s="20">
        <v>0.27432855268528</v>
      </c>
      <c r="O55" s="20">
        <v>-0.235297951010842</v>
      </c>
      <c r="P55" s="20">
        <v>-2.63511112869989E-2</v>
      </c>
      <c r="Q55" s="20">
        <v>0.85</v>
      </c>
      <c r="R55" s="20">
        <v>1.0055487804878001</v>
      </c>
      <c r="S55" t="s">
        <v>16</v>
      </c>
    </row>
    <row r="56" spans="2:19" x14ac:dyDescent="0.25">
      <c r="B56" s="2">
        <v>54</v>
      </c>
      <c r="C56" s="20">
        <v>2.8864142538975398E-4</v>
      </c>
      <c r="D56" s="20">
        <v>0.118089389536297</v>
      </c>
      <c r="E56" s="20">
        <v>0.39138674759796399</v>
      </c>
      <c r="F56" s="20">
        <v>0.80427069223585301</v>
      </c>
      <c r="G56" s="20">
        <v>151.53096997879399</v>
      </c>
      <c r="H56" s="20">
        <v>5.7435166856565897E-2</v>
      </c>
      <c r="I56" s="20">
        <v>5.6311682588760601E-3</v>
      </c>
      <c r="J56" s="20"/>
      <c r="K56" s="20">
        <v>128.555674581809</v>
      </c>
      <c r="L56" s="20">
        <v>0.26010384337315601</v>
      </c>
      <c r="M56" s="20">
        <v>1.91705419082236E-2</v>
      </c>
      <c r="N56" s="20">
        <v>9.8043908759574097E-2</v>
      </c>
      <c r="O56" s="20">
        <v>-0.11994946326929801</v>
      </c>
      <c r="P56" s="20">
        <v>0.120515144730934</v>
      </c>
      <c r="Q56" s="20">
        <v>0.77037037037037004</v>
      </c>
      <c r="R56" s="20">
        <v>0.997432424806726</v>
      </c>
      <c r="S56" t="s">
        <v>16</v>
      </c>
    </row>
    <row r="57" spans="2:19" x14ac:dyDescent="0.25">
      <c r="B57" s="2">
        <v>55</v>
      </c>
      <c r="C57" s="20">
        <v>1.08240534521158E-4</v>
      </c>
      <c r="D57" s="20">
        <v>4.0850825585739201E-2</v>
      </c>
      <c r="E57" s="20">
        <v>0.481844774188465</v>
      </c>
      <c r="F57" s="20">
        <v>0.80730358044218098</v>
      </c>
      <c r="G57" s="20">
        <v>103.513964997435</v>
      </c>
      <c r="H57" s="20">
        <v>1.8986013007962901E-2</v>
      </c>
      <c r="I57" s="20">
        <v>6.0273935460591803E-3</v>
      </c>
      <c r="J57" s="20"/>
      <c r="K57" s="20">
        <v>10.111657487016201</v>
      </c>
      <c r="L57" s="20">
        <v>0.81507602046883798</v>
      </c>
      <c r="M57" s="20">
        <v>1.17395114419472E-2</v>
      </c>
      <c r="N57" s="20">
        <v>0.31746494345765103</v>
      </c>
      <c r="O57" s="20">
        <v>-0.16964601177941699</v>
      </c>
      <c r="P57" s="20">
        <v>5.7239533931001202E-2</v>
      </c>
      <c r="Q57" s="20">
        <v>0.90697674418604601</v>
      </c>
      <c r="R57" s="20">
        <v>1.0074222095346801</v>
      </c>
      <c r="S57" t="s">
        <v>16</v>
      </c>
    </row>
    <row r="58" spans="2:19" x14ac:dyDescent="0.25">
      <c r="B58" s="2">
        <v>56</v>
      </c>
      <c r="C58" s="20">
        <v>5.2177488435840305E-4</v>
      </c>
      <c r="D58" s="20">
        <v>0.15694440381533101</v>
      </c>
      <c r="E58" s="20">
        <v>0.97694832313748403</v>
      </c>
      <c r="F58" s="20">
        <v>3.1112552382701601E-2</v>
      </c>
      <c r="G58" s="20">
        <v>56.062889458879397</v>
      </c>
      <c r="H58" s="20">
        <v>7.6251839769129304E-2</v>
      </c>
      <c r="I58" s="20">
        <v>8.0480596961818602E-3</v>
      </c>
      <c r="J58" s="20"/>
      <c r="K58" s="20">
        <v>109.362020892422</v>
      </c>
      <c r="L58" s="20">
        <v>0.26619590194108</v>
      </c>
      <c r="M58" s="20">
        <v>2.5774879557715399E-2</v>
      </c>
      <c r="N58" s="20">
        <v>0.105545777263201</v>
      </c>
      <c r="O58" s="20">
        <v>-7.6263240229766105E-2</v>
      </c>
      <c r="P58" s="20">
        <v>0.176138171464986</v>
      </c>
      <c r="Q58" s="20">
        <v>0.82096069868995603</v>
      </c>
      <c r="R58" s="20">
        <v>1.00096595794367</v>
      </c>
      <c r="S58" t="s">
        <v>16</v>
      </c>
    </row>
    <row r="59" spans="2:19" x14ac:dyDescent="0.25">
      <c r="B59" s="2">
        <v>57</v>
      </c>
      <c r="C59" s="20">
        <v>2.8864142538975398E-4</v>
      </c>
      <c r="D59" s="20">
        <v>0.10506830341508901</v>
      </c>
      <c r="E59" s="20">
        <v>1.0267606006851699</v>
      </c>
      <c r="F59" s="20">
        <v>1.0933825334559499E-2</v>
      </c>
      <c r="G59" s="20">
        <v>61.7256831236366</v>
      </c>
      <c r="H59" s="20">
        <v>3.4300884118232997E-2</v>
      </c>
      <c r="I59" s="20">
        <v>1.70393276994068E-2</v>
      </c>
      <c r="J59" s="20"/>
      <c r="K59" s="20">
        <v>5.1377949063772101</v>
      </c>
      <c r="L59" s="20">
        <v>0.32856786473431598</v>
      </c>
      <c r="M59" s="20">
        <v>1.91705419082236E-2</v>
      </c>
      <c r="N59" s="20">
        <v>0.49676059779314402</v>
      </c>
      <c r="O59" s="20">
        <v>0.59033636761229502</v>
      </c>
      <c r="P59" s="20">
        <v>1.0248791526744501</v>
      </c>
      <c r="Q59" s="20">
        <v>0.63414634146341398</v>
      </c>
      <c r="R59" s="20">
        <v>0.76986744466290302</v>
      </c>
      <c r="S59" t="s">
        <v>16</v>
      </c>
    </row>
    <row r="60" spans="2:19" x14ac:dyDescent="0.25">
      <c r="B60" s="2">
        <v>58</v>
      </c>
      <c r="C60" s="20">
        <v>3.3304779852663998E-5</v>
      </c>
      <c r="D60" s="20">
        <v>1.5871531151067899E-2</v>
      </c>
      <c r="E60" s="20">
        <v>1.5010233617206099</v>
      </c>
      <c r="F60" s="20">
        <v>2.2490361135658402E-2</v>
      </c>
      <c r="G60" s="20">
        <v>90</v>
      </c>
      <c r="H60" s="20">
        <v>4.9978580301463099E-3</v>
      </c>
      <c r="I60" s="20">
        <v>3.3319053534308701E-3</v>
      </c>
      <c r="J60" s="20"/>
      <c r="K60" s="20">
        <v>1.875</v>
      </c>
      <c r="L60" s="20">
        <v>1.6614174961047401</v>
      </c>
      <c r="M60" s="20">
        <v>6.5119093004364498E-3</v>
      </c>
      <c r="N60" s="20">
        <v>0.66666666666666596</v>
      </c>
      <c r="O60" s="20">
        <v>-0.60730091830127497</v>
      </c>
      <c r="P60" s="20">
        <v>-0.5</v>
      </c>
      <c r="Q60" s="20">
        <v>1</v>
      </c>
      <c r="R60" s="20">
        <v>1</v>
      </c>
      <c r="S60" t="s">
        <v>16</v>
      </c>
    </row>
    <row r="61" spans="2:19" x14ac:dyDescent="0.25">
      <c r="B61" s="2">
        <v>59</v>
      </c>
      <c r="C61" s="20">
        <v>4.9957169778996E-5</v>
      </c>
      <c r="D61" s="20">
        <v>2.3256699366947499E-2</v>
      </c>
      <c r="E61" s="20">
        <v>1.13192229090165</v>
      </c>
      <c r="F61" s="20">
        <v>3.6928617667192201E-2</v>
      </c>
      <c r="G61" s="20">
        <v>25.564034411830299</v>
      </c>
      <c r="H61" s="20">
        <v>9.6709828756827796E-3</v>
      </c>
      <c r="I61" s="20">
        <v>4.5085856047594203E-3</v>
      </c>
      <c r="J61" s="20"/>
      <c r="K61" s="20">
        <v>4.6471882361484704</v>
      </c>
      <c r="L61" s="20">
        <v>1.1606774116102501</v>
      </c>
      <c r="M61" s="20">
        <v>7.9754275186767302E-3</v>
      </c>
      <c r="N61" s="20">
        <v>0.46619724827515102</v>
      </c>
      <c r="O61" s="20">
        <v>-0.31450705510592503</v>
      </c>
      <c r="P61" s="20">
        <v>-0.12720327492390299</v>
      </c>
      <c r="Q61" s="20">
        <v>0.85714285714285698</v>
      </c>
      <c r="R61" s="20">
        <v>1</v>
      </c>
      <c r="S61" t="s">
        <v>16</v>
      </c>
    </row>
    <row r="62" spans="2:19" x14ac:dyDescent="0.25">
      <c r="B62" s="2">
        <v>60</v>
      </c>
      <c r="C62" s="20">
        <v>4.4406373136885303E-5</v>
      </c>
      <c r="D62" s="20">
        <v>2.1065971597066701E-2</v>
      </c>
      <c r="E62" s="20">
        <v>0.93210052262228804</v>
      </c>
      <c r="F62" s="20">
        <v>4.4147745932959101E-2</v>
      </c>
      <c r="G62" s="20">
        <v>63.434948822922003</v>
      </c>
      <c r="H62" s="20">
        <v>9.6854769243269693E-3</v>
      </c>
      <c r="I62" s="20">
        <v>3.7251834324334202E-3</v>
      </c>
      <c r="J62" s="20"/>
      <c r="K62" s="20">
        <v>6</v>
      </c>
      <c r="L62" s="20">
        <v>1.2574542101953201</v>
      </c>
      <c r="M62" s="20">
        <v>7.5193051750908199E-3</v>
      </c>
      <c r="N62" s="20">
        <v>0.38461538461538097</v>
      </c>
      <c r="O62" s="20">
        <v>-0.36186399223957799</v>
      </c>
      <c r="P62" s="20">
        <v>-0.187500000000006</v>
      </c>
      <c r="Q62" s="20">
        <v>0.94117647058823495</v>
      </c>
      <c r="R62" s="20">
        <v>1.0143930407275601</v>
      </c>
      <c r="S62" t="s">
        <v>16</v>
      </c>
    </row>
    <row r="63" spans="2:19" x14ac:dyDescent="0.25">
      <c r="B63" s="2">
        <v>61</v>
      </c>
      <c r="C63" s="20">
        <v>2.7753983210553301E-5</v>
      </c>
      <c r="D63" s="20">
        <v>1.3722452198105001E-2</v>
      </c>
      <c r="E63" s="20">
        <v>1.4493788287424301</v>
      </c>
      <c r="F63" s="20">
        <v>5.0811556639820801E-2</v>
      </c>
      <c r="G63" s="20">
        <v>116.565051177077</v>
      </c>
      <c r="H63" s="20">
        <v>5.9602934918935504E-3</v>
      </c>
      <c r="I63" s="20">
        <v>3.72518343243351E-3</v>
      </c>
      <c r="J63" s="20"/>
      <c r="K63" s="20">
        <v>2.6666666666666599</v>
      </c>
      <c r="L63" s="20">
        <v>1.85213113331903</v>
      </c>
      <c r="M63" s="20">
        <v>5.9445326937945502E-3</v>
      </c>
      <c r="N63" s="20">
        <v>0.62500000000000799</v>
      </c>
      <c r="O63" s="20">
        <v>-0.371681469282027</v>
      </c>
      <c r="P63" s="20">
        <v>-0.199999999999982</v>
      </c>
      <c r="Q63" s="20">
        <v>1</v>
      </c>
      <c r="R63" s="20">
        <v>1</v>
      </c>
      <c r="S63" t="s">
        <v>16</v>
      </c>
    </row>
    <row r="64" spans="2:19" x14ac:dyDescent="0.25">
      <c r="B64" s="2">
        <v>62</v>
      </c>
      <c r="C64" s="20">
        <v>4.4406373136885303E-5</v>
      </c>
      <c r="D64" s="20">
        <v>2.1065971597066701E-2</v>
      </c>
      <c r="E64" s="20">
        <v>0.90377932711812503</v>
      </c>
      <c r="F64" s="20">
        <v>5.41434619932517E-2</v>
      </c>
      <c r="G64" s="20">
        <v>63.434948822922003</v>
      </c>
      <c r="H64" s="20">
        <v>9.6854769243270196E-3</v>
      </c>
      <c r="I64" s="20">
        <v>3.72518343243351E-3</v>
      </c>
      <c r="J64" s="20"/>
      <c r="K64" s="20">
        <v>6</v>
      </c>
      <c r="L64" s="20">
        <v>1.2574542101953201</v>
      </c>
      <c r="M64" s="20">
        <v>7.5193051750908199E-3</v>
      </c>
      <c r="N64" s="20">
        <v>0.38461538461538902</v>
      </c>
      <c r="O64" s="20">
        <v>-0.36186399223955901</v>
      </c>
      <c r="P64" s="20">
        <v>-0.18749999999998099</v>
      </c>
      <c r="Q64" s="20">
        <v>0.94117647058823495</v>
      </c>
      <c r="R64" s="20">
        <v>1.0143930407275601</v>
      </c>
      <c r="S64" t="s">
        <v>16</v>
      </c>
    </row>
    <row r="65" spans="2:19" x14ac:dyDescent="0.25">
      <c r="B65" s="2">
        <v>63</v>
      </c>
      <c r="C65" s="20">
        <v>2.22031865684426E-4</v>
      </c>
      <c r="D65" s="20">
        <v>0.11467252059635299</v>
      </c>
      <c r="E65" s="20">
        <v>1.52032758836205</v>
      </c>
      <c r="F65" s="20">
        <v>7.32602689585614E-2</v>
      </c>
      <c r="G65" s="20">
        <v>116.596620054665</v>
      </c>
      <c r="H65" s="20">
        <v>4.9917039916710003E-2</v>
      </c>
      <c r="I65" s="20">
        <v>5.9586505834616802E-3</v>
      </c>
      <c r="J65" s="20"/>
      <c r="K65" s="20">
        <v>99.956116184317807</v>
      </c>
      <c r="L65" s="20">
        <v>0.21218098184012099</v>
      </c>
      <c r="M65" s="20">
        <v>1.6813677515069E-2</v>
      </c>
      <c r="N65" s="20">
        <v>0.119371072351327</v>
      </c>
      <c r="O65" s="20">
        <v>5.2134631747056299E-2</v>
      </c>
      <c r="P65" s="20">
        <v>0.33961941952572</v>
      </c>
      <c r="Q65" s="20">
        <v>0.683760683760683</v>
      </c>
      <c r="R65" s="20">
        <v>0.900396612090131</v>
      </c>
      <c r="S65" t="s">
        <v>16</v>
      </c>
    </row>
    <row r="66" spans="2:19" x14ac:dyDescent="0.25">
      <c r="B66" s="2">
        <v>64</v>
      </c>
      <c r="C66" s="20">
        <v>7.4935754668493997E-5</v>
      </c>
      <c r="D66" s="20">
        <v>4.0134465934751597E-2</v>
      </c>
      <c r="E66" s="20">
        <v>1.11748403437012</v>
      </c>
      <c r="F66" s="20">
        <v>7.0463628029964101E-2</v>
      </c>
      <c r="G66" s="20">
        <v>154.46462504066801</v>
      </c>
      <c r="H66" s="20">
        <v>1.8622909479021399E-2</v>
      </c>
      <c r="I66" s="20">
        <v>3.7245818958043398E-3</v>
      </c>
      <c r="J66" s="20"/>
      <c r="K66" s="20">
        <v>25.163192201445099</v>
      </c>
      <c r="L66" s="20">
        <v>0.58460694844918604</v>
      </c>
      <c r="M66" s="20">
        <v>9.7678639506546695E-3</v>
      </c>
      <c r="N66" s="20">
        <v>0.20000000000000301</v>
      </c>
      <c r="O66" s="20">
        <v>-0.273014320173597</v>
      </c>
      <c r="P66" s="20">
        <v>-7.4373083988848399E-2</v>
      </c>
      <c r="Q66" s="20">
        <v>0.87096774193548299</v>
      </c>
      <c r="R66" s="20">
        <v>0.99622265576356295</v>
      </c>
      <c r="S66" t="s">
        <v>16</v>
      </c>
    </row>
    <row r="67" spans="2:19" x14ac:dyDescent="0.25">
      <c r="B67" s="2">
        <v>65</v>
      </c>
      <c r="C67" s="20">
        <v>3.83004968305636E-3</v>
      </c>
      <c r="D67" s="20">
        <v>0.41279641804725797</v>
      </c>
      <c r="E67" s="20">
        <v>0.96530232435530305</v>
      </c>
      <c r="F67" s="20">
        <v>0.14163773321699599</v>
      </c>
      <c r="G67" s="20">
        <v>62.828592301334197</v>
      </c>
      <c r="H67" s="20">
        <v>0.17967782343973701</v>
      </c>
      <c r="I67" s="20">
        <v>2.8802499181631198E-2</v>
      </c>
      <c r="J67" s="20"/>
      <c r="K67" s="20">
        <v>48.828811105025402</v>
      </c>
      <c r="L67" s="20">
        <v>0.28245055431174099</v>
      </c>
      <c r="M67" s="20">
        <v>6.9832447435040801E-2</v>
      </c>
      <c r="N67" s="20">
        <v>0.160300801903309</v>
      </c>
      <c r="O67" s="20">
        <v>6.1231481153003697E-2</v>
      </c>
      <c r="P67" s="20">
        <v>0.35120188792187201</v>
      </c>
      <c r="Q67" s="20">
        <v>0.79861111111111105</v>
      </c>
      <c r="R67" s="20">
        <v>0.92092709779485304</v>
      </c>
      <c r="S67" t="s">
        <v>16</v>
      </c>
    </row>
    <row r="68" spans="2:19" x14ac:dyDescent="0.25">
      <c r="B68" s="2">
        <v>66</v>
      </c>
      <c r="C68" s="20">
        <v>1.13791331163268E-4</v>
      </c>
      <c r="D68" s="20">
        <v>4.0809176768821301E-2</v>
      </c>
      <c r="E68" s="20">
        <v>1.1940817392838099</v>
      </c>
      <c r="F68" s="20">
        <v>7.1067103209153701E-2</v>
      </c>
      <c r="G68" s="20">
        <v>4.4327239306353103</v>
      </c>
      <c r="H68" s="20">
        <v>1.85281816374353E-2</v>
      </c>
      <c r="I68" s="20">
        <v>5.7554619257456797E-3</v>
      </c>
      <c r="J68" s="20"/>
      <c r="K68" s="20">
        <v>9.5721599677661899</v>
      </c>
      <c r="L68" s="20">
        <v>0.85862469286219401</v>
      </c>
      <c r="M68" s="20">
        <v>1.2036761303819501E-2</v>
      </c>
      <c r="N68" s="20">
        <v>0.31063285315149503</v>
      </c>
      <c r="O68" s="20">
        <v>-0.26397309791657297</v>
      </c>
      <c r="P68" s="20">
        <v>-6.2861442278465393E-2</v>
      </c>
      <c r="Q68" s="20">
        <v>0.97619047619047605</v>
      </c>
      <c r="R68" s="20">
        <v>1</v>
      </c>
      <c r="S68" t="s">
        <v>16</v>
      </c>
    </row>
    <row r="69" spans="2:19" x14ac:dyDescent="0.25">
      <c r="B69" s="2">
        <v>67</v>
      </c>
      <c r="C69" s="20">
        <v>3.8855576494774701E-5</v>
      </c>
      <c r="D69" s="20">
        <v>2.3711504447690799E-2</v>
      </c>
      <c r="E69" s="20">
        <v>1.4897186828428901</v>
      </c>
      <c r="F69" s="20">
        <v>8.6510542569437396E-2</v>
      </c>
      <c r="G69" s="20">
        <v>169.211727527905</v>
      </c>
      <c r="H69" s="20">
        <v>8.8062065655917492E-3</v>
      </c>
      <c r="I69" s="20">
        <v>4.5976903665469696E-3</v>
      </c>
      <c r="J69" s="20"/>
      <c r="K69" s="20">
        <v>4.4683135085419501</v>
      </c>
      <c r="L69" s="20">
        <v>0.86845036291637501</v>
      </c>
      <c r="M69" s="20">
        <v>7.0336659379465196E-3</v>
      </c>
      <c r="N69" s="20">
        <v>0.52209658407416804</v>
      </c>
      <c r="O69" s="20">
        <v>-0.181600956672718</v>
      </c>
      <c r="P69" s="20">
        <v>4.2018025337720998E-2</v>
      </c>
      <c r="Q69" s="20">
        <v>0.73684210526315796</v>
      </c>
      <c r="R69" s="20">
        <v>0.94013911332818101</v>
      </c>
      <c r="S69" t="s">
        <v>16</v>
      </c>
    </row>
    <row r="70" spans="2:19" x14ac:dyDescent="0.25">
      <c r="B70" s="2">
        <v>68</v>
      </c>
      <c r="C70" s="20">
        <v>1.05465136200102E-4</v>
      </c>
      <c r="D70" s="20">
        <v>4.3964491138520398E-2</v>
      </c>
      <c r="E70" s="20">
        <v>1.2227654238492101</v>
      </c>
      <c r="F70" s="20">
        <v>9.5397711171915603E-2</v>
      </c>
      <c r="G70" s="20">
        <v>106.033113394645</v>
      </c>
      <c r="H70" s="20">
        <v>2.1054307007640199E-2</v>
      </c>
      <c r="I70" s="20">
        <v>5.2635767519100297E-3</v>
      </c>
      <c r="J70" s="20"/>
      <c r="K70" s="20">
        <v>15.7293641259126</v>
      </c>
      <c r="L70" s="20">
        <v>0.68566926100282899</v>
      </c>
      <c r="M70" s="20">
        <v>1.15880275284817E-2</v>
      </c>
      <c r="N70" s="20">
        <v>0.249999999999998</v>
      </c>
      <c r="O70" s="20">
        <v>-0.174717045961477</v>
      </c>
      <c r="P70" s="20">
        <v>5.0782892677698498E-2</v>
      </c>
      <c r="Q70" s="20">
        <v>0.92682926829268297</v>
      </c>
      <c r="R70" s="20">
        <v>1</v>
      </c>
      <c r="S70" t="s">
        <v>16</v>
      </c>
    </row>
    <row r="71" spans="2:19" x14ac:dyDescent="0.25">
      <c r="B71" s="2">
        <v>69</v>
      </c>
      <c r="C71" s="20">
        <v>1.6374850094226401E-4</v>
      </c>
      <c r="D71" s="20">
        <v>6.0029272800087401E-2</v>
      </c>
      <c r="E71" s="20">
        <v>0.92076357347480897</v>
      </c>
      <c r="F71" s="20">
        <v>0.14265072750451499</v>
      </c>
      <c r="G71" s="20">
        <v>76.396198620617696</v>
      </c>
      <c r="H71" s="20">
        <v>2.8702184812700701E-2</v>
      </c>
      <c r="I71" s="20">
        <v>6.5287029315176798E-3</v>
      </c>
      <c r="J71" s="20"/>
      <c r="K71" s="20">
        <v>21.671271840093699</v>
      </c>
      <c r="L71" s="20">
        <v>0.57103277047057499</v>
      </c>
      <c r="M71" s="20">
        <v>1.44392197431438E-2</v>
      </c>
      <c r="N71" s="20">
        <v>0.22746362251241201</v>
      </c>
      <c r="O71" s="20">
        <v>-0.10121790342378401</v>
      </c>
      <c r="P71" s="20">
        <v>0.14436490746081501</v>
      </c>
      <c r="Q71" s="20">
        <v>0.88059701492537301</v>
      </c>
      <c r="R71" s="20">
        <v>1</v>
      </c>
      <c r="S71" t="s">
        <v>16</v>
      </c>
    </row>
    <row r="72" spans="2:19" x14ac:dyDescent="0.25">
      <c r="B72" s="2">
        <v>70</v>
      </c>
      <c r="C72" s="20">
        <v>1.5542230597909799E-4</v>
      </c>
      <c r="D72" s="20">
        <v>6.4025893271527703E-2</v>
      </c>
      <c r="E72" s="20">
        <v>1.2234042478079501</v>
      </c>
      <c r="F72" s="20">
        <v>0.149192012030855</v>
      </c>
      <c r="G72" s="20">
        <v>123.114274198747</v>
      </c>
      <c r="H72" s="20">
        <v>3.0031872435169599E-2</v>
      </c>
      <c r="I72" s="20">
        <v>5.0962468033315198E-3</v>
      </c>
      <c r="J72" s="20"/>
      <c r="K72" s="20">
        <v>36.768932507404301</v>
      </c>
      <c r="L72" s="20">
        <v>0.47644406303986703</v>
      </c>
      <c r="M72" s="20">
        <v>1.4067331875892999E-2</v>
      </c>
      <c r="N72" s="20">
        <v>0.169694607431916</v>
      </c>
      <c r="O72" s="20">
        <v>-0.22659068984469799</v>
      </c>
      <c r="P72" s="20">
        <v>-1.5264682043927899E-2</v>
      </c>
      <c r="Q72" s="20">
        <v>0.84848484848484795</v>
      </c>
      <c r="R72" s="20">
        <v>0.997632181515403</v>
      </c>
      <c r="S72" t="s">
        <v>16</v>
      </c>
    </row>
    <row r="73" spans="2:19" x14ac:dyDescent="0.25">
      <c r="B73" s="2">
        <v>71</v>
      </c>
      <c r="C73" s="20">
        <v>1.4987150933698799E-4</v>
      </c>
      <c r="D73" s="20">
        <v>5.8541577059780497E-2</v>
      </c>
      <c r="E73" s="20">
        <v>1.45264903214487</v>
      </c>
      <c r="F73" s="20">
        <v>0.150645313340768</v>
      </c>
      <c r="G73" s="20">
        <v>74.520377090095195</v>
      </c>
      <c r="H73" s="20">
        <v>2.26503146494739E-2</v>
      </c>
      <c r="I73" s="20">
        <v>9.0154691906373704E-3</v>
      </c>
      <c r="J73" s="20"/>
      <c r="K73" s="20">
        <v>8.8752208687383192</v>
      </c>
      <c r="L73" s="20">
        <v>0.54954101244861597</v>
      </c>
      <c r="M73" s="20">
        <v>1.3813845674431001E-2</v>
      </c>
      <c r="N73" s="20">
        <v>0.39802843051660503</v>
      </c>
      <c r="O73" s="20">
        <v>7.0122199016766806E-2</v>
      </c>
      <c r="P73" s="20">
        <v>0.36252190148709901</v>
      </c>
      <c r="Q73" s="20">
        <v>0.72972972972972905</v>
      </c>
      <c r="R73" s="20">
        <v>0.89809334092202597</v>
      </c>
      <c r="S73" t="s">
        <v>16</v>
      </c>
    </row>
    <row r="74" spans="2:19" x14ac:dyDescent="0.25">
      <c r="B74" s="2">
        <v>72</v>
      </c>
      <c r="C74" s="20">
        <v>6.1058763063217306E-5</v>
      </c>
      <c r="D74" s="20">
        <v>4.8704126503775799E-2</v>
      </c>
      <c r="E74" s="20">
        <v>1.28611546642431</v>
      </c>
      <c r="F74" s="20">
        <v>0.15493359893453501</v>
      </c>
      <c r="G74" s="20">
        <v>109.77505694772999</v>
      </c>
      <c r="H74" s="20">
        <v>2.21943337810083E-2</v>
      </c>
      <c r="I74" s="20">
        <v>3.1354167154272398E-3</v>
      </c>
      <c r="J74" s="20"/>
      <c r="K74" s="20">
        <v>68.229605900884593</v>
      </c>
      <c r="L74" s="20">
        <v>0.323464294724296</v>
      </c>
      <c r="M74" s="20">
        <v>8.8171668740419703E-3</v>
      </c>
      <c r="N74" s="20">
        <v>0.141271044509126</v>
      </c>
      <c r="O74" s="20">
        <v>-0.10488412033505</v>
      </c>
      <c r="P74" s="20">
        <v>0.13969693510981401</v>
      </c>
      <c r="Q74" s="20">
        <v>0.61111111111111105</v>
      </c>
      <c r="R74" s="20">
        <v>0.97396955703779697</v>
      </c>
      <c r="S74" t="s">
        <v>16</v>
      </c>
    </row>
    <row r="75" spans="2:19" x14ac:dyDescent="0.25">
      <c r="B75" s="2">
        <v>73</v>
      </c>
      <c r="C75" s="20">
        <v>6.9384958026383307E-5</v>
      </c>
      <c r="D75" s="20">
        <v>3.9004950019938499E-2</v>
      </c>
      <c r="E75" s="20">
        <v>1.3608834225552999</v>
      </c>
      <c r="F75" s="20">
        <v>0.153800751114369</v>
      </c>
      <c r="G75" s="20">
        <v>62.671658016836702</v>
      </c>
      <c r="H75" s="20">
        <v>1.8624264378371801E-2</v>
      </c>
      <c r="I75" s="20">
        <v>4.3904231407694396E-3</v>
      </c>
      <c r="J75" s="20"/>
      <c r="K75" s="20">
        <v>18.227234528217501</v>
      </c>
      <c r="L75" s="20">
        <v>0.573107038829472</v>
      </c>
      <c r="M75" s="20">
        <v>9.3991314688635294E-3</v>
      </c>
      <c r="N75" s="20">
        <v>0.23573672772106799</v>
      </c>
      <c r="O75" s="20">
        <v>-7.4428319381001404E-2</v>
      </c>
      <c r="P75" s="20">
        <v>0.17847446525109301</v>
      </c>
      <c r="Q75" s="20">
        <v>0.80645161290322498</v>
      </c>
      <c r="R75" s="20">
        <v>0.99611327040533004</v>
      </c>
      <c r="S75" t="s">
        <v>16</v>
      </c>
    </row>
    <row r="76" spans="2:19" x14ac:dyDescent="0.25">
      <c r="B76" s="2">
        <v>74</v>
      </c>
      <c r="C76" s="20">
        <v>3.4137399348980601E-4</v>
      </c>
      <c r="D76" s="20">
        <v>0.14290542060865</v>
      </c>
      <c r="E76" s="20">
        <v>1.37113323025962</v>
      </c>
      <c r="F76" s="20">
        <v>0.20395053175594299</v>
      </c>
      <c r="G76" s="20">
        <v>54.476192203915197</v>
      </c>
      <c r="H76" s="20">
        <v>7.0299456101756405E-2</v>
      </c>
      <c r="I76" s="20">
        <v>5.04255303769103E-3</v>
      </c>
      <c r="J76" s="20"/>
      <c r="K76" s="20">
        <v>194.96450307524699</v>
      </c>
      <c r="L76" s="20">
        <v>0.21005977291512601</v>
      </c>
      <c r="M76" s="20">
        <v>2.0848282136794499E-2</v>
      </c>
      <c r="N76" s="20">
        <v>7.1729616661501405E-2</v>
      </c>
      <c r="O76" s="20">
        <v>-0.184428786488081</v>
      </c>
      <c r="P76" s="20">
        <v>3.84175205910188E-2</v>
      </c>
      <c r="Q76" s="20">
        <v>0.82550335570469702</v>
      </c>
      <c r="R76" s="20">
        <v>1.0010608533457599</v>
      </c>
      <c r="S76" t="s">
        <v>16</v>
      </c>
    </row>
    <row r="77" spans="2:19" x14ac:dyDescent="0.25">
      <c r="B77" s="2">
        <v>75</v>
      </c>
      <c r="C77" s="20">
        <v>4.4406373136885303E-5</v>
      </c>
      <c r="D77" s="20">
        <v>1.9026845520767E-2</v>
      </c>
      <c r="E77" s="20">
        <v>1.0007169484945</v>
      </c>
      <c r="F77" s="20">
        <v>0.18315067239640301</v>
      </c>
      <c r="G77" s="20">
        <v>71.565051177077905</v>
      </c>
      <c r="H77" s="20">
        <v>7.3754869054648998E-3</v>
      </c>
      <c r="I77" s="20">
        <v>5.2682049324750697E-3</v>
      </c>
      <c r="J77" s="20"/>
      <c r="K77" s="20">
        <v>2.02678571428571</v>
      </c>
      <c r="L77" s="20">
        <v>1.5414221080123101</v>
      </c>
      <c r="M77" s="20">
        <v>7.5193051750908199E-3</v>
      </c>
      <c r="N77" s="20">
        <v>0.71428571428573295</v>
      </c>
      <c r="O77" s="20">
        <v>-0.31277660702721699</v>
      </c>
      <c r="P77" s="20">
        <v>-0.124999999999981</v>
      </c>
      <c r="Q77" s="20">
        <v>0.94117647058823495</v>
      </c>
      <c r="R77" s="20">
        <v>1.0079677786533501</v>
      </c>
      <c r="S77" t="s">
        <v>16</v>
      </c>
    </row>
    <row r="78" spans="2:19" x14ac:dyDescent="0.25">
      <c r="B78" s="2">
        <v>76</v>
      </c>
      <c r="C78" s="20">
        <v>9.9914339557992E-5</v>
      </c>
      <c r="D78" s="20">
        <v>4.5190632308583001E-2</v>
      </c>
      <c r="E78" s="20">
        <v>1.0003120294411301</v>
      </c>
      <c r="F78" s="20">
        <v>0.218841394671869</v>
      </c>
      <c r="G78" s="20">
        <v>82.228398781247904</v>
      </c>
      <c r="H78" s="20">
        <v>2.16837390255641E-2</v>
      </c>
      <c r="I78" s="20">
        <v>4.50139743650157E-3</v>
      </c>
      <c r="J78" s="20"/>
      <c r="K78" s="20">
        <v>21.9914488315511</v>
      </c>
      <c r="L78" s="20">
        <v>0.61480989692228705</v>
      </c>
      <c r="M78" s="20">
        <v>1.12789577626362E-2</v>
      </c>
      <c r="N78" s="20">
        <v>0.20759323063216301</v>
      </c>
      <c r="O78" s="20">
        <v>-0.23273817525747201</v>
      </c>
      <c r="P78" s="20">
        <v>-2.3091903572154401E-2</v>
      </c>
      <c r="Q78" s="20">
        <v>0.87804878048780399</v>
      </c>
      <c r="R78" s="20">
        <v>1</v>
      </c>
      <c r="S78" t="s">
        <v>16</v>
      </c>
    </row>
    <row r="79" spans="2:19" x14ac:dyDescent="0.25">
      <c r="B79" s="2">
        <v>77</v>
      </c>
      <c r="C79" s="20">
        <v>7.2160356347438699E-5</v>
      </c>
      <c r="D79" s="20">
        <v>3.01320860637521E-2</v>
      </c>
      <c r="E79" s="20">
        <v>1.4512370067279901</v>
      </c>
      <c r="F79" s="20">
        <v>0.23079852082803801</v>
      </c>
      <c r="G79" s="20">
        <v>31.8063799766059</v>
      </c>
      <c r="H79" s="20">
        <v>1.3422647002875701E-2</v>
      </c>
      <c r="I79" s="20">
        <v>5.1253908060979901E-3</v>
      </c>
      <c r="J79" s="20"/>
      <c r="K79" s="20">
        <v>6.9220123197817598</v>
      </c>
      <c r="L79" s="20">
        <v>0.99873468982084002</v>
      </c>
      <c r="M79" s="20">
        <v>9.5852709541118294E-3</v>
      </c>
      <c r="N79" s="20">
        <v>0.38184650203494802</v>
      </c>
      <c r="O79" s="20">
        <v>-0.25121632612955602</v>
      </c>
      <c r="P79" s="20">
        <v>-4.6619015976074603E-2</v>
      </c>
      <c r="Q79" s="20">
        <v>0.89655172413793005</v>
      </c>
      <c r="R79" s="20">
        <v>1.0100624758113499</v>
      </c>
      <c r="S79" t="s">
        <v>16</v>
      </c>
    </row>
    <row r="80" spans="2:19" x14ac:dyDescent="0.25">
      <c r="B80" s="2">
        <v>78</v>
      </c>
      <c r="C80" s="20">
        <v>1.02689737879047E-4</v>
      </c>
      <c r="D80" s="20">
        <v>6.1158788714900401E-2</v>
      </c>
      <c r="E80" s="20">
        <v>1.58373566083213</v>
      </c>
      <c r="F80" s="20">
        <v>0.24962274701919901</v>
      </c>
      <c r="G80" s="20">
        <v>110.19210493897801</v>
      </c>
      <c r="H80" s="20">
        <v>2.9042272533656498E-2</v>
      </c>
      <c r="I80" s="20">
        <v>3.77329172970319E-3</v>
      </c>
      <c r="J80" s="20"/>
      <c r="K80" s="20">
        <v>77.049050136484098</v>
      </c>
      <c r="L80" s="20">
        <v>0.34500005044625198</v>
      </c>
      <c r="M80" s="20">
        <v>1.1434536943229901E-2</v>
      </c>
      <c r="N80" s="20">
        <v>0.12992412096299899</v>
      </c>
      <c r="O80" s="20">
        <v>-0.16186530991995801</v>
      </c>
      <c r="P80" s="20">
        <v>6.7146231224259403E-2</v>
      </c>
      <c r="Q80" s="20">
        <v>0.68518518518518501</v>
      </c>
      <c r="R80" s="20">
        <v>1.0024788210618001</v>
      </c>
      <c r="S80" t="s">
        <v>16</v>
      </c>
    </row>
    <row r="81" spans="2:19" x14ac:dyDescent="0.25">
      <c r="B81" s="2">
        <v>79</v>
      </c>
      <c r="C81" s="20">
        <v>1.7485009422648601E-4</v>
      </c>
      <c r="D81" s="20">
        <v>5.6309200472981803E-2</v>
      </c>
      <c r="E81" s="20">
        <v>1.4819310151715801</v>
      </c>
      <c r="F81" s="20">
        <v>0.26115791484510598</v>
      </c>
      <c r="G81" s="20">
        <v>14.5050754221829</v>
      </c>
      <c r="H81" s="20">
        <v>2.5861824394581401E-2</v>
      </c>
      <c r="I81" s="20">
        <v>6.8686688978544901E-3</v>
      </c>
      <c r="J81" s="20"/>
      <c r="K81" s="20">
        <v>13.8293491027947</v>
      </c>
      <c r="L81" s="20">
        <v>0.69297411566876799</v>
      </c>
      <c r="M81" s="20">
        <v>1.4920658643968399E-2</v>
      </c>
      <c r="N81" s="20">
        <v>0.265591042343231</v>
      </c>
      <c r="O81" s="20">
        <v>-0.20208661396952701</v>
      </c>
      <c r="P81" s="20">
        <v>1.5934876367530298E-2</v>
      </c>
      <c r="Q81" s="20">
        <v>0.88732394366197098</v>
      </c>
      <c r="R81" s="20">
        <v>1.00538461538461</v>
      </c>
      <c r="S81" t="s">
        <v>16</v>
      </c>
    </row>
    <row r="82" spans="2:19" x14ac:dyDescent="0.25">
      <c r="B82" s="2">
        <v>80</v>
      </c>
      <c r="C82" s="20">
        <v>1.304437210896E-4</v>
      </c>
      <c r="D82" s="20">
        <v>4.8554190762871402E-2</v>
      </c>
      <c r="E82" s="20">
        <v>1.0115168411793201</v>
      </c>
      <c r="F82" s="20">
        <v>0.275236649674369</v>
      </c>
      <c r="G82" s="20">
        <v>135.72692900965399</v>
      </c>
      <c r="H82" s="20">
        <v>2.2395266212342599E-2</v>
      </c>
      <c r="I82" s="20">
        <v>4.9208810602471304E-3</v>
      </c>
      <c r="J82" s="20"/>
      <c r="K82" s="20">
        <v>16.069376060986698</v>
      </c>
      <c r="L82" s="20">
        <v>0.695311804598709</v>
      </c>
      <c r="M82" s="20">
        <v>1.2887439778857699E-2</v>
      </c>
      <c r="N82" s="20">
        <v>0.219728625397411</v>
      </c>
      <c r="O82" s="20">
        <v>-0.33646199980771102</v>
      </c>
      <c r="P82" s="20">
        <v>-0.15515717872068999</v>
      </c>
      <c r="Q82" s="20">
        <v>0.97916666666666596</v>
      </c>
      <c r="R82" s="20">
        <v>1.00312231943729</v>
      </c>
      <c r="S82" t="s">
        <v>16</v>
      </c>
    </row>
    <row r="83" spans="2:19" x14ac:dyDescent="0.25">
      <c r="B83" s="2">
        <v>81</v>
      </c>
      <c r="C83" s="20">
        <v>1.7207469590542999E-4</v>
      </c>
      <c r="D83" s="20">
        <v>7.9196058345698497E-2</v>
      </c>
      <c r="E83" s="20">
        <v>1.60092678191461</v>
      </c>
      <c r="F83" s="20">
        <v>0.293046449875138</v>
      </c>
      <c r="G83" s="20">
        <v>126.180725682469</v>
      </c>
      <c r="H83" s="20">
        <v>3.7350709076952003E-2</v>
      </c>
      <c r="I83" s="20">
        <v>5.0175346167519704E-3</v>
      </c>
      <c r="J83" s="20"/>
      <c r="K83" s="20">
        <v>70.260149122415399</v>
      </c>
      <c r="L83" s="20">
        <v>0.34476227742140603</v>
      </c>
      <c r="M83" s="20">
        <v>1.48017670389407E-2</v>
      </c>
      <c r="N83" s="20">
        <v>0.134335725900532</v>
      </c>
      <c r="O83" s="20">
        <v>-0.14461407653410399</v>
      </c>
      <c r="P83" s="20">
        <v>8.9111183766584098E-2</v>
      </c>
      <c r="Q83" s="20">
        <v>0.81578947368420995</v>
      </c>
      <c r="R83" s="20">
        <v>0.998085741932769</v>
      </c>
      <c r="S83" t="s">
        <v>16</v>
      </c>
    </row>
    <row r="84" spans="2:19" x14ac:dyDescent="0.25">
      <c r="B84" s="2">
        <v>82</v>
      </c>
      <c r="C84" s="20">
        <v>2.0260407743703901E-4</v>
      </c>
      <c r="D84" s="20">
        <v>0.107785472230812</v>
      </c>
      <c r="E84" s="20">
        <v>1.6340485418928601</v>
      </c>
      <c r="F84" s="20">
        <v>0.30502908872573298</v>
      </c>
      <c r="G84" s="20">
        <v>124.700456947688</v>
      </c>
      <c r="H84" s="20">
        <v>5.26820490990665E-2</v>
      </c>
      <c r="I84" s="20">
        <v>4.5301783392406097E-3</v>
      </c>
      <c r="J84" s="20"/>
      <c r="K84" s="20">
        <v>169.65979446640401</v>
      </c>
      <c r="L84" s="20">
        <v>0.21914803847629899</v>
      </c>
      <c r="M84" s="20">
        <v>1.6061242894540299E-2</v>
      </c>
      <c r="N84" s="20">
        <v>8.5990928916257398E-2</v>
      </c>
      <c r="O84" s="20">
        <v>-7.4834012862615901E-2</v>
      </c>
      <c r="P84" s="20">
        <v>0.17795792026726001</v>
      </c>
      <c r="Q84" s="20">
        <v>0.76041666666666596</v>
      </c>
      <c r="R84" s="20">
        <v>1.0014065132382199</v>
      </c>
      <c r="S84" t="s">
        <v>16</v>
      </c>
    </row>
    <row r="85" spans="2:19" x14ac:dyDescent="0.25">
      <c r="B85" s="2">
        <v>83</v>
      </c>
      <c r="C85" s="20">
        <v>5.2732568100051298E-5</v>
      </c>
      <c r="D85" s="20">
        <v>2.7638154906709098E-2</v>
      </c>
      <c r="E85" s="20">
        <v>1.35784398444956</v>
      </c>
      <c r="F85" s="20">
        <v>0.29339277695488503</v>
      </c>
      <c r="G85" s="20">
        <v>152.383920954714</v>
      </c>
      <c r="H85" s="20">
        <v>1.04697570625981E-2</v>
      </c>
      <c r="I85" s="20">
        <v>5.2690438054092499E-3</v>
      </c>
      <c r="J85" s="20"/>
      <c r="K85" s="20">
        <v>4.8062643866901604</v>
      </c>
      <c r="L85" s="20">
        <v>0.86750241589730204</v>
      </c>
      <c r="M85" s="20">
        <v>8.1939728459658294E-3</v>
      </c>
      <c r="N85" s="20">
        <v>0.50326323465825296</v>
      </c>
      <c r="O85" s="20">
        <v>-0.17836416404241001</v>
      </c>
      <c r="P85" s="20">
        <v>4.6139237712736501E-2</v>
      </c>
      <c r="Q85" s="20">
        <v>0.79166666666666596</v>
      </c>
      <c r="R85" s="20">
        <v>0.93719107896322995</v>
      </c>
      <c r="S85" t="s">
        <v>16</v>
      </c>
    </row>
    <row r="86" spans="2:19" x14ac:dyDescent="0.25">
      <c r="B86" s="2">
        <v>84</v>
      </c>
      <c r="C86" s="20">
        <v>5.2732568100051298E-5</v>
      </c>
      <c r="D86" s="20">
        <v>2.2636964971209299E-2</v>
      </c>
      <c r="E86" s="20">
        <v>1.5870391288710199</v>
      </c>
      <c r="F86" s="20">
        <v>0.30574615703719599</v>
      </c>
      <c r="G86" s="20">
        <v>114.699352677497</v>
      </c>
      <c r="H86" s="20">
        <v>8.2638271456970894E-3</v>
      </c>
      <c r="I86" s="20">
        <v>6.7502876506220404E-3</v>
      </c>
      <c r="J86" s="20"/>
      <c r="K86" s="20">
        <v>1.3924842511972599</v>
      </c>
      <c r="L86" s="20">
        <v>1.29316037523901</v>
      </c>
      <c r="M86" s="20">
        <v>8.1939728459658294E-3</v>
      </c>
      <c r="N86" s="20">
        <v>0.81684763386379</v>
      </c>
      <c r="O86" s="20">
        <v>-0.16916561208869699</v>
      </c>
      <c r="P86" s="20">
        <v>5.7851197814504998E-2</v>
      </c>
      <c r="Q86" s="20">
        <v>0.95</v>
      </c>
      <c r="R86" s="20">
        <v>1</v>
      </c>
      <c r="S86" t="s">
        <v>16</v>
      </c>
    </row>
    <row r="87" spans="2:19" x14ac:dyDescent="0.25">
      <c r="B87" s="2">
        <v>85</v>
      </c>
      <c r="C87" s="20">
        <v>2.3035806064759199E-4</v>
      </c>
      <c r="D87" s="20">
        <v>8.4801989102845907E-2</v>
      </c>
      <c r="E87" s="20">
        <v>1.3406503269379999</v>
      </c>
      <c r="F87" s="20">
        <v>0.315948928725032</v>
      </c>
      <c r="G87" s="20">
        <v>25.733953231975701</v>
      </c>
      <c r="H87" s="20">
        <v>4.0972706916910698E-2</v>
      </c>
      <c r="I87" s="20">
        <v>5.8407930591738901E-3</v>
      </c>
      <c r="J87" s="20"/>
      <c r="K87" s="20">
        <v>52.098643800327601</v>
      </c>
      <c r="L87" s="20">
        <v>0.40253273064141198</v>
      </c>
      <c r="M87" s="20">
        <v>1.71260325897452E-2</v>
      </c>
      <c r="N87" s="20">
        <v>0.142553262859066</v>
      </c>
      <c r="O87" s="20">
        <v>-0.18406991968297101</v>
      </c>
      <c r="P87" s="20">
        <v>3.8874443998577701E-2</v>
      </c>
      <c r="Q87" s="20">
        <v>0.84693877551020402</v>
      </c>
      <c r="R87" s="20">
        <v>1.00178771388719</v>
      </c>
      <c r="S87" t="s">
        <v>16</v>
      </c>
    </row>
    <row r="88" spans="2:19" x14ac:dyDescent="0.25">
      <c r="B88" s="2">
        <v>86</v>
      </c>
      <c r="C88" s="20">
        <v>3.3304779852663998E-5</v>
      </c>
      <c r="D88" s="20">
        <v>1.78007043507044E-2</v>
      </c>
      <c r="E88" s="20">
        <v>1.65512398431678</v>
      </c>
      <c r="F88" s="20">
        <v>0.33652244069651799</v>
      </c>
      <c r="G88" s="20">
        <v>121.717474411461</v>
      </c>
      <c r="H88" s="20">
        <v>8.2961054248992597E-3</v>
      </c>
      <c r="I88" s="20">
        <v>3.1688302980592302E-3</v>
      </c>
      <c r="J88" s="20"/>
      <c r="K88" s="20">
        <v>6.8541019662496803</v>
      </c>
      <c r="L88" s="20">
        <v>1.32081519667239</v>
      </c>
      <c r="M88" s="20">
        <v>6.5119093004364498E-3</v>
      </c>
      <c r="N88" s="20">
        <v>0.38196601125011798</v>
      </c>
      <c r="O88" s="20">
        <v>-0.38005015145768301</v>
      </c>
      <c r="P88" s="20">
        <v>-0.21065533708334699</v>
      </c>
      <c r="Q88" s="20">
        <v>0.92307692307692302</v>
      </c>
      <c r="R88" s="20">
        <v>1.0170332241459901</v>
      </c>
      <c r="S88" t="s">
        <v>16</v>
      </c>
    </row>
    <row r="89" spans="2:19" x14ac:dyDescent="0.25">
      <c r="B89" s="2">
        <v>87</v>
      </c>
      <c r="C89" s="20">
        <v>1.4432071269487699E-4</v>
      </c>
      <c r="D89" s="20">
        <v>4.0740872709075997E-2</v>
      </c>
      <c r="E89" s="20">
        <v>1.1042062491475799</v>
      </c>
      <c r="F89" s="20">
        <v>0.392620193329763</v>
      </c>
      <c r="G89" s="20">
        <v>60.462618393886899</v>
      </c>
      <c r="H89" s="20">
        <v>1.55088233491725E-2</v>
      </c>
      <c r="I89" s="20">
        <v>1.03392155661148E-2</v>
      </c>
      <c r="J89" s="20"/>
      <c r="K89" s="20">
        <v>2.4245072414544602</v>
      </c>
      <c r="L89" s="20">
        <v>1.0926419572886801</v>
      </c>
      <c r="M89" s="20">
        <v>1.3555620182325799E-2</v>
      </c>
      <c r="N89" s="20">
        <v>0.66666666666665597</v>
      </c>
      <c r="O89" s="20">
        <v>-0.12737499012897699</v>
      </c>
      <c r="P89" s="20">
        <v>0.11106067029269701</v>
      </c>
      <c r="Q89" s="20">
        <v>0.94545454545454499</v>
      </c>
      <c r="R89" s="20">
        <v>0.99223062768350001</v>
      </c>
      <c r="S89" t="s">
        <v>16</v>
      </c>
    </row>
    <row r="90" spans="2:19" x14ac:dyDescent="0.25">
      <c r="B90" s="2">
        <v>88</v>
      </c>
      <c r="C90" s="20">
        <v>1.1490149049168999E-3</v>
      </c>
      <c r="D90" s="20">
        <v>0.28847636550004502</v>
      </c>
      <c r="E90" s="20">
        <v>1.6781173504876801</v>
      </c>
      <c r="F90" s="20">
        <v>0.46859949082974101</v>
      </c>
      <c r="G90" s="20">
        <v>104.95995850476</v>
      </c>
      <c r="H90" s="20">
        <v>0.13500126004046001</v>
      </c>
      <c r="I90" s="20">
        <v>1.04912707695186E-2</v>
      </c>
      <c r="J90" s="20"/>
      <c r="K90" s="20">
        <v>229.421196944423</v>
      </c>
      <c r="L90" s="20">
        <v>0.17350622099606</v>
      </c>
      <c r="M90" s="20">
        <v>3.8248806705965602E-2</v>
      </c>
      <c r="N90" s="20">
        <v>7.7712391472304798E-2</v>
      </c>
      <c r="O90" s="20">
        <v>-3.1877893877643601E-2</v>
      </c>
      <c r="P90" s="20">
        <v>0.23265134964727499</v>
      </c>
      <c r="Q90" s="20">
        <v>0.74864376130198895</v>
      </c>
      <c r="R90" s="20">
        <v>0.97229729729729697</v>
      </c>
      <c r="S90" t="s">
        <v>16</v>
      </c>
    </row>
    <row r="91" spans="2:19" x14ac:dyDescent="0.25">
      <c r="B91" s="2">
        <v>89</v>
      </c>
      <c r="C91" s="20">
        <v>1.6374850094226401E-4</v>
      </c>
      <c r="D91" s="20">
        <v>6.1215431105908803E-2</v>
      </c>
      <c r="E91" s="20">
        <v>1.11415526640403</v>
      </c>
      <c r="F91" s="20">
        <v>0.42092129748808499</v>
      </c>
      <c r="G91" s="20">
        <v>34.835169333076202</v>
      </c>
      <c r="H91" s="20">
        <v>2.8659979186441399E-2</v>
      </c>
      <c r="I91" s="20">
        <v>5.76539770793001E-3</v>
      </c>
      <c r="J91" s="20"/>
      <c r="K91" s="20">
        <v>26.013643819292799</v>
      </c>
      <c r="L91" s="20">
        <v>0.54911761080381005</v>
      </c>
      <c r="M91" s="20">
        <v>1.44392197431438E-2</v>
      </c>
      <c r="N91" s="20">
        <v>0.201165453415874</v>
      </c>
      <c r="O91" s="20">
        <v>-0.20746638762881101</v>
      </c>
      <c r="P91" s="20">
        <v>9.0851358028066001E-3</v>
      </c>
      <c r="Q91" s="20">
        <v>0.86764705882352899</v>
      </c>
      <c r="R91" s="20">
        <v>1.00247652741869</v>
      </c>
      <c r="S91" t="s">
        <v>16</v>
      </c>
    </row>
    <row r="92" spans="2:19" x14ac:dyDescent="0.25">
      <c r="B92" s="2">
        <v>90</v>
      </c>
      <c r="C92" s="20">
        <v>7.7711152989549403E-5</v>
      </c>
      <c r="D92" s="20">
        <v>2.9167499463933901E-2</v>
      </c>
      <c r="E92" s="20">
        <v>1.1757461015919199</v>
      </c>
      <c r="F92" s="20">
        <v>0.41607168100968001</v>
      </c>
      <c r="G92" s="20">
        <v>30.6659058042341</v>
      </c>
      <c r="H92" s="20">
        <v>1.19966255071162E-2</v>
      </c>
      <c r="I92" s="20">
        <v>6.8480005419683703E-3</v>
      </c>
      <c r="J92" s="20"/>
      <c r="K92" s="20">
        <v>3.2863429177537702</v>
      </c>
      <c r="L92" s="20">
        <v>1.14787558717913</v>
      </c>
      <c r="M92" s="20">
        <v>9.9471057626456492E-3</v>
      </c>
      <c r="N92" s="20">
        <v>0.57082723286696102</v>
      </c>
      <c r="O92" s="20">
        <v>-0.16971074672324199</v>
      </c>
      <c r="P92" s="20">
        <v>5.7157110840596798E-2</v>
      </c>
      <c r="Q92" s="20">
        <v>0.93333333333333302</v>
      </c>
      <c r="R92" s="20">
        <v>1</v>
      </c>
      <c r="S92" t="s">
        <v>16</v>
      </c>
    </row>
    <row r="93" spans="2:19" x14ac:dyDescent="0.25">
      <c r="B93" s="2">
        <v>91</v>
      </c>
      <c r="C93" s="20">
        <v>5.1067329107418104E-4</v>
      </c>
      <c r="D93" s="20">
        <v>8.25562848946335E-2</v>
      </c>
      <c r="E93" s="20">
        <v>1.2318452471621799</v>
      </c>
      <c r="F93" s="20">
        <v>0.47453394423550399</v>
      </c>
      <c r="G93" s="20">
        <v>25.1445805124308</v>
      </c>
      <c r="H93" s="20">
        <v>3.3516348045969001E-2</v>
      </c>
      <c r="I93" s="20">
        <v>1.71121089146558E-2</v>
      </c>
      <c r="J93" s="20"/>
      <c r="K93" s="20">
        <v>3.56016086740253</v>
      </c>
      <c r="L93" s="20">
        <v>0.94157024581313797</v>
      </c>
      <c r="M93" s="20">
        <v>2.5499204470643699E-2</v>
      </c>
      <c r="N93" s="20">
        <v>0.51056006731956205</v>
      </c>
      <c r="O93" s="20">
        <v>-0.117922052610719</v>
      </c>
      <c r="P93" s="20">
        <v>0.123096524154853</v>
      </c>
      <c r="Q93" s="20">
        <v>0.95833333333333304</v>
      </c>
      <c r="R93" s="20">
        <v>1.00367268691353</v>
      </c>
      <c r="S93" t="s">
        <v>16</v>
      </c>
    </row>
    <row r="94" spans="2:19" x14ac:dyDescent="0.25">
      <c r="B94" s="2">
        <v>92</v>
      </c>
      <c r="C94" s="20">
        <v>1.6652389926332E-4</v>
      </c>
      <c r="D94" s="20">
        <v>4.86907988823621E-2</v>
      </c>
      <c r="E94" s="20">
        <v>1.1887682983482399</v>
      </c>
      <c r="F94" s="20">
        <v>0.499397080723398</v>
      </c>
      <c r="G94" s="20">
        <v>139.23454287224101</v>
      </c>
      <c r="H94" s="20">
        <v>2.2408005587343401E-2</v>
      </c>
      <c r="I94" s="20">
        <v>8.4844845561077697E-3</v>
      </c>
      <c r="J94" s="20"/>
      <c r="K94" s="20">
        <v>6.5579301815399598</v>
      </c>
      <c r="L94" s="20">
        <v>0.88265835254423797</v>
      </c>
      <c r="M94" s="20">
        <v>1.4561071859089E-2</v>
      </c>
      <c r="N94" s="20">
        <v>0.37863631027028999</v>
      </c>
      <c r="O94" s="20">
        <v>-0.10331072088122401</v>
      </c>
      <c r="P94" s="20">
        <v>0.14170024951408999</v>
      </c>
      <c r="Q94" s="20">
        <v>0.96774193548387</v>
      </c>
      <c r="R94" s="20">
        <v>1.00622711876005</v>
      </c>
      <c r="S94" t="s">
        <v>16</v>
      </c>
    </row>
    <row r="95" spans="2:19" x14ac:dyDescent="0.25">
      <c r="B95" s="2">
        <v>93</v>
      </c>
      <c r="C95" s="20">
        <v>1.77625492547541E-4</v>
      </c>
      <c r="D95" s="20">
        <v>7.9262696452767095E-2</v>
      </c>
      <c r="E95" s="20">
        <v>1.21028858912319</v>
      </c>
      <c r="F95" s="20">
        <v>0.57907473822205702</v>
      </c>
      <c r="G95" s="20">
        <v>111.03825319208001</v>
      </c>
      <c r="H95" s="20">
        <v>3.8035499841207902E-2</v>
      </c>
      <c r="I95" s="20">
        <v>4.7844983931599099E-3</v>
      </c>
      <c r="J95" s="20"/>
      <c r="K95" s="20">
        <v>70.090179673698998</v>
      </c>
      <c r="L95" s="20">
        <v>0.35528549241584401</v>
      </c>
      <c r="M95" s="20">
        <v>1.50386103501816E-2</v>
      </c>
      <c r="N95" s="20">
        <v>0.12579033831905501</v>
      </c>
      <c r="O95" s="20">
        <v>-0.19534423511281299</v>
      </c>
      <c r="P95" s="20">
        <v>2.4519539753485999E-2</v>
      </c>
      <c r="Q95" s="20">
        <v>0.79012345679012297</v>
      </c>
      <c r="R95" s="20">
        <v>1</v>
      </c>
      <c r="S95" t="s">
        <v>16</v>
      </c>
    </row>
    <row r="96" spans="2:19" x14ac:dyDescent="0.25">
      <c r="B96" s="2">
        <v>94</v>
      </c>
      <c r="C96" s="20">
        <v>1.6097310262120899E-4</v>
      </c>
      <c r="D96" s="20">
        <v>4.6073587227242099E-2</v>
      </c>
      <c r="E96" s="20">
        <v>0.86348050633481899</v>
      </c>
      <c r="F96" s="20">
        <v>0.58790895494847595</v>
      </c>
      <c r="G96" s="20">
        <v>129.01570835881299</v>
      </c>
      <c r="H96" s="20">
        <v>1.9236646524632899E-2</v>
      </c>
      <c r="I96" s="20">
        <v>8.5695503566297297E-3</v>
      </c>
      <c r="J96" s="20"/>
      <c r="K96" s="20">
        <v>5.2207364005513703</v>
      </c>
      <c r="L96" s="20">
        <v>0.95292588578962001</v>
      </c>
      <c r="M96" s="20">
        <v>1.4316330531809999E-2</v>
      </c>
      <c r="N96" s="20">
        <v>0.44548047112350098</v>
      </c>
      <c r="O96" s="20">
        <v>-0.19568907727156101</v>
      </c>
      <c r="P96" s="20">
        <v>2.40804730802761E-2</v>
      </c>
      <c r="Q96" s="20">
        <v>0.96666666666666601</v>
      </c>
      <c r="R96" s="20">
        <v>1.00658085044836</v>
      </c>
      <c r="S96" t="s">
        <v>16</v>
      </c>
    </row>
    <row r="97" spans="2:19" x14ac:dyDescent="0.25">
      <c r="B97" s="2">
        <v>95</v>
      </c>
      <c r="C97" s="20">
        <v>1.5542230597909799E-4</v>
      </c>
      <c r="D97" s="20">
        <v>5.0991479528906099E-2</v>
      </c>
      <c r="E97" s="20">
        <v>0.90607001204860904</v>
      </c>
      <c r="F97" s="20">
        <v>0.63642367166023905</v>
      </c>
      <c r="G97" s="20">
        <v>10.8280746068521</v>
      </c>
      <c r="H97" s="20">
        <v>2.2210692567252201E-2</v>
      </c>
      <c r="I97" s="20">
        <v>7.1711040966671502E-3</v>
      </c>
      <c r="J97" s="20"/>
      <c r="K97" s="20">
        <v>9.4831926658170094</v>
      </c>
      <c r="L97" s="20">
        <v>0.75115227281984998</v>
      </c>
      <c r="M97" s="20">
        <v>1.4067331875892999E-2</v>
      </c>
      <c r="N97" s="20">
        <v>0.32286719898326399</v>
      </c>
      <c r="O97" s="20">
        <v>-0.195132000504636</v>
      </c>
      <c r="P97" s="20">
        <v>2.47897652493776E-2</v>
      </c>
      <c r="Q97" s="20">
        <v>0.875</v>
      </c>
      <c r="R97" s="20">
        <v>0.99405384213277503</v>
      </c>
      <c r="S97" t="s">
        <v>16</v>
      </c>
    </row>
    <row r="98" spans="2:19" x14ac:dyDescent="0.25">
      <c r="B98" s="2">
        <v>96</v>
      </c>
      <c r="C98" s="20">
        <v>8.10416309748158E-4</v>
      </c>
      <c r="D98" s="20">
        <v>0.124481649956854</v>
      </c>
      <c r="E98" s="20">
        <v>0.86920510375889404</v>
      </c>
      <c r="F98" s="20">
        <v>0.67758631403230196</v>
      </c>
      <c r="G98" s="20">
        <v>109.297092120676</v>
      </c>
      <c r="H98" s="20">
        <v>5.2125543780466799E-2</v>
      </c>
      <c r="I98" s="20">
        <v>2.08369683823924E-2</v>
      </c>
      <c r="J98" s="20"/>
      <c r="K98" s="20">
        <v>6.2586465963843798</v>
      </c>
      <c r="L98" s="20">
        <v>0.65721484486931903</v>
      </c>
      <c r="M98" s="20">
        <v>3.2122485789080703E-2</v>
      </c>
      <c r="N98" s="20">
        <v>0.39974582270354703</v>
      </c>
      <c r="O98" s="20">
        <v>5.2608420854246302E-2</v>
      </c>
      <c r="P98" s="20">
        <v>0.34022266655285899</v>
      </c>
      <c r="Q98" s="20">
        <v>0.91249999999999998</v>
      </c>
      <c r="R98" s="20">
        <v>0.98483692670066003</v>
      </c>
      <c r="S98" t="s">
        <v>16</v>
      </c>
    </row>
    <row r="99" spans="2:19" x14ac:dyDescent="0.25">
      <c r="B99" s="2">
        <v>97</v>
      </c>
      <c r="C99" s="20">
        <v>3.0529381531608599E-5</v>
      </c>
      <c r="D99" s="20">
        <v>1.5913179967985799E-2</v>
      </c>
      <c r="E99" s="20">
        <v>0.87765416014235997</v>
      </c>
      <c r="F99" s="20">
        <v>0.72181185974779805</v>
      </c>
      <c r="G99" s="20">
        <v>87.5364450261755</v>
      </c>
      <c r="H99" s="20">
        <v>6.7292609211154998E-3</v>
      </c>
      <c r="I99" s="20">
        <v>3.4720441711853E-3</v>
      </c>
      <c r="J99" s="20"/>
      <c r="K99" s="20">
        <v>2.8844454086563198</v>
      </c>
      <c r="L99" s="20">
        <v>1.51500449577801</v>
      </c>
      <c r="M99" s="20">
        <v>6.2346784874884702E-3</v>
      </c>
      <c r="N99" s="20">
        <v>0.51596218542967998</v>
      </c>
      <c r="O99" s="20">
        <v>-0.39893078589818798</v>
      </c>
      <c r="P99" s="20">
        <v>-0.23469490748268601</v>
      </c>
      <c r="Q99" s="20">
        <v>1</v>
      </c>
      <c r="R99" s="20">
        <v>1</v>
      </c>
      <c r="S99" t="s">
        <v>16</v>
      </c>
    </row>
    <row r="100" spans="2:19" x14ac:dyDescent="0.25">
      <c r="B100" s="2">
        <v>98</v>
      </c>
      <c r="C100" s="20">
        <v>7.8543772485866001E-4</v>
      </c>
      <c r="D100" s="20">
        <v>0.21425817375237199</v>
      </c>
      <c r="E100" s="20">
        <v>1.3374421144394399</v>
      </c>
      <c r="F100" s="20">
        <v>0.78476378562874605</v>
      </c>
      <c r="G100" s="20">
        <v>117.08977953845</v>
      </c>
      <c r="H100" s="20">
        <v>0.10433487756792401</v>
      </c>
      <c r="I100" s="20">
        <v>8.3792843112129606E-3</v>
      </c>
      <c r="J100" s="20"/>
      <c r="K100" s="20">
        <v>185.433222746128</v>
      </c>
      <c r="L100" s="20">
        <v>0.215004140275731</v>
      </c>
      <c r="M100" s="20">
        <v>3.16235730305236E-2</v>
      </c>
      <c r="N100" s="20">
        <v>8.0311440493691696E-2</v>
      </c>
      <c r="O100" s="20">
        <v>-0.12579243218174799</v>
      </c>
      <c r="P100" s="20">
        <v>0.11307564565294401</v>
      </c>
      <c r="Q100" s="20">
        <v>0.82267441860465096</v>
      </c>
      <c r="R100" s="20">
        <v>0.99292434491874604</v>
      </c>
      <c r="S100" t="s">
        <v>16</v>
      </c>
    </row>
    <row r="101" spans="2:19" x14ac:dyDescent="0.25">
      <c r="B101" s="2">
        <v>99</v>
      </c>
      <c r="C101" s="20">
        <v>1.16566729484324E-4</v>
      </c>
      <c r="D101" s="20">
        <v>4.58103667043211E-2</v>
      </c>
      <c r="E101" s="20">
        <v>1.52426736811478</v>
      </c>
      <c r="F101" s="20">
        <v>0.798387987545913</v>
      </c>
      <c r="G101" s="20">
        <v>170.210780669472</v>
      </c>
      <c r="H101" s="20">
        <v>2.05501112482207E-2</v>
      </c>
      <c r="I101" s="20">
        <v>5.7748449857072202E-3</v>
      </c>
      <c r="J101" s="20"/>
      <c r="K101" s="20">
        <v>14.3370192149992</v>
      </c>
      <c r="L101" s="20">
        <v>0.69800243739396794</v>
      </c>
      <c r="M101" s="20">
        <v>1.2182666767989901E-2</v>
      </c>
      <c r="N101" s="20">
        <v>0.28101283326177601</v>
      </c>
      <c r="O101" s="20">
        <v>-0.20040553721284099</v>
      </c>
      <c r="P101" s="20">
        <v>1.8075289771879E-2</v>
      </c>
      <c r="Q101" s="20">
        <v>0.84</v>
      </c>
      <c r="R101" s="20">
        <v>1.0033093315877499</v>
      </c>
      <c r="S101" t="s">
        <v>16</v>
      </c>
    </row>
    <row r="102" spans="2:19" x14ac:dyDescent="0.25">
      <c r="B102" s="2">
        <v>100</v>
      </c>
      <c r="C102" s="20">
        <v>8.04865513106047E-5</v>
      </c>
      <c r="D102" s="20">
        <v>2.7899709476953399E-2</v>
      </c>
      <c r="E102" s="20">
        <v>0.91943353761484803</v>
      </c>
      <c r="F102" s="20">
        <v>0.80574662909002503</v>
      </c>
      <c r="G102" s="20">
        <v>92.560658255389299</v>
      </c>
      <c r="H102" s="20">
        <v>1.0134594835864401E-2</v>
      </c>
      <c r="I102" s="20">
        <v>6.8804462849882501E-3</v>
      </c>
      <c r="J102" s="20"/>
      <c r="K102" s="20">
        <v>1.90609634340474</v>
      </c>
      <c r="L102" s="20">
        <v>1.2993729493552</v>
      </c>
      <c r="M102" s="20">
        <v>1.0123174400750799E-2</v>
      </c>
      <c r="N102" s="20">
        <v>0.67890689232485502</v>
      </c>
      <c r="O102" s="20">
        <v>-0.319560429228333</v>
      </c>
      <c r="P102" s="20">
        <v>-0.13363743069089301</v>
      </c>
      <c r="Q102" s="20">
        <v>0.96666666666666601</v>
      </c>
      <c r="R102" s="20">
        <v>1.00543380904042</v>
      </c>
      <c r="S102" t="s">
        <v>16</v>
      </c>
    </row>
    <row r="103" spans="2:19" x14ac:dyDescent="0.25">
      <c r="B103" s="2">
        <v>101</v>
      </c>
      <c r="C103" s="20">
        <v>4.1075895151618897E-4</v>
      </c>
      <c r="D103" s="20">
        <v>0.19646246725969799</v>
      </c>
      <c r="E103" s="20">
        <v>1.9912074239701101</v>
      </c>
      <c r="F103" s="20">
        <v>3.5604110246289997E-2</v>
      </c>
      <c r="G103" s="20">
        <v>49.6295604212008</v>
      </c>
      <c r="H103" s="20">
        <v>9.5772770305007596E-2</v>
      </c>
      <c r="I103" s="20">
        <v>5.6429532832166498E-3</v>
      </c>
      <c r="J103" s="20"/>
      <c r="K103" s="20">
        <v>436.42940835400901</v>
      </c>
      <c r="L103" s="20">
        <v>0.13373273084006801</v>
      </c>
      <c r="M103" s="20">
        <v>2.2869073886459899E-2</v>
      </c>
      <c r="N103" s="20">
        <v>5.89202261273798E-2</v>
      </c>
      <c r="O103" s="20">
        <v>3.33592931904702E-2</v>
      </c>
      <c r="P103" s="20">
        <v>0.31571391600968302</v>
      </c>
      <c r="Q103" s="20">
        <v>0.68837209302325497</v>
      </c>
      <c r="R103" s="20">
        <v>0.99439488501458495</v>
      </c>
      <c r="S103" t="s">
        <v>16</v>
      </c>
    </row>
    <row r="104" spans="2:19" x14ac:dyDescent="0.25">
      <c r="B104" s="2">
        <v>102</v>
      </c>
      <c r="C104" s="20">
        <v>5.2732568100051296E-4</v>
      </c>
      <c r="D104" s="20">
        <v>0.103538958857864</v>
      </c>
      <c r="E104" s="20">
        <v>1.9121892505059599</v>
      </c>
      <c r="F104" s="20">
        <v>4.4007455181235701E-2</v>
      </c>
      <c r="G104" s="20">
        <v>101.873930062486</v>
      </c>
      <c r="H104" s="20">
        <v>4.4703825924106398E-2</v>
      </c>
      <c r="I104" s="20">
        <v>1.42463501035407E-2</v>
      </c>
      <c r="J104" s="20"/>
      <c r="K104" s="20">
        <v>10.1041923694691</v>
      </c>
      <c r="L104" s="20">
        <v>0.61813196001634696</v>
      </c>
      <c r="M104" s="20">
        <v>2.5911617278824E-2</v>
      </c>
      <c r="N104" s="20">
        <v>0.31868301670033</v>
      </c>
      <c r="O104" s="20">
        <v>-5.1452103257260302E-2</v>
      </c>
      <c r="P104" s="20">
        <v>0.20772869220822099</v>
      </c>
      <c r="Q104" s="20">
        <v>0.88785046728971895</v>
      </c>
      <c r="R104" s="20">
        <v>0.99853580048270296</v>
      </c>
      <c r="S104" t="s">
        <v>16</v>
      </c>
    </row>
    <row r="105" spans="2:19" x14ac:dyDescent="0.25">
      <c r="B105" s="2">
        <v>103</v>
      </c>
      <c r="C105" s="20">
        <v>6.6609559705327996E-5</v>
      </c>
      <c r="D105" s="20">
        <v>3.3742205514194497E-2</v>
      </c>
      <c r="E105" s="20">
        <v>1.97706933909204</v>
      </c>
      <c r="F105" s="20">
        <v>3.17225155524564E-2</v>
      </c>
      <c r="G105" s="20">
        <v>56.524089126103803</v>
      </c>
      <c r="H105" s="20">
        <v>1.5711389991568101E-2</v>
      </c>
      <c r="I105" s="20">
        <v>4.1688023535409397E-3</v>
      </c>
      <c r="J105" s="20"/>
      <c r="K105" s="20">
        <v>14.2691006863257</v>
      </c>
      <c r="L105" s="20">
        <v>0.73518983625205803</v>
      </c>
      <c r="M105" s="20">
        <v>9.2092304496207197E-3</v>
      </c>
      <c r="N105" s="20">
        <v>0.26533631688718901</v>
      </c>
      <c r="O105" s="20">
        <v>-0.22771209610180099</v>
      </c>
      <c r="P105" s="20">
        <v>-1.6692500836184301E-2</v>
      </c>
      <c r="Q105" s="20">
        <v>0.96</v>
      </c>
      <c r="R105" s="20">
        <v>1</v>
      </c>
      <c r="S105" t="s">
        <v>16</v>
      </c>
    </row>
    <row r="106" spans="2:19" x14ac:dyDescent="0.25">
      <c r="B106" s="2">
        <v>104</v>
      </c>
      <c r="C106" s="20">
        <v>1.05465136200102E-4</v>
      </c>
      <c r="D106" s="20">
        <v>3.6924175126720901E-2</v>
      </c>
      <c r="E106" s="20">
        <v>1.90190418477024</v>
      </c>
      <c r="F106" s="20">
        <v>6.5498244710864795E-2</v>
      </c>
      <c r="G106" s="20">
        <v>100.885169012726</v>
      </c>
      <c r="H106" s="20">
        <v>1.56676059069717E-2</v>
      </c>
      <c r="I106" s="20">
        <v>7.8023153303069404E-3</v>
      </c>
      <c r="J106" s="20"/>
      <c r="K106" s="20">
        <v>3.9830613797793899</v>
      </c>
      <c r="L106" s="20">
        <v>0.97206918865173397</v>
      </c>
      <c r="M106" s="20">
        <v>1.15880275284817E-2</v>
      </c>
      <c r="N106" s="20">
        <v>0.49799027219819603</v>
      </c>
      <c r="O106" s="20">
        <v>-8.9652715898360893E-2</v>
      </c>
      <c r="P106" s="20">
        <v>0.15909016156046199</v>
      </c>
      <c r="Q106" s="20">
        <v>1</v>
      </c>
      <c r="R106" s="20">
        <v>1</v>
      </c>
      <c r="S106" t="s">
        <v>16</v>
      </c>
    </row>
    <row r="107" spans="2:19" x14ac:dyDescent="0.25">
      <c r="B107" s="2">
        <v>105</v>
      </c>
      <c r="C107" s="20">
        <v>9.4363542915881405E-5</v>
      </c>
      <c r="D107" s="20">
        <v>4.5852015521238999E-2</v>
      </c>
      <c r="E107" s="20">
        <v>1.98552159899597</v>
      </c>
      <c r="F107" s="20">
        <v>0.25915363844552802</v>
      </c>
      <c r="G107" s="20">
        <v>105.785211802136</v>
      </c>
      <c r="H107" s="20">
        <v>2.22002234012737E-2</v>
      </c>
      <c r="I107" s="20">
        <v>4.35618774630571E-3</v>
      </c>
      <c r="J107" s="20"/>
      <c r="K107" s="20">
        <v>25.0380934309472</v>
      </c>
      <c r="L107" s="20">
        <v>0.56402355401510396</v>
      </c>
      <c r="M107" s="20">
        <v>1.09611766896539E-2</v>
      </c>
      <c r="N107" s="20">
        <v>0.19622269864436501</v>
      </c>
      <c r="O107" s="20">
        <v>-0.19508582261589399</v>
      </c>
      <c r="P107" s="20">
        <v>2.4848560763415899E-2</v>
      </c>
      <c r="Q107" s="20">
        <v>0.87179487179487103</v>
      </c>
      <c r="R107" s="20">
        <v>1.0033063256185699</v>
      </c>
      <c r="S107" t="s">
        <v>16</v>
      </c>
    </row>
    <row r="108" spans="2:19" x14ac:dyDescent="0.25">
      <c r="B108" s="2">
        <v>106</v>
      </c>
      <c r="C108" s="20">
        <v>3.3304779852663998E-5</v>
      </c>
      <c r="D108" s="20">
        <v>1.7290922831629502E-2</v>
      </c>
      <c r="E108" s="20">
        <v>1.99386769524892</v>
      </c>
      <c r="F108" s="20">
        <v>0.28723800734368599</v>
      </c>
      <c r="G108" s="20">
        <v>107.136852766937</v>
      </c>
      <c r="H108" s="20">
        <v>7.3497247792809499E-3</v>
      </c>
      <c r="I108" s="20">
        <v>4.1657437296767101E-3</v>
      </c>
      <c r="J108" s="20"/>
      <c r="K108" s="20">
        <v>3.0994056645521999</v>
      </c>
      <c r="L108" s="20">
        <v>1.39984543757029</v>
      </c>
      <c r="M108" s="20">
        <v>6.5119093004364498E-3</v>
      </c>
      <c r="N108" s="20">
        <v>0.56678907779241405</v>
      </c>
      <c r="O108" s="20">
        <v>-0.27798380335930301</v>
      </c>
      <c r="P108" s="20">
        <v>-8.0700426497785596E-2</v>
      </c>
      <c r="Q108" s="20">
        <v>1</v>
      </c>
      <c r="R108" s="20">
        <v>1</v>
      </c>
      <c r="S108" t="s">
        <v>16</v>
      </c>
    </row>
    <row r="109" spans="2:19" x14ac:dyDescent="0.25">
      <c r="B109" s="2">
        <v>107</v>
      </c>
      <c r="C109" s="20">
        <v>2.1925646736337099E-4</v>
      </c>
      <c r="D109" s="20">
        <v>5.2988956788287897E-2</v>
      </c>
      <c r="E109" s="20">
        <v>2.0043730381828899</v>
      </c>
      <c r="F109" s="20">
        <v>0.36473819615785102</v>
      </c>
      <c r="G109" s="20">
        <v>85.660011867311098</v>
      </c>
      <c r="H109" s="20">
        <v>2.0312319161591201E-2</v>
      </c>
      <c r="I109" s="20">
        <v>1.18803704484075E-2</v>
      </c>
      <c r="J109" s="20"/>
      <c r="K109" s="20">
        <v>3.59124093591491</v>
      </c>
      <c r="L109" s="20">
        <v>0.98127681461764005</v>
      </c>
      <c r="M109" s="20">
        <v>1.6708261569833599E-2</v>
      </c>
      <c r="N109" s="20">
        <v>0.58488498304380099</v>
      </c>
      <c r="O109" s="20">
        <v>-0.13557570672891001</v>
      </c>
      <c r="P109" s="20">
        <v>0.10061919362249599</v>
      </c>
      <c r="Q109" s="20">
        <v>0.91860465116279</v>
      </c>
      <c r="R109" s="20">
        <v>1.0028610054390501</v>
      </c>
      <c r="S109" t="s">
        <v>16</v>
      </c>
    </row>
    <row r="110" spans="2:19" x14ac:dyDescent="0.25">
      <c r="B110" s="2">
        <v>108</v>
      </c>
      <c r="C110" s="20">
        <v>5.0789789275312597E-4</v>
      </c>
      <c r="D110" s="20">
        <v>0.21285044374054801</v>
      </c>
      <c r="E110" s="20">
        <v>2.0735069458257498</v>
      </c>
      <c r="F110" s="20">
        <v>0.410108119642207</v>
      </c>
      <c r="G110" s="20">
        <v>105.557747469528</v>
      </c>
      <c r="H110" s="20">
        <v>0.102732715919664</v>
      </c>
      <c r="I110" s="20">
        <v>6.3558673991237899E-3</v>
      </c>
      <c r="J110" s="20"/>
      <c r="K110" s="20">
        <v>400.67543091617199</v>
      </c>
      <c r="L110" s="20">
        <v>0.140876046478528</v>
      </c>
      <c r="M110" s="20">
        <v>2.5429818751633599E-2</v>
      </c>
      <c r="N110" s="20">
        <v>6.1867997377719197E-2</v>
      </c>
      <c r="O110" s="20">
        <v>9.7109546154532794E-3</v>
      </c>
      <c r="P110" s="20">
        <v>0.28560391616868602</v>
      </c>
      <c r="Q110" s="20">
        <v>0.71484375</v>
      </c>
      <c r="R110" s="20">
        <v>0.98970766641881502</v>
      </c>
      <c r="S110" t="s">
        <v>16</v>
      </c>
    </row>
    <row r="111" spans="2:19" x14ac:dyDescent="0.25">
      <c r="B111" s="2">
        <v>109</v>
      </c>
      <c r="C111" s="20">
        <v>1.11015932842213E-4</v>
      </c>
      <c r="D111" s="20">
        <v>3.99828642411705E-2</v>
      </c>
      <c r="E111" s="20">
        <v>2.0013089505382502</v>
      </c>
      <c r="F111" s="20">
        <v>0.389916223985248</v>
      </c>
      <c r="G111" s="20">
        <v>129.417559911225</v>
      </c>
      <c r="H111" s="20">
        <v>1.34695838669975E-2</v>
      </c>
      <c r="I111" s="20">
        <v>1.04371811442315E-2</v>
      </c>
      <c r="J111" s="20"/>
      <c r="K111" s="20">
        <v>1.97022012001499</v>
      </c>
      <c r="L111" s="20">
        <v>0.87266462599716399</v>
      </c>
      <c r="M111" s="20">
        <v>1.18890653875891E-2</v>
      </c>
      <c r="N111" s="20">
        <v>0.774870348430304</v>
      </c>
      <c r="O111" s="20">
        <v>-5.4148546563419896E-3</v>
      </c>
      <c r="P111" s="20">
        <v>0.266345137657714</v>
      </c>
      <c r="Q111" s="20">
        <v>0.85106382978723305</v>
      </c>
      <c r="R111" s="20">
        <v>0.94108333333333305</v>
      </c>
      <c r="S111" t="s">
        <v>16</v>
      </c>
    </row>
    <row r="112" spans="2:19" x14ac:dyDescent="0.25">
      <c r="B112" s="2">
        <v>110</v>
      </c>
      <c r="C112" s="20">
        <v>2.10930272400205E-4</v>
      </c>
      <c r="D112" s="20">
        <v>5.9492836038184997E-2</v>
      </c>
      <c r="E112" s="20">
        <v>1.8076244155261201</v>
      </c>
      <c r="F112" s="20">
        <v>0.46721204409885297</v>
      </c>
      <c r="G112" s="20">
        <v>31.8163748064621</v>
      </c>
      <c r="H112" s="20">
        <v>2.6845125031744702E-2</v>
      </c>
      <c r="I112" s="20">
        <v>8.6383303290695993E-3</v>
      </c>
      <c r="J112" s="20"/>
      <c r="K112" s="20">
        <v>10.3974608994841</v>
      </c>
      <c r="L112" s="20">
        <v>0.74889241655199701</v>
      </c>
      <c r="M112" s="20">
        <v>1.63879456919316E-2</v>
      </c>
      <c r="N112" s="20">
        <v>0.32178394843960101</v>
      </c>
      <c r="O112" s="20">
        <v>-0.13653208152087601</v>
      </c>
      <c r="P112" s="20">
        <v>9.9401499417778399E-2</v>
      </c>
      <c r="Q112" s="20">
        <v>0.91566265060240903</v>
      </c>
      <c r="R112" s="20">
        <v>1.00509646887513</v>
      </c>
      <c r="S112" t="s">
        <v>16</v>
      </c>
    </row>
    <row r="113" spans="2:19" x14ac:dyDescent="0.25">
      <c r="B113" s="2">
        <v>111</v>
      </c>
      <c r="C113" s="20">
        <v>9.9914339557992E-5</v>
      </c>
      <c r="D113" s="20">
        <v>3.5284877692832999E-2</v>
      </c>
      <c r="E113" s="20">
        <v>2.1116875706633</v>
      </c>
      <c r="F113" s="20">
        <v>0.49247412182237998</v>
      </c>
      <c r="G113" s="20">
        <v>138.290972327589</v>
      </c>
      <c r="H113" s="20">
        <v>1.5356454293208199E-2</v>
      </c>
      <c r="I113" s="20">
        <v>7.0563825239383302E-3</v>
      </c>
      <c r="J113" s="20"/>
      <c r="K113" s="20">
        <v>5.2079890776462197</v>
      </c>
      <c r="L113" s="20">
        <v>1.0084641249315101</v>
      </c>
      <c r="M113" s="20">
        <v>1.12789577626362E-2</v>
      </c>
      <c r="N113" s="20">
        <v>0.45950597639320701</v>
      </c>
      <c r="O113" s="20">
        <v>-0.14820492139064001</v>
      </c>
      <c r="P113" s="20">
        <v>8.4539178096232501E-2</v>
      </c>
      <c r="Q113" s="20">
        <v>0.92307692307692302</v>
      </c>
      <c r="R113" s="20">
        <v>1.0085930122757301</v>
      </c>
      <c r="S113" t="s">
        <v>16</v>
      </c>
    </row>
    <row r="114" spans="2:19" x14ac:dyDescent="0.25">
      <c r="B114" s="2">
        <v>112</v>
      </c>
      <c r="C114" s="20">
        <v>8.3261949631659998E-5</v>
      </c>
      <c r="D114" s="20">
        <v>4.1209005411232999E-2</v>
      </c>
      <c r="E114" s="20">
        <v>1.89513223327559</v>
      </c>
      <c r="F114" s="20">
        <v>0.72491154139477798</v>
      </c>
      <c r="G114" s="20">
        <v>112.345907165212</v>
      </c>
      <c r="H114" s="20">
        <v>1.9482897834899499E-2</v>
      </c>
      <c r="I114" s="20">
        <v>3.9891550434013297E-3</v>
      </c>
      <c r="J114" s="20"/>
      <c r="K114" s="20">
        <v>23.587512958746</v>
      </c>
      <c r="L114" s="20">
        <v>0.61612974281173605</v>
      </c>
      <c r="M114" s="20">
        <v>1.02962326529064E-2</v>
      </c>
      <c r="N114" s="20">
        <v>0.20475162766883601</v>
      </c>
      <c r="O114" s="20">
        <v>-0.26687543021802301</v>
      </c>
      <c r="P114" s="20">
        <v>-6.6556806536634205E-2</v>
      </c>
      <c r="Q114" s="20">
        <v>0.83333333333333304</v>
      </c>
      <c r="R114" s="20">
        <v>1.0036788486416499</v>
      </c>
      <c r="S114" t="s">
        <v>16</v>
      </c>
    </row>
    <row r="115" spans="2:19" x14ac:dyDescent="0.25">
      <c r="B115" s="2">
        <v>113</v>
      </c>
      <c r="C115" s="20">
        <v>8.8812746273770704E-4</v>
      </c>
      <c r="D115" s="20">
        <v>0.16619044117110199</v>
      </c>
      <c r="E115" s="20">
        <v>1.7727766860077001</v>
      </c>
      <c r="F115" s="20">
        <v>0.79922517834788698</v>
      </c>
      <c r="G115" s="20">
        <v>51.220647131605503</v>
      </c>
      <c r="H115" s="20">
        <v>6.8943245607860498E-2</v>
      </c>
      <c r="I115" s="20">
        <v>1.8481833060714301E-2</v>
      </c>
      <c r="J115" s="20"/>
      <c r="K115" s="20">
        <v>22.981735867678701</v>
      </c>
      <c r="L115" s="20">
        <v>0.40408532827143701</v>
      </c>
      <c r="M115" s="20">
        <v>3.3627355030138001E-2</v>
      </c>
      <c r="N115" s="20">
        <v>0.268073150571361</v>
      </c>
      <c r="O115" s="20">
        <v>0.126811704700417</v>
      </c>
      <c r="P115" s="20">
        <v>0.43470122189501198</v>
      </c>
      <c r="Q115" s="20">
        <v>0.79207920792079201</v>
      </c>
      <c r="R115" s="20">
        <v>0.94155798590575102</v>
      </c>
      <c r="S115" t="s">
        <v>16</v>
      </c>
    </row>
    <row r="116" spans="2:19" x14ac:dyDescent="0.25">
      <c r="B116" s="2">
        <v>114</v>
      </c>
      <c r="C116" s="20">
        <v>3.8855576494774701E-5</v>
      </c>
      <c r="D116" s="20">
        <v>1.81039077378666E-2</v>
      </c>
      <c r="E116" s="20">
        <v>1.7104574125076899</v>
      </c>
      <c r="F116" s="20">
        <v>0.80144223411989102</v>
      </c>
      <c r="G116" s="20">
        <v>82.072099338680701</v>
      </c>
      <c r="H116" s="20">
        <v>6.8299004090905399E-3</v>
      </c>
      <c r="I116" s="20">
        <v>4.9500905823293903E-3</v>
      </c>
      <c r="J116" s="20"/>
      <c r="K116" s="20">
        <v>2.1818038606240502</v>
      </c>
      <c r="L116" s="20">
        <v>1.4897677397181399</v>
      </c>
      <c r="M116" s="20">
        <v>7.0336659379465196E-3</v>
      </c>
      <c r="N116" s="20">
        <v>0.72476760799335405</v>
      </c>
      <c r="O116" s="20">
        <v>-0.31661720345160499</v>
      </c>
      <c r="P116" s="20">
        <v>-0.129889999242879</v>
      </c>
      <c r="Q116" s="20">
        <v>0.93333333333333302</v>
      </c>
      <c r="R116" s="20">
        <v>0.99162602374160302</v>
      </c>
      <c r="S116" t="s">
        <v>16</v>
      </c>
    </row>
    <row r="117" spans="2:19" x14ac:dyDescent="0.25">
      <c r="B117" s="2">
        <v>115</v>
      </c>
      <c r="C117" s="20">
        <v>8.8812746273770701E-5</v>
      </c>
      <c r="D117" s="20">
        <v>3.4278642276096803E-2</v>
      </c>
      <c r="E117" s="20">
        <v>1.90704726564885</v>
      </c>
      <c r="F117" s="20">
        <v>0.84151434582588602</v>
      </c>
      <c r="G117" s="20">
        <v>92.409432627013302</v>
      </c>
      <c r="H117" s="20">
        <v>1.4980318609745099E-2</v>
      </c>
      <c r="I117" s="20">
        <v>5.3436239483190696E-3</v>
      </c>
      <c r="J117" s="20"/>
      <c r="K117" s="20">
        <v>5.9644738054459197</v>
      </c>
      <c r="L117" s="20">
        <v>0.94981262912408604</v>
      </c>
      <c r="M117" s="20">
        <v>1.0633903358235599E-2</v>
      </c>
      <c r="N117" s="20">
        <v>0.35670963265380001</v>
      </c>
      <c r="O117" s="20">
        <v>-0.29210064008827102</v>
      </c>
      <c r="P117" s="20">
        <v>-9.8674541267677301E-2</v>
      </c>
      <c r="Q117" s="20">
        <v>0.94117647058823495</v>
      </c>
      <c r="R117" s="20">
        <v>1.0044226283048201</v>
      </c>
      <c r="S117" t="s">
        <v>16</v>
      </c>
    </row>
    <row r="118" spans="2:19" x14ac:dyDescent="0.25">
      <c r="B118" s="2">
        <v>116</v>
      </c>
      <c r="C118" s="20">
        <v>6.0226143566900704E-4</v>
      </c>
      <c r="D118" s="20">
        <v>0.10588462022667899</v>
      </c>
      <c r="E118" s="20">
        <v>0.62465548175553698</v>
      </c>
      <c r="F118" s="20">
        <v>0.87745036534487397</v>
      </c>
      <c r="G118" s="20">
        <v>137.97300219573799</v>
      </c>
      <c r="H118" s="20">
        <v>4.5070582257800501E-2</v>
      </c>
      <c r="I118" s="20">
        <v>1.37504646355542E-2</v>
      </c>
      <c r="J118" s="20"/>
      <c r="K118" s="20">
        <v>10.4927201397345</v>
      </c>
      <c r="L118" s="20">
        <v>0.67503944743342903</v>
      </c>
      <c r="M118" s="20">
        <v>2.7691570489279799E-2</v>
      </c>
      <c r="N118" s="20">
        <v>0.30508735291908501</v>
      </c>
      <c r="O118" s="20">
        <v>-0.19180647178621099</v>
      </c>
      <c r="P118" s="20">
        <v>2.9023959920828599E-2</v>
      </c>
      <c r="Q118" s="20">
        <v>0.95175438596491202</v>
      </c>
      <c r="R118" s="20">
        <v>0.999874130715252</v>
      </c>
      <c r="S118" t="s">
        <v>16</v>
      </c>
    </row>
    <row r="119" spans="2:19" x14ac:dyDescent="0.25">
      <c r="B119" s="2">
        <v>117</v>
      </c>
      <c r="C119" s="20">
        <v>3.2749700188452899E-4</v>
      </c>
      <c r="D119" s="20">
        <v>6.9715121662510898E-2</v>
      </c>
      <c r="E119" s="20">
        <v>0.338047210943004</v>
      </c>
      <c r="F119" s="20">
        <v>0.87630522619534301</v>
      </c>
      <c r="G119" s="20">
        <v>68.215304003885294</v>
      </c>
      <c r="H119" s="20">
        <v>3.0626513378345099E-2</v>
      </c>
      <c r="I119" s="20">
        <v>1.3304539762122199E-2</v>
      </c>
      <c r="J119" s="20"/>
      <c r="K119" s="20">
        <v>5.8726794295182296</v>
      </c>
      <c r="L119" s="20">
        <v>0.84676561350504698</v>
      </c>
      <c r="M119" s="20">
        <v>2.0420140390839302E-2</v>
      </c>
      <c r="N119" s="20">
        <v>0.43441248429961199</v>
      </c>
      <c r="O119" s="20">
        <v>-2.2807856256426999E-2</v>
      </c>
      <c r="P119" s="20">
        <v>0.244199680218844</v>
      </c>
      <c r="Q119" s="20">
        <v>0.94399999999999995</v>
      </c>
      <c r="R119" s="20">
        <v>1.00434917676296</v>
      </c>
      <c r="S119" t="s">
        <v>16</v>
      </c>
    </row>
    <row r="120" spans="2:19" x14ac:dyDescent="0.25">
      <c r="B120" s="2">
        <v>118</v>
      </c>
      <c r="C120" s="20">
        <v>4.3851293472674301E-4</v>
      </c>
      <c r="D120" s="20">
        <v>0.126317529806594</v>
      </c>
      <c r="E120" s="20">
        <v>0.59032716779283001</v>
      </c>
      <c r="F120" s="20">
        <v>0.89978314949486504</v>
      </c>
      <c r="G120" s="20">
        <v>131.57927462733301</v>
      </c>
      <c r="H120" s="20">
        <v>6.1287772111728603E-2</v>
      </c>
      <c r="I120" s="20">
        <v>8.0014877274946807E-3</v>
      </c>
      <c r="J120" s="20"/>
      <c r="K120" s="20">
        <v>63.571209522512198</v>
      </c>
      <c r="L120" s="20">
        <v>0.34535442397552601</v>
      </c>
      <c r="M120" s="20">
        <v>2.3629050115735802E-2</v>
      </c>
      <c r="N120" s="20">
        <v>0.130556022054576</v>
      </c>
      <c r="O120" s="20">
        <v>-0.121681458046605</v>
      </c>
      <c r="P120" s="20">
        <v>0.118309900489191</v>
      </c>
      <c r="Q120" s="20">
        <v>0.88268156424581001</v>
      </c>
      <c r="R120" s="20">
        <v>0.99989449111747097</v>
      </c>
      <c r="S120" t="s">
        <v>16</v>
      </c>
    </row>
    <row r="121" spans="2:19" x14ac:dyDescent="0.25">
      <c r="B121" s="2">
        <v>119</v>
      </c>
      <c r="C121" s="20">
        <v>5.6063046085317702E-4</v>
      </c>
      <c r="D121" s="20">
        <v>0.14771002812829701</v>
      </c>
      <c r="E121" s="20">
        <v>0.43963006626234202</v>
      </c>
      <c r="F121" s="20">
        <v>0.93618293140928799</v>
      </c>
      <c r="G121" s="20">
        <v>98.261293694256295</v>
      </c>
      <c r="H121" s="20">
        <v>7.0680200808239002E-2</v>
      </c>
      <c r="I121" s="20">
        <v>8.5905951592182093E-3</v>
      </c>
      <c r="J121" s="20"/>
      <c r="K121" s="20">
        <v>71.5282031816201</v>
      </c>
      <c r="L121" s="20">
        <v>0.322898920431409</v>
      </c>
      <c r="M121" s="20">
        <v>2.6717351529322E-2</v>
      </c>
      <c r="N121" s="20">
        <v>0.121541748056505</v>
      </c>
      <c r="O121" s="20">
        <v>-0.14938268608869101</v>
      </c>
      <c r="P121" s="20">
        <v>8.3039601508281102E-2</v>
      </c>
      <c r="Q121" s="20">
        <v>0.84166666666666601</v>
      </c>
      <c r="R121" s="20">
        <v>0.99244338175584201</v>
      </c>
      <c r="S121" t="s">
        <v>16</v>
      </c>
    </row>
    <row r="122" spans="2:19" x14ac:dyDescent="0.25">
      <c r="B122" s="2">
        <v>120</v>
      </c>
      <c r="C122" s="20">
        <v>2.7753983210553301E-5</v>
      </c>
      <c r="D122" s="20">
        <v>2.2636964971209299E-2</v>
      </c>
      <c r="E122" s="20">
        <v>0.42015326506763301</v>
      </c>
      <c r="F122" s="20">
        <v>0.93576561851106199</v>
      </c>
      <c r="G122" s="20">
        <v>104.918965804086</v>
      </c>
      <c r="H122" s="20">
        <v>1.0087673537759001E-2</v>
      </c>
      <c r="I122" s="20">
        <v>3.3254107541168098E-3</v>
      </c>
      <c r="J122" s="20"/>
      <c r="K122" s="20">
        <v>9.5451528164271195</v>
      </c>
      <c r="L122" s="20">
        <v>0.68061072381000798</v>
      </c>
      <c r="M122" s="20">
        <v>5.9445326937945502E-3</v>
      </c>
      <c r="N122" s="20">
        <v>0.329650909267582</v>
      </c>
      <c r="O122" s="20">
        <v>-5.0705693827873502E-2</v>
      </c>
      <c r="P122" s="20">
        <v>0.20867905021027999</v>
      </c>
      <c r="Q122" s="20">
        <v>0.71428571428571397</v>
      </c>
      <c r="R122" s="20">
        <v>0.95738887253458904</v>
      </c>
      <c r="S122" t="s">
        <v>16</v>
      </c>
    </row>
    <row r="123" spans="2:19" x14ac:dyDescent="0.25">
      <c r="B123" s="2">
        <v>121</v>
      </c>
      <c r="C123" s="20">
        <v>5.2732568100051298E-5</v>
      </c>
      <c r="D123" s="20">
        <v>2.59022322175716E-2</v>
      </c>
      <c r="E123" s="20">
        <v>0.411402629428886</v>
      </c>
      <c r="F123" s="20">
        <v>0.93933426450802604</v>
      </c>
      <c r="G123" s="20">
        <v>128.12690139124399</v>
      </c>
      <c r="H123" s="20">
        <v>1.16954085521367E-2</v>
      </c>
      <c r="I123" s="20">
        <v>4.3962176919368698E-3</v>
      </c>
      <c r="J123" s="20"/>
      <c r="K123" s="20">
        <v>6.48369431793052</v>
      </c>
      <c r="L123" s="20">
        <v>0.98767577322490696</v>
      </c>
      <c r="M123" s="20">
        <v>8.1939728459658294E-3</v>
      </c>
      <c r="N123" s="20">
        <v>0.375892613955216</v>
      </c>
      <c r="O123" s="20">
        <v>-0.234217307956189</v>
      </c>
      <c r="P123" s="20">
        <v>-2.4975193816071599E-2</v>
      </c>
      <c r="Q123" s="20">
        <v>0.90476190476190399</v>
      </c>
      <c r="R123" s="20">
        <v>1.0117056856187201</v>
      </c>
      <c r="S123" t="s">
        <v>16</v>
      </c>
    </row>
    <row r="124" spans="2:19" x14ac:dyDescent="0.25">
      <c r="B124" s="2">
        <v>122</v>
      </c>
      <c r="C124" s="20">
        <v>4.1630974815829999E-5</v>
      </c>
      <c r="D124" s="20">
        <v>1.91784472143481E-2</v>
      </c>
      <c r="E124" s="20">
        <v>0.216684911484788</v>
      </c>
      <c r="F124" s="20">
        <v>0.94759388251574095</v>
      </c>
      <c r="G124" s="20">
        <v>75.280755162664207</v>
      </c>
      <c r="H124" s="20">
        <v>7.2917007766080399E-3</v>
      </c>
      <c r="I124" s="20">
        <v>5.2571306039604299E-3</v>
      </c>
      <c r="J124" s="20"/>
      <c r="K124" s="20">
        <v>2.29561317944933</v>
      </c>
      <c r="L124" s="20">
        <v>1.4223273501067599</v>
      </c>
      <c r="M124" s="20">
        <v>7.2805359295444998E-3</v>
      </c>
      <c r="N124" s="20">
        <v>0.72097453872839001</v>
      </c>
      <c r="O124" s="20">
        <v>-0.27681250809673402</v>
      </c>
      <c r="P124" s="20">
        <v>-7.9209087050922097E-2</v>
      </c>
      <c r="Q124" s="20">
        <v>1</v>
      </c>
      <c r="R124" s="20">
        <v>1</v>
      </c>
      <c r="S124" t="s">
        <v>16</v>
      </c>
    </row>
    <row r="125" spans="2:19" x14ac:dyDescent="0.25">
      <c r="B125" s="2">
        <v>123</v>
      </c>
      <c r="C125" s="20">
        <v>1.77625492547541E-4</v>
      </c>
      <c r="D125" s="20">
        <v>6.4025893271527703E-2</v>
      </c>
      <c r="E125" s="20">
        <v>0.20303798247469401</v>
      </c>
      <c r="F125" s="20">
        <v>0.96950636631666398</v>
      </c>
      <c r="G125" s="20">
        <v>57.6545143286016</v>
      </c>
      <c r="H125" s="20">
        <v>3.0541255112758001E-2</v>
      </c>
      <c r="I125" s="20">
        <v>6.0050238816757697E-3</v>
      </c>
      <c r="J125" s="20"/>
      <c r="K125" s="20">
        <v>24.411341632870499</v>
      </c>
      <c r="L125" s="20">
        <v>0.54450750061699005</v>
      </c>
      <c r="M125" s="20">
        <v>1.50386103501816E-2</v>
      </c>
      <c r="N125" s="20">
        <v>0.19662007535398501</v>
      </c>
      <c r="O125" s="20">
        <v>-0.189064699814187</v>
      </c>
      <c r="P125" s="20">
        <v>3.2514892418255802E-2</v>
      </c>
      <c r="Q125" s="20">
        <v>0.87671232876712302</v>
      </c>
      <c r="R125" s="20">
        <v>1.0071034554537801</v>
      </c>
      <c r="S125" t="s">
        <v>16</v>
      </c>
    </row>
    <row r="126" spans="2:19" x14ac:dyDescent="0.25">
      <c r="B126" s="2">
        <v>124</v>
      </c>
      <c r="C126" s="20">
        <v>4.9124550282679405E-4</v>
      </c>
      <c r="D126" s="20">
        <v>0.10148650516015099</v>
      </c>
      <c r="E126" s="20">
        <v>0.31417796807209802</v>
      </c>
      <c r="F126" s="20">
        <v>0.98274266034583202</v>
      </c>
      <c r="G126" s="20">
        <v>153.64145082743499</v>
      </c>
      <c r="H126" s="20">
        <v>4.69343211846487E-2</v>
      </c>
      <c r="I126" s="20">
        <v>1.05297986588683E-2</v>
      </c>
      <c r="J126" s="20"/>
      <c r="K126" s="20">
        <v>17.512496807943201</v>
      </c>
      <c r="L126" s="20">
        <v>0.59936566048760798</v>
      </c>
      <c r="M126" s="20">
        <v>2.50094622167767E-2</v>
      </c>
      <c r="N126" s="20">
        <v>0.22435178336642</v>
      </c>
      <c r="O126" s="20">
        <v>-0.20986390468724</v>
      </c>
      <c r="P126" s="20">
        <v>6.0325222748376798E-3</v>
      </c>
      <c r="Q126" s="20">
        <v>0.946524064171122</v>
      </c>
      <c r="R126" s="20">
        <v>1.00298762270593</v>
      </c>
      <c r="S126" t="s">
        <v>16</v>
      </c>
    </row>
    <row r="127" spans="2:19" x14ac:dyDescent="0.25">
      <c r="B127" s="2">
        <v>125</v>
      </c>
      <c r="C127" s="20">
        <v>1.6097310262120899E-4</v>
      </c>
      <c r="D127" s="20">
        <v>6.3832642761028693E-2</v>
      </c>
      <c r="E127" s="20">
        <v>0.18856860901097999</v>
      </c>
      <c r="F127" s="20">
        <v>0.98865674366457601</v>
      </c>
      <c r="G127" s="20">
        <v>113.289217742432</v>
      </c>
      <c r="H127" s="20">
        <v>2.8222559898351301E-2</v>
      </c>
      <c r="I127" s="20">
        <v>7.2052567156955403E-3</v>
      </c>
      <c r="J127" s="20"/>
      <c r="K127" s="20">
        <v>18.020131163965502</v>
      </c>
      <c r="L127" s="20">
        <v>0.49645230153609299</v>
      </c>
      <c r="M127" s="20">
        <v>1.4316330531809999E-2</v>
      </c>
      <c r="N127" s="20">
        <v>0.25530131716068899</v>
      </c>
      <c r="O127" s="20">
        <v>-7.8383668128291194E-3</v>
      </c>
      <c r="P127" s="20">
        <v>0.26325942614292802</v>
      </c>
      <c r="Q127" s="20">
        <v>0.79452054794520499</v>
      </c>
      <c r="R127" s="20">
        <v>0.94344399206597696</v>
      </c>
      <c r="S127" t="s">
        <v>16</v>
      </c>
    </row>
    <row r="128" spans="2:19" x14ac:dyDescent="0.25">
      <c r="B128" s="2">
        <v>126</v>
      </c>
      <c r="C128" s="20">
        <v>4.7181771457940703E-5</v>
      </c>
      <c r="D128" s="20">
        <v>2.21405110735481E-2</v>
      </c>
      <c r="E128" s="20">
        <v>0.48694816768229499</v>
      </c>
      <c r="F128" s="20">
        <v>0.99682768397349597</v>
      </c>
      <c r="G128" s="20">
        <v>68.896351182856606</v>
      </c>
      <c r="H128" s="20">
        <v>9.5706010869791597E-3</v>
      </c>
      <c r="I128" s="20">
        <v>4.3081097355516899E-3</v>
      </c>
      <c r="J128" s="20"/>
      <c r="K128" s="20">
        <v>5.01071588247087</v>
      </c>
      <c r="L128" s="20">
        <v>1.2095082179844401</v>
      </c>
      <c r="M128" s="20">
        <v>7.7507223670382399E-3</v>
      </c>
      <c r="N128" s="20">
        <v>0.45013993336456998</v>
      </c>
      <c r="O128" s="20">
        <v>-0.31365636489557303</v>
      </c>
      <c r="P128" s="20">
        <v>-0.12612014250776199</v>
      </c>
      <c r="Q128" s="20">
        <v>0.89473684210526305</v>
      </c>
      <c r="R128" s="20">
        <v>1.00684725357411</v>
      </c>
      <c r="S128" t="s">
        <v>16</v>
      </c>
    </row>
    <row r="129" spans="2:19" x14ac:dyDescent="0.25">
      <c r="B129" s="2">
        <v>127</v>
      </c>
      <c r="C129" s="20">
        <v>3.8855576494774701E-5</v>
      </c>
      <c r="D129" s="20">
        <v>1.6987719444467302E-2</v>
      </c>
      <c r="E129" s="20">
        <v>0.13577514315230799</v>
      </c>
      <c r="F129" s="20">
        <v>1.0070683930744799</v>
      </c>
      <c r="G129" s="20">
        <v>135</v>
      </c>
      <c r="H129" s="20">
        <v>7.0680386090481596E-3</v>
      </c>
      <c r="I129" s="20">
        <v>4.7120257393655001E-3</v>
      </c>
      <c r="J129" s="20"/>
      <c r="K129" s="20">
        <v>1.8181818181818099</v>
      </c>
      <c r="L129" s="20">
        <v>1.6919715689475501</v>
      </c>
      <c r="M129" s="20">
        <v>7.0336659379465196E-3</v>
      </c>
      <c r="N129" s="20">
        <v>0.66666666666667496</v>
      </c>
      <c r="O129" s="20">
        <v>-0.32680157423075601</v>
      </c>
      <c r="P129" s="20">
        <v>-0.14285714285713999</v>
      </c>
      <c r="Q129" s="20">
        <v>1</v>
      </c>
      <c r="R129" s="20">
        <v>1</v>
      </c>
      <c r="S129" t="s">
        <v>16</v>
      </c>
    </row>
    <row r="130" spans="2:19" x14ac:dyDescent="0.25">
      <c r="B130" s="2">
        <v>128</v>
      </c>
      <c r="C130" s="20">
        <v>1.3876991605276599E-4</v>
      </c>
      <c r="D130" s="20">
        <v>4.2766671163962003E-2</v>
      </c>
      <c r="E130" s="20">
        <v>0.46563377314196502</v>
      </c>
      <c r="F130" s="20">
        <v>1.0228949435032699</v>
      </c>
      <c r="G130" s="20">
        <v>38.880732303091101</v>
      </c>
      <c r="H130" s="20">
        <v>1.7946135980836501E-2</v>
      </c>
      <c r="I130" s="20">
        <v>7.3200447528484402E-3</v>
      </c>
      <c r="J130" s="20"/>
      <c r="K130" s="20">
        <v>5.9994980387656396</v>
      </c>
      <c r="L130" s="20">
        <v>0.95344203480793299</v>
      </c>
      <c r="M130" s="20">
        <v>1.32923791977945E-2</v>
      </c>
      <c r="N130" s="20">
        <v>0.40788974075896001</v>
      </c>
      <c r="O130" s="20">
        <v>-0.256502956025221</v>
      </c>
      <c r="P130" s="20">
        <v>-5.33501622176136E-2</v>
      </c>
      <c r="Q130" s="20">
        <v>0.92592592592592504</v>
      </c>
      <c r="R130" s="20">
        <v>1</v>
      </c>
      <c r="S130" t="s">
        <v>16</v>
      </c>
    </row>
    <row r="131" spans="2:19" x14ac:dyDescent="0.25">
      <c r="B131" s="2">
        <v>129</v>
      </c>
      <c r="C131" s="20">
        <v>2.38684255610758E-4</v>
      </c>
      <c r="D131" s="20">
        <v>9.2133846833070604E-2</v>
      </c>
      <c r="E131" s="20">
        <v>9.9659669053512798E-2</v>
      </c>
      <c r="F131" s="20">
        <v>1.03796784867356</v>
      </c>
      <c r="G131" s="20">
        <v>138.12510567480601</v>
      </c>
      <c r="H131" s="20">
        <v>3.6528113079760199E-2</v>
      </c>
      <c r="I131" s="20">
        <v>9.3255324260976494E-3</v>
      </c>
      <c r="J131" s="20"/>
      <c r="K131" s="20">
        <v>20.288341240497001</v>
      </c>
      <c r="L131" s="20">
        <v>0.35334197119553701</v>
      </c>
      <c r="M131" s="20">
        <v>1.7432791886249702E-2</v>
      </c>
      <c r="N131" s="20">
        <v>0.25529740355695502</v>
      </c>
      <c r="O131" s="20">
        <v>0.120900296399937</v>
      </c>
      <c r="P131" s="20">
        <v>0.42717458308176498</v>
      </c>
      <c r="Q131" s="20">
        <v>0.76106194690265405</v>
      </c>
      <c r="R131" s="20">
        <v>0.85568855778967101</v>
      </c>
      <c r="S131" t="s">
        <v>16</v>
      </c>
    </row>
    <row r="132" spans="2:19" x14ac:dyDescent="0.25">
      <c r="B132" s="2">
        <v>130</v>
      </c>
      <c r="C132" s="20">
        <v>7.1050197019016496E-4</v>
      </c>
      <c r="D132" s="20">
        <v>0.159325050190357</v>
      </c>
      <c r="E132" s="20">
        <v>3.9026242977587798E-2</v>
      </c>
      <c r="F132" s="20">
        <v>1.0390663981971699</v>
      </c>
      <c r="G132" s="20">
        <v>159.95283348287001</v>
      </c>
      <c r="H132" s="20">
        <v>7.5861764082018501E-2</v>
      </c>
      <c r="I132" s="20">
        <v>1.05322389041637E-2</v>
      </c>
      <c r="J132" s="20"/>
      <c r="K132" s="20">
        <v>59.882102870219398</v>
      </c>
      <c r="L132" s="20">
        <v>0.35172806485578401</v>
      </c>
      <c r="M132" s="20">
        <v>3.00772207003633E-2</v>
      </c>
      <c r="N132" s="20">
        <v>0.13883461624721299</v>
      </c>
      <c r="O132" s="20">
        <v>-0.116781343837981</v>
      </c>
      <c r="P132" s="20">
        <v>0.124548919673331</v>
      </c>
      <c r="Q132" s="20">
        <v>0.87671232876712302</v>
      </c>
      <c r="R132" s="20">
        <v>1</v>
      </c>
      <c r="S132" t="s">
        <v>16</v>
      </c>
    </row>
    <row r="133" spans="2:19" x14ac:dyDescent="0.25">
      <c r="B133" s="2">
        <v>131</v>
      </c>
      <c r="C133" s="20">
        <v>3.8855576494774701E-5</v>
      </c>
      <c r="D133" s="20">
        <v>1.9674901112009299E-2</v>
      </c>
      <c r="E133" s="20">
        <v>0.63353800363092805</v>
      </c>
      <c r="F133" s="20">
        <v>1.02991574406943</v>
      </c>
      <c r="G133" s="20">
        <v>41.9910053483894</v>
      </c>
      <c r="H133" s="20">
        <v>8.2965130444225196E-3</v>
      </c>
      <c r="I133" s="20">
        <v>3.7146572844457102E-3</v>
      </c>
      <c r="J133" s="20"/>
      <c r="K133" s="20">
        <v>4.1031738573990699</v>
      </c>
      <c r="L133" s="20">
        <v>1.2613572404234701</v>
      </c>
      <c r="M133" s="20">
        <v>7.0336659379465196E-3</v>
      </c>
      <c r="N133" s="20">
        <v>0.44773717157510601</v>
      </c>
      <c r="O133" s="20">
        <v>-0.37705331855970298</v>
      </c>
      <c r="P133" s="20">
        <v>-0.20683965092867501</v>
      </c>
      <c r="Q133" s="20">
        <v>0.93333333333333302</v>
      </c>
      <c r="R133" s="20">
        <v>1.0077053344623199</v>
      </c>
      <c r="S133" t="s">
        <v>16</v>
      </c>
    </row>
    <row r="134" spans="2:19" x14ac:dyDescent="0.25">
      <c r="B134" s="2">
        <v>132</v>
      </c>
      <c r="C134" s="20">
        <v>1.4432071269487699E-4</v>
      </c>
      <c r="D134" s="20">
        <v>8.4305535205184703E-2</v>
      </c>
      <c r="E134" s="20">
        <v>0.51708608081129104</v>
      </c>
      <c r="F134" s="20">
        <v>1.0501268622572799</v>
      </c>
      <c r="G134" s="20">
        <v>114.994767310128</v>
      </c>
      <c r="H134" s="20">
        <v>4.09616293293373E-2</v>
      </c>
      <c r="I134" s="20">
        <v>3.8258664044500002E-3</v>
      </c>
      <c r="J134" s="20"/>
      <c r="K134" s="20">
        <v>133.76765701069399</v>
      </c>
      <c r="L134" s="20">
        <v>0.255168082034544</v>
      </c>
      <c r="M134" s="20">
        <v>1.3555620182325799E-2</v>
      </c>
      <c r="N134" s="20">
        <v>9.3401226149709304E-2</v>
      </c>
      <c r="O134" s="20">
        <v>-0.147158666522899</v>
      </c>
      <c r="P134" s="20">
        <v>8.5871311167713099E-2</v>
      </c>
      <c r="Q134" s="20">
        <v>0.72222222222222199</v>
      </c>
      <c r="R134" s="20">
        <v>0.98545598261041301</v>
      </c>
      <c r="S134" t="s">
        <v>16</v>
      </c>
    </row>
    <row r="135" spans="2:19" x14ac:dyDescent="0.25">
      <c r="B135" s="2">
        <v>133</v>
      </c>
      <c r="C135" s="20">
        <v>1.7207469590542999E-4</v>
      </c>
      <c r="D135" s="20">
        <v>0.10976628996342599</v>
      </c>
      <c r="E135" s="20">
        <v>0.63432491676163405</v>
      </c>
      <c r="F135" s="20">
        <v>1.0648930730791799</v>
      </c>
      <c r="G135" s="20">
        <v>78.004031667869697</v>
      </c>
      <c r="H135" s="20">
        <v>4.9681382094687997E-2</v>
      </c>
      <c r="I135" s="20">
        <v>5.0921357066454403E-3</v>
      </c>
      <c r="J135" s="20"/>
      <c r="K135" s="20">
        <v>155.08800582782601</v>
      </c>
      <c r="L135" s="20">
        <v>0.179468777143069</v>
      </c>
      <c r="M135" s="20">
        <v>1.48017670389407E-2</v>
      </c>
      <c r="N135" s="20">
        <v>0.102495854421688</v>
      </c>
      <c r="O135" s="20">
        <v>0.15469293575558499</v>
      </c>
      <c r="P135" s="20">
        <v>0.47020070783035001</v>
      </c>
      <c r="Q135" s="20">
        <v>0.62</v>
      </c>
      <c r="R135" s="20">
        <v>0.94388963088877997</v>
      </c>
      <c r="S135" t="s">
        <v>16</v>
      </c>
    </row>
    <row r="136" spans="2:19" x14ac:dyDescent="0.25">
      <c r="B136" s="2">
        <v>134</v>
      </c>
      <c r="C136" s="20">
        <v>6.6609559705327996E-5</v>
      </c>
      <c r="D136" s="20">
        <v>3.2171212140051801E-2</v>
      </c>
      <c r="E136" s="20">
        <v>0.25017056028676798</v>
      </c>
      <c r="F136" s="20">
        <v>1.0551033619197701</v>
      </c>
      <c r="G136" s="20">
        <v>30.3211232286043</v>
      </c>
      <c r="H136" s="20">
        <v>1.48687267508618E-2</v>
      </c>
      <c r="I136" s="20">
        <v>4.07016587861154E-3</v>
      </c>
      <c r="J136" s="20"/>
      <c r="K136" s="20">
        <v>13.445243999010801</v>
      </c>
      <c r="L136" s="20">
        <v>0.80874494290779098</v>
      </c>
      <c r="M136" s="20">
        <v>9.2092304496207197E-3</v>
      </c>
      <c r="N136" s="20">
        <v>0.27374004155235598</v>
      </c>
      <c r="O136" s="20">
        <v>-0.286425687307655</v>
      </c>
      <c r="P136" s="20">
        <v>-9.1448966972892703E-2</v>
      </c>
      <c r="Q136" s="20">
        <v>0.85714285714285698</v>
      </c>
      <c r="R136" s="20">
        <v>1.0094246802340601</v>
      </c>
      <c r="S136" t="s">
        <v>16</v>
      </c>
    </row>
    <row r="137" spans="2:19" x14ac:dyDescent="0.25">
      <c r="B137" s="2">
        <v>135</v>
      </c>
      <c r="C137" s="20">
        <v>1.47096111015932E-4</v>
      </c>
      <c r="D137" s="20">
        <v>4.16221616750585E-2</v>
      </c>
      <c r="E137" s="20">
        <v>0.28324338811099598</v>
      </c>
      <c r="F137" s="20">
        <v>1.0568112253556501</v>
      </c>
      <c r="G137" s="20">
        <v>8.2248649677776697</v>
      </c>
      <c r="H137" s="20">
        <v>1.7203156744866499E-2</v>
      </c>
      <c r="I137" s="20">
        <v>8.7207426837416606E-3</v>
      </c>
      <c r="J137" s="20"/>
      <c r="K137" s="20">
        <v>4.0040741712598198</v>
      </c>
      <c r="L137" s="20">
        <v>1.06699354279187</v>
      </c>
      <c r="M137" s="20">
        <v>1.36853419914242E-2</v>
      </c>
      <c r="N137" s="20">
        <v>0.50692688633113303</v>
      </c>
      <c r="O137" s="20">
        <v>-0.19896718221332599</v>
      </c>
      <c r="P137" s="20">
        <v>1.9906660236628099E-2</v>
      </c>
      <c r="Q137" s="20">
        <v>0.96363636363636296</v>
      </c>
      <c r="R137" s="20">
        <v>1.0072846621837901</v>
      </c>
      <c r="S137" t="s">
        <v>16</v>
      </c>
    </row>
    <row r="138" spans="2:19" x14ac:dyDescent="0.25">
      <c r="B138" s="2">
        <v>136</v>
      </c>
      <c r="C138" s="20">
        <v>2.22031865684426E-4</v>
      </c>
      <c r="D138" s="20">
        <v>7.3986624325609304E-2</v>
      </c>
      <c r="E138" s="20">
        <v>7.4884572818358905E-2</v>
      </c>
      <c r="F138" s="20">
        <v>1.0644396383788699</v>
      </c>
      <c r="G138" s="20">
        <v>23.934563386635201</v>
      </c>
      <c r="H138" s="20">
        <v>3.43381545259418E-2</v>
      </c>
      <c r="I138" s="20">
        <v>7.9474161294147399E-3</v>
      </c>
      <c r="J138" s="20"/>
      <c r="K138" s="20">
        <v>22.197473947246898</v>
      </c>
      <c r="L138" s="20">
        <v>0.50970482702267195</v>
      </c>
      <c r="M138" s="20">
        <v>1.6813677515069E-2</v>
      </c>
      <c r="N138" s="20">
        <v>0.23144563938084101</v>
      </c>
      <c r="O138" s="20">
        <v>-3.4666278948369197E-2</v>
      </c>
      <c r="P138" s="20">
        <v>0.229101067509278</v>
      </c>
      <c r="Q138" s="20">
        <v>0.86021505376343999</v>
      </c>
      <c r="R138" s="20">
        <v>0.98081556371169298</v>
      </c>
      <c r="S138" t="s">
        <v>16</v>
      </c>
    </row>
    <row r="139" spans="2:19" x14ac:dyDescent="0.25">
      <c r="B139" s="2">
        <v>137</v>
      </c>
      <c r="C139" s="20">
        <v>6.9384958026383307E-5</v>
      </c>
      <c r="D139" s="20">
        <v>3.71307532586337E-2</v>
      </c>
      <c r="E139" s="20">
        <v>0.13181017578172499</v>
      </c>
      <c r="F139" s="20">
        <v>1.06967489466544</v>
      </c>
      <c r="G139" s="20">
        <v>34.363729805718798</v>
      </c>
      <c r="H139" s="20">
        <v>1.52683966836719E-2</v>
      </c>
      <c r="I139" s="20">
        <v>6.0768852532005601E-3</v>
      </c>
      <c r="J139" s="20"/>
      <c r="K139" s="20">
        <v>7.0275937712008698</v>
      </c>
      <c r="L139" s="20">
        <v>0.63242302699453201</v>
      </c>
      <c r="M139" s="20">
        <v>9.3991314688635294E-3</v>
      </c>
      <c r="N139" s="20">
        <v>0.39800415060601602</v>
      </c>
      <c r="O139" s="20">
        <v>5.0265312262485297E-2</v>
      </c>
      <c r="P139" s="20">
        <v>0.33723932803621998</v>
      </c>
      <c r="Q139" s="20">
        <v>0.75757575757575701</v>
      </c>
      <c r="R139" s="20">
        <v>0.94212132089016498</v>
      </c>
      <c r="S139" t="s">
        <v>16</v>
      </c>
    </row>
    <row r="140" spans="2:19" x14ac:dyDescent="0.25">
      <c r="B140" s="2">
        <v>138</v>
      </c>
      <c r="C140" s="20">
        <v>6.1058763063217306E-5</v>
      </c>
      <c r="D140" s="20">
        <v>2.7858060660035499E-2</v>
      </c>
      <c r="E140" s="20">
        <v>0.23482360229520799</v>
      </c>
      <c r="F140" s="20">
        <v>1.0731764242914099</v>
      </c>
      <c r="G140" s="20">
        <v>87.412533041420403</v>
      </c>
      <c r="H140" s="20">
        <v>1.18001964001835E-2</v>
      </c>
      <c r="I140" s="20">
        <v>3.7797596693968198E-3</v>
      </c>
      <c r="J140" s="20"/>
      <c r="K140" s="20">
        <v>6.7274573593214697</v>
      </c>
      <c r="L140" s="20">
        <v>0.98868081441412803</v>
      </c>
      <c r="M140" s="20">
        <v>8.8171668740419703E-3</v>
      </c>
      <c r="N140" s="20">
        <v>0.32031328472956799</v>
      </c>
      <c r="O140" s="20">
        <v>-0.42628619303721299</v>
      </c>
      <c r="P140" s="20">
        <v>-0.269524893614424</v>
      </c>
      <c r="Q140" s="20">
        <v>1</v>
      </c>
      <c r="R140" s="20">
        <v>1</v>
      </c>
      <c r="S140" t="s">
        <v>16</v>
      </c>
    </row>
    <row r="141" spans="2:19" x14ac:dyDescent="0.25">
      <c r="B141" s="2">
        <v>139</v>
      </c>
      <c r="C141" s="20">
        <v>7.4935754668493997E-5</v>
      </c>
      <c r="D141" s="20">
        <v>5.5594506774670899E-2</v>
      </c>
      <c r="E141" s="20">
        <v>0.48115181381581401</v>
      </c>
      <c r="F141" s="20">
        <v>1.07972244036457</v>
      </c>
      <c r="G141" s="20">
        <v>131.90499142895399</v>
      </c>
      <c r="H141" s="20">
        <v>2.71182305886392E-2</v>
      </c>
      <c r="I141" s="20">
        <v>3.59246722059037E-3</v>
      </c>
      <c r="J141" s="20"/>
      <c r="K141" s="20">
        <v>64.632668573048093</v>
      </c>
      <c r="L141" s="20">
        <v>0.30467385398088598</v>
      </c>
      <c r="M141" s="20">
        <v>9.7678639506546695E-3</v>
      </c>
      <c r="N141" s="20">
        <v>0.13247424859995699</v>
      </c>
      <c r="O141" s="20">
        <v>2.10686903067425E-2</v>
      </c>
      <c r="P141" s="20">
        <v>0.30006503438948501</v>
      </c>
      <c r="Q141" s="20">
        <v>0.72972972972972905</v>
      </c>
      <c r="R141" s="20">
        <v>0.99157951514788201</v>
      </c>
      <c r="S141" t="s">
        <v>16</v>
      </c>
    </row>
    <row r="142" spans="2:19" x14ac:dyDescent="0.25">
      <c r="B142" s="2">
        <v>140</v>
      </c>
      <c r="C142" s="20">
        <v>5.5785506253212195E-4</v>
      </c>
      <c r="D142" s="20">
        <v>0.17913655942185699</v>
      </c>
      <c r="E142" s="20">
        <v>0.54910960589589297</v>
      </c>
      <c r="F142" s="20">
        <v>1.2017403507578299</v>
      </c>
      <c r="G142" s="20">
        <v>87.470792710842105</v>
      </c>
      <c r="H142" s="20">
        <v>8.49543360214539E-2</v>
      </c>
      <c r="I142" s="20">
        <v>9.3508766224033608E-3</v>
      </c>
      <c r="J142" s="20"/>
      <c r="K142" s="20">
        <v>117.706062385297</v>
      </c>
      <c r="L142" s="20">
        <v>0.21845540038566399</v>
      </c>
      <c r="M142" s="20">
        <v>2.66511374212547E-2</v>
      </c>
      <c r="N142" s="20">
        <v>0.11006944507272599</v>
      </c>
      <c r="O142" s="20">
        <v>0.118423746485529</v>
      </c>
      <c r="P142" s="20">
        <v>0.42402134179623002</v>
      </c>
      <c r="Q142" s="20">
        <v>0.71530249110320199</v>
      </c>
      <c r="R142" s="20">
        <v>0.97053790640577298</v>
      </c>
      <c r="S142" t="s">
        <v>16</v>
      </c>
    </row>
    <row r="143" spans="2:19" x14ac:dyDescent="0.25">
      <c r="B143" s="2">
        <v>141</v>
      </c>
      <c r="C143" s="20">
        <v>7.2160356347438699E-5</v>
      </c>
      <c r="D143" s="20">
        <v>4.1085724913156103E-2</v>
      </c>
      <c r="E143" s="20">
        <v>0.59570623213166995</v>
      </c>
      <c r="F143" s="20">
        <v>1.1901309622043199</v>
      </c>
      <c r="G143" s="20">
        <v>33.360980530354702</v>
      </c>
      <c r="H143" s="20">
        <v>1.8935863637848001E-2</v>
      </c>
      <c r="I143" s="20">
        <v>4.1053236140171801E-3</v>
      </c>
      <c r="J143" s="20"/>
      <c r="K143" s="20">
        <v>22.628370113334601</v>
      </c>
      <c r="L143" s="20">
        <v>0.53718839898352999</v>
      </c>
      <c r="M143" s="20">
        <v>9.5852709541118294E-3</v>
      </c>
      <c r="N143" s="20">
        <v>0.21680149860245401</v>
      </c>
      <c r="O143" s="20">
        <v>-0.153896041408004</v>
      </c>
      <c r="P143" s="20">
        <v>7.72930190362911E-2</v>
      </c>
      <c r="Q143" s="20">
        <v>0.83870967741935398</v>
      </c>
      <c r="R143" s="20">
        <v>0.96545292352607204</v>
      </c>
      <c r="S143" t="s">
        <v>16</v>
      </c>
    </row>
    <row r="144" spans="2:19" x14ac:dyDescent="0.25">
      <c r="B144" s="2">
        <v>142</v>
      </c>
      <c r="C144" s="20">
        <v>4.9957169778996E-5</v>
      </c>
      <c r="D144" s="20">
        <v>2.7018420510970899E-2</v>
      </c>
      <c r="E144" s="20">
        <v>0.57290261493714201</v>
      </c>
      <c r="F144" s="20">
        <v>1.2056869733095501</v>
      </c>
      <c r="G144" s="20">
        <v>35.848965863118501</v>
      </c>
      <c r="H144" s="20">
        <v>1.2980494682461201E-2</v>
      </c>
      <c r="I144" s="20">
        <v>3.6763874276718798E-3</v>
      </c>
      <c r="J144" s="20"/>
      <c r="K144" s="20">
        <v>12.850717983192901</v>
      </c>
      <c r="L144" s="20">
        <v>0.85997886279732505</v>
      </c>
      <c r="M144" s="20">
        <v>7.9754275186767302E-3</v>
      </c>
      <c r="N144" s="20">
        <v>0.28322398472527299</v>
      </c>
      <c r="O144" s="20">
        <v>-0.249752475884955</v>
      </c>
      <c r="P144" s="20">
        <v>-4.47551839570774E-2</v>
      </c>
      <c r="Q144" s="20">
        <v>0.9</v>
      </c>
      <c r="R144" s="20">
        <v>1.00561104945122</v>
      </c>
      <c r="S144" t="s">
        <v>16</v>
      </c>
    </row>
    <row r="145" spans="2:19" x14ac:dyDescent="0.25">
      <c r="B145" s="2">
        <v>143</v>
      </c>
      <c r="C145" s="20">
        <v>4.7181771457940703E-5</v>
      </c>
      <c r="D145" s="20">
        <v>2.51442237496661E-2</v>
      </c>
      <c r="E145" s="20">
        <v>0.20991003726614499</v>
      </c>
      <c r="F145" s="20">
        <v>1.28111760839417</v>
      </c>
      <c r="G145" s="20">
        <v>61.002691604041701</v>
      </c>
      <c r="H145" s="20">
        <v>1.1973083633322701E-2</v>
      </c>
      <c r="I145" s="20">
        <v>3.2304057365097798E-3</v>
      </c>
      <c r="J145" s="20"/>
      <c r="K145" s="20">
        <v>13.048362028288899</v>
      </c>
      <c r="L145" s="20">
        <v>0.937794413539765</v>
      </c>
      <c r="M145" s="20">
        <v>7.7507223670382399E-3</v>
      </c>
      <c r="N145" s="20">
        <v>0.26980566038302201</v>
      </c>
      <c r="O145" s="20">
        <v>-0.35615885406542203</v>
      </c>
      <c r="P145" s="20">
        <v>-0.18023599246849201</v>
      </c>
      <c r="Q145" s="20">
        <v>0.89473684210526305</v>
      </c>
      <c r="R145" s="20">
        <v>1.0120585701981</v>
      </c>
      <c r="S145" t="s">
        <v>16</v>
      </c>
    </row>
    <row r="146" spans="2:19" x14ac:dyDescent="0.25">
      <c r="B146" s="2">
        <v>144</v>
      </c>
      <c r="C146" s="20">
        <v>3.9133116326880199E-4</v>
      </c>
      <c r="D146" s="20">
        <v>0.159323384237681</v>
      </c>
      <c r="E146" s="20">
        <v>0.56161509632847395</v>
      </c>
      <c r="F146" s="20">
        <v>1.3177685672819099</v>
      </c>
      <c r="G146" s="20">
        <v>90.643098127038201</v>
      </c>
      <c r="H146" s="20">
        <v>7.8332240787273605E-2</v>
      </c>
      <c r="I146" s="20">
        <v>4.9975432128499097E-3</v>
      </c>
      <c r="J146" s="20"/>
      <c r="K146" s="20">
        <v>252.93204668732099</v>
      </c>
      <c r="L146" s="20">
        <v>0.193729274588235</v>
      </c>
      <c r="M146" s="20">
        <v>2.23217004764657E-2</v>
      </c>
      <c r="N146" s="20">
        <v>6.3799313828155499E-2</v>
      </c>
      <c r="O146" s="20">
        <v>-0.21432568461149801</v>
      </c>
      <c r="P146" s="20">
        <v>3.5160763536583198E-4</v>
      </c>
      <c r="Q146" s="20">
        <v>0.85454545454545405</v>
      </c>
      <c r="R146" s="20">
        <v>0.993945731165368</v>
      </c>
      <c r="S146" t="s">
        <v>16</v>
      </c>
    </row>
    <row r="147" spans="2:19" x14ac:dyDescent="0.25">
      <c r="B147" s="2">
        <v>145</v>
      </c>
      <c r="C147" s="20">
        <v>3.8855576494774701E-5</v>
      </c>
      <c r="D147" s="20">
        <v>1.80622589209487E-2</v>
      </c>
      <c r="E147" s="20">
        <v>0.45635203680026398</v>
      </c>
      <c r="F147" s="20">
        <v>1.28468750698713</v>
      </c>
      <c r="G147" s="20">
        <v>97.161359989101697</v>
      </c>
      <c r="H147" s="20">
        <v>7.02719539239846E-3</v>
      </c>
      <c r="I147" s="20">
        <v>3.9289667700296901E-3</v>
      </c>
      <c r="J147" s="20"/>
      <c r="K147" s="20">
        <v>3.0006377381593898</v>
      </c>
      <c r="L147" s="20">
        <v>1.4966460155363699</v>
      </c>
      <c r="M147" s="20">
        <v>7.0336659379465196E-3</v>
      </c>
      <c r="N147" s="20">
        <v>0.55910879812446601</v>
      </c>
      <c r="O147" s="20">
        <v>-0.44191942099381798</v>
      </c>
      <c r="P147" s="20">
        <v>-0.28942973766063301</v>
      </c>
      <c r="Q147" s="20">
        <v>1</v>
      </c>
      <c r="R147" s="20">
        <v>1</v>
      </c>
      <c r="S147" t="s">
        <v>16</v>
      </c>
    </row>
    <row r="148" spans="2:19" x14ac:dyDescent="0.25">
      <c r="B148" s="2">
        <v>146</v>
      </c>
      <c r="C148" s="20">
        <v>1.13791331163268E-4</v>
      </c>
      <c r="D148" s="20">
        <v>6.4355751901517405E-2</v>
      </c>
      <c r="E148" s="20">
        <v>0.19178772278285</v>
      </c>
      <c r="F148" s="20">
        <v>1.3155337527155799</v>
      </c>
      <c r="G148" s="20">
        <v>62.346835686646799</v>
      </c>
      <c r="H148" s="20">
        <v>3.1342491167622603E-2</v>
      </c>
      <c r="I148" s="20">
        <v>3.3757605725714102E-3</v>
      </c>
      <c r="J148" s="20"/>
      <c r="K148" s="20">
        <v>77.984015671996303</v>
      </c>
      <c r="L148" s="20">
        <v>0.34525844043335802</v>
      </c>
      <c r="M148" s="20">
        <v>1.2036761303819501E-2</v>
      </c>
      <c r="N148" s="20">
        <v>0.10770556030525801</v>
      </c>
      <c r="O148" s="20">
        <v>-0.26972597751941302</v>
      </c>
      <c r="P148" s="20">
        <v>-7.0186236084902501E-2</v>
      </c>
      <c r="Q148" s="20">
        <v>0.82</v>
      </c>
      <c r="R148" s="20">
        <v>1</v>
      </c>
      <c r="S148" t="s">
        <v>16</v>
      </c>
    </row>
    <row r="149" spans="2:19" x14ac:dyDescent="0.25">
      <c r="B149" s="2">
        <v>147</v>
      </c>
      <c r="C149" s="20">
        <v>1.02689737879047E-4</v>
      </c>
      <c r="D149" s="20">
        <v>5.6612403860144003E-2</v>
      </c>
      <c r="E149" s="20">
        <v>0.64256244998394596</v>
      </c>
      <c r="F149" s="20">
        <v>1.3252428414531201</v>
      </c>
      <c r="G149" s="20">
        <v>98.717290822787604</v>
      </c>
      <c r="H149" s="20">
        <v>2.5458089698707501E-2</v>
      </c>
      <c r="I149" s="20">
        <v>4.3033771345859801E-3</v>
      </c>
      <c r="J149" s="20"/>
      <c r="K149" s="20">
        <v>37.578672851424599</v>
      </c>
      <c r="L149" s="20">
        <v>0.40263703287641101</v>
      </c>
      <c r="M149" s="20">
        <v>1.1434536943229901E-2</v>
      </c>
      <c r="N149" s="20">
        <v>0.16903770807298399</v>
      </c>
      <c r="O149" s="20">
        <v>-0.162088682526116</v>
      </c>
      <c r="P149" s="20">
        <v>6.6861824388887894E-2</v>
      </c>
      <c r="Q149" s="20">
        <v>0.74</v>
      </c>
      <c r="R149" s="20">
        <v>0.96592313577776401</v>
      </c>
      <c r="S149" t="s">
        <v>16</v>
      </c>
    </row>
    <row r="150" spans="2:19" x14ac:dyDescent="0.25">
      <c r="B150" s="2">
        <v>148</v>
      </c>
      <c r="C150" s="20">
        <v>5.5507966421106697E-5</v>
      </c>
      <c r="D150" s="20">
        <v>2.22921127671292E-2</v>
      </c>
      <c r="E150" s="20">
        <v>0.16734494637606501</v>
      </c>
      <c r="F150" s="20">
        <v>1.32551524722863</v>
      </c>
      <c r="G150" s="20">
        <v>11.1951406425827</v>
      </c>
      <c r="H150" s="20">
        <v>8.8181547930433601E-3</v>
      </c>
      <c r="I150" s="20">
        <v>5.5496501835308604E-3</v>
      </c>
      <c r="J150" s="20"/>
      <c r="K150" s="20">
        <v>2.5839180654438998</v>
      </c>
      <c r="L150" s="20">
        <v>1.40366256707591</v>
      </c>
      <c r="M150" s="20">
        <v>8.4068387575345193E-3</v>
      </c>
      <c r="N150" s="20">
        <v>0.62934370214378299</v>
      </c>
      <c r="O150" s="20">
        <v>-0.307566786430087</v>
      </c>
      <c r="P150" s="20">
        <v>-0.118366650394738</v>
      </c>
      <c r="Q150" s="20">
        <v>0.952380952380952</v>
      </c>
      <c r="R150" s="20">
        <v>1.0068006875420299</v>
      </c>
      <c r="S150" t="s">
        <v>16</v>
      </c>
    </row>
    <row r="151" spans="2:19" x14ac:dyDescent="0.25">
      <c r="B151" s="2">
        <v>149</v>
      </c>
      <c r="C151" s="20">
        <v>2.5256124721603502E-4</v>
      </c>
      <c r="D151" s="20">
        <v>8.8673663123532601E-2</v>
      </c>
      <c r="E151" s="20">
        <v>0.19736962426009999</v>
      </c>
      <c r="F151" s="20">
        <v>1.3465840564374001</v>
      </c>
      <c r="G151" s="20">
        <v>27.6120077196266</v>
      </c>
      <c r="H151" s="20">
        <v>4.1038242791251303E-2</v>
      </c>
      <c r="I151" s="20">
        <v>7.5171889616114703E-3</v>
      </c>
      <c r="J151" s="20"/>
      <c r="K151" s="20">
        <v>45.064894409307797</v>
      </c>
      <c r="L151" s="20">
        <v>0.40363356928739702</v>
      </c>
      <c r="M151" s="20">
        <v>1.7932399934841099E-2</v>
      </c>
      <c r="N151" s="20">
        <v>0.183175215367993</v>
      </c>
      <c r="O151" s="20">
        <v>-4.0671400821939499E-2</v>
      </c>
      <c r="P151" s="20">
        <v>0.221455108868895</v>
      </c>
      <c r="Q151" s="20">
        <v>0.78448275862068895</v>
      </c>
      <c r="R151" s="20">
        <v>0.99316136547240996</v>
      </c>
      <c r="S151" t="s">
        <v>16</v>
      </c>
    </row>
    <row r="152" spans="2:19" x14ac:dyDescent="0.25">
      <c r="B152" s="2">
        <v>150</v>
      </c>
      <c r="C152" s="20">
        <v>6.1058763063217306E-5</v>
      </c>
      <c r="D152" s="20">
        <v>2.77764289788765E-2</v>
      </c>
      <c r="E152" s="20">
        <v>0.61140463235456599</v>
      </c>
      <c r="F152" s="20">
        <v>1.3652482185682999</v>
      </c>
      <c r="G152" s="20">
        <v>137.997046474554</v>
      </c>
      <c r="H152" s="20">
        <v>1.30019385909884E-2</v>
      </c>
      <c r="I152" s="20">
        <v>3.9603257447732602E-3</v>
      </c>
      <c r="J152" s="20"/>
      <c r="K152" s="20">
        <v>9.0600149774492902</v>
      </c>
      <c r="L152" s="20">
        <v>0.99450058860402202</v>
      </c>
      <c r="M152" s="20">
        <v>8.8171668740419703E-3</v>
      </c>
      <c r="N152" s="20">
        <v>0.30459501997018501</v>
      </c>
      <c r="O152" s="20">
        <v>-0.33766012950705598</v>
      </c>
      <c r="P152" s="20">
        <v>-0.156682684833617</v>
      </c>
      <c r="Q152" s="20">
        <v>1</v>
      </c>
      <c r="R152" s="20">
        <v>1</v>
      </c>
      <c r="S152" t="s">
        <v>16</v>
      </c>
    </row>
    <row r="153" spans="2:19" x14ac:dyDescent="0.25">
      <c r="B153" s="2">
        <v>151</v>
      </c>
      <c r="C153" s="20">
        <v>8.6037347952715404E-5</v>
      </c>
      <c r="D153" s="20">
        <v>3.0903422153071299E-2</v>
      </c>
      <c r="E153" s="20">
        <v>0.501729414470799</v>
      </c>
      <c r="F153" s="20">
        <v>1.38051945143819</v>
      </c>
      <c r="G153" s="20">
        <v>43.141626140756998</v>
      </c>
      <c r="H153" s="20">
        <v>1.1850271777083201E-2</v>
      </c>
      <c r="I153" s="20">
        <v>7.21712764857788E-3</v>
      </c>
      <c r="J153" s="20"/>
      <c r="K153" s="20">
        <v>2.88569408160369</v>
      </c>
      <c r="L153" s="20">
        <v>1.1320972356932399</v>
      </c>
      <c r="M153" s="20">
        <v>1.0466429846778501E-2</v>
      </c>
      <c r="N153" s="20">
        <v>0.60902634001481504</v>
      </c>
      <c r="O153" s="20">
        <v>-0.21927953499434799</v>
      </c>
      <c r="P153" s="20">
        <v>-5.9558305707793904E-3</v>
      </c>
      <c r="Q153" s="20">
        <v>0.96875</v>
      </c>
      <c r="R153" s="20">
        <v>0.98485175202156305</v>
      </c>
      <c r="S153" t="s">
        <v>16</v>
      </c>
    </row>
    <row r="154" spans="2:19" x14ac:dyDescent="0.25">
      <c r="B154" s="2">
        <v>152</v>
      </c>
      <c r="C154" s="20">
        <v>5.8283364742162001E-5</v>
      </c>
      <c r="D154" s="20">
        <v>2.4331238843428901E-2</v>
      </c>
      <c r="E154" s="20">
        <v>0.36754089291536302</v>
      </c>
      <c r="F154" s="20">
        <v>1.4170117481662401</v>
      </c>
      <c r="G154" s="20">
        <v>113.92432216572401</v>
      </c>
      <c r="H154" s="20">
        <v>9.6408654843777603E-3</v>
      </c>
      <c r="I154" s="20">
        <v>5.4156754716727E-3</v>
      </c>
      <c r="J154" s="20"/>
      <c r="K154" s="20">
        <v>3.09571774463683</v>
      </c>
      <c r="L154" s="20">
        <v>1.2371604735569099</v>
      </c>
      <c r="M154" s="20">
        <v>8.6144462845817206E-3</v>
      </c>
      <c r="N154" s="20">
        <v>0.56174162791176396</v>
      </c>
      <c r="O154" s="20">
        <v>-0.29641929543378698</v>
      </c>
      <c r="P154" s="20">
        <v>-0.10417322403367001</v>
      </c>
      <c r="Q154" s="20">
        <v>0.95454545454545403</v>
      </c>
      <c r="R154" s="20">
        <v>1.00623074289626</v>
      </c>
      <c r="S154" t="s">
        <v>16</v>
      </c>
    </row>
    <row r="155" spans="2:19" x14ac:dyDescent="0.25">
      <c r="B155" s="2">
        <v>153</v>
      </c>
      <c r="C155" s="20">
        <v>3.5802638341613798E-4</v>
      </c>
      <c r="D155" s="20">
        <v>7.3545146866279706E-2</v>
      </c>
      <c r="E155" s="20">
        <v>0.47727607033621999</v>
      </c>
      <c r="F155" s="20">
        <v>1.42849630565523</v>
      </c>
      <c r="G155" s="20">
        <v>83.479898999295898</v>
      </c>
      <c r="H155" s="20">
        <v>2.9273047619721802E-2</v>
      </c>
      <c r="I155" s="20">
        <v>1.32887890223784E-2</v>
      </c>
      <c r="J155" s="20"/>
      <c r="K155" s="20">
        <v>5.1240369027853401</v>
      </c>
      <c r="L155" s="20">
        <v>0.83179605525295897</v>
      </c>
      <c r="M155" s="20">
        <v>2.1350722456721202E-2</v>
      </c>
      <c r="N155" s="20">
        <v>0.45395987445548802</v>
      </c>
      <c r="O155" s="20">
        <v>-0.146648029783916</v>
      </c>
      <c r="P155" s="20">
        <v>8.6521474056780304E-2</v>
      </c>
      <c r="Q155" s="20">
        <v>0.934782608695652</v>
      </c>
      <c r="R155" s="20">
        <v>0.98276174511847003</v>
      </c>
      <c r="S155" t="s">
        <v>16</v>
      </c>
    </row>
    <row r="156" spans="2:19" x14ac:dyDescent="0.25">
      <c r="B156" s="2">
        <v>154</v>
      </c>
      <c r="C156" s="20">
        <v>4.05208154874079E-4</v>
      </c>
      <c r="D156" s="20">
        <v>0.1263958295824</v>
      </c>
      <c r="E156" s="20">
        <v>0.51119643778665502</v>
      </c>
      <c r="F156" s="20">
        <v>1.4445178983295499</v>
      </c>
      <c r="G156" s="20">
        <v>99.631503239747801</v>
      </c>
      <c r="H156" s="20">
        <v>5.9437564297093903E-2</v>
      </c>
      <c r="I156" s="20">
        <v>8.3713922529405002E-3</v>
      </c>
      <c r="J156" s="20"/>
      <c r="K156" s="20">
        <v>67.867644666055398</v>
      </c>
      <c r="L156" s="20">
        <v>0.31872971300089797</v>
      </c>
      <c r="M156" s="20">
        <v>2.2714027530027499E-2</v>
      </c>
      <c r="N156" s="20">
        <v>0.140843460729594</v>
      </c>
      <c r="O156" s="20">
        <v>-3.5570690593181797E-2</v>
      </c>
      <c r="P156" s="20">
        <v>0.22794953483838401</v>
      </c>
      <c r="Q156" s="20">
        <v>0.76842105263157801</v>
      </c>
      <c r="R156" s="20">
        <v>0.99116910504810796</v>
      </c>
      <c r="S156" t="s">
        <v>16</v>
      </c>
    </row>
    <row r="157" spans="2:19" x14ac:dyDescent="0.25">
      <c r="B157" s="2">
        <v>155</v>
      </c>
      <c r="C157" s="20">
        <v>3.8022956998458101E-4</v>
      </c>
      <c r="D157" s="20">
        <v>0.12548621942091301</v>
      </c>
      <c r="E157" s="20">
        <v>0.45328505092879301</v>
      </c>
      <c r="F157" s="20">
        <v>1.4628645332568599</v>
      </c>
      <c r="G157" s="20">
        <v>92.196148847383895</v>
      </c>
      <c r="H157" s="20">
        <v>6.0057925661687599E-2</v>
      </c>
      <c r="I157" s="20">
        <v>6.5950757223905499E-3</v>
      </c>
      <c r="J157" s="20"/>
      <c r="K157" s="20">
        <v>96.892567952702507</v>
      </c>
      <c r="L157" s="20">
        <v>0.30343360845331402</v>
      </c>
      <c r="M157" s="20">
        <v>2.20028026528898E-2</v>
      </c>
      <c r="N157" s="20">
        <v>0.109811913244244</v>
      </c>
      <c r="O157" s="20">
        <v>-0.181847790931146</v>
      </c>
      <c r="P157" s="20">
        <v>4.17037461988949E-2</v>
      </c>
      <c r="Q157" s="20">
        <v>0.85093167701863304</v>
      </c>
      <c r="R157" s="20">
        <v>0.98341829961234095</v>
      </c>
      <c r="S157" t="s">
        <v>16</v>
      </c>
    </row>
    <row r="158" spans="2:19" x14ac:dyDescent="0.25">
      <c r="B158" s="2">
        <v>156</v>
      </c>
      <c r="C158" s="20">
        <v>1.6929929758437501E-4</v>
      </c>
      <c r="D158" s="20">
        <v>5.7618639276880101E-2</v>
      </c>
      <c r="E158" s="20">
        <v>0.35107904359306502</v>
      </c>
      <c r="F158" s="20">
        <v>1.4462927196855599</v>
      </c>
      <c r="G158" s="20">
        <v>119.886130459097</v>
      </c>
      <c r="H158" s="20">
        <v>2.68625981230813E-2</v>
      </c>
      <c r="I158" s="20">
        <v>6.2092493363919803E-3</v>
      </c>
      <c r="J158" s="20"/>
      <c r="K158" s="20">
        <v>18.670353880298102</v>
      </c>
      <c r="L158" s="20">
        <v>0.64082437813815296</v>
      </c>
      <c r="M158" s="20">
        <v>1.4681912701698999E-2</v>
      </c>
      <c r="N158" s="20">
        <v>0.23114850275993001</v>
      </c>
      <c r="O158" s="20">
        <v>-0.226212268626825</v>
      </c>
      <c r="P158" s="20">
        <v>-1.47828611847644E-2</v>
      </c>
      <c r="Q158" s="20">
        <v>0.88405797101449202</v>
      </c>
      <c r="R158" s="20">
        <v>1.0052622448389501</v>
      </c>
      <c r="S158" t="s">
        <v>16</v>
      </c>
    </row>
    <row r="159" spans="2:19" x14ac:dyDescent="0.25">
      <c r="B159" s="2">
        <v>157</v>
      </c>
      <c r="C159" s="20">
        <v>9.1865684426931603E-4</v>
      </c>
      <c r="D159" s="20">
        <v>0.18944214268001899</v>
      </c>
      <c r="E159" s="20">
        <v>0.43365603800144598</v>
      </c>
      <c r="F159" s="20">
        <v>1.47728731089465</v>
      </c>
      <c r="G159" s="20">
        <v>83.342670094077206</v>
      </c>
      <c r="H159" s="20">
        <v>8.5742648957013695E-2</v>
      </c>
      <c r="I159" s="20">
        <v>1.43965706947319E-2</v>
      </c>
      <c r="J159" s="20"/>
      <c r="K159" s="20">
        <v>60.631815309811302</v>
      </c>
      <c r="L159" s="20">
        <v>0.32166957461448298</v>
      </c>
      <c r="M159" s="20">
        <v>3.4200441841667803E-2</v>
      </c>
      <c r="N159" s="20">
        <v>0.16790443110696801</v>
      </c>
      <c r="O159" s="20">
        <v>5.5340286408332502E-2</v>
      </c>
      <c r="P159" s="20">
        <v>0.34370098580722103</v>
      </c>
      <c r="Q159" s="20">
        <v>0.79186602870813305</v>
      </c>
      <c r="R159" s="20">
        <v>0.97556149638566902</v>
      </c>
      <c r="S159" t="s">
        <v>16</v>
      </c>
    </row>
    <row r="160" spans="2:19" x14ac:dyDescent="0.25">
      <c r="B160" s="2">
        <v>158</v>
      </c>
      <c r="C160" s="20">
        <v>5.3287647764262396E-4</v>
      </c>
      <c r="D160" s="20">
        <v>0.14988742827676399</v>
      </c>
      <c r="E160" s="20">
        <v>0.71032384338404098</v>
      </c>
      <c r="F160" s="20">
        <v>1.4719171623373599</v>
      </c>
      <c r="G160" s="20">
        <v>74.781140217445895</v>
      </c>
      <c r="H160" s="20">
        <v>7.1156532998771796E-2</v>
      </c>
      <c r="I160" s="20">
        <v>8.1673868982706198E-3</v>
      </c>
      <c r="J160" s="20"/>
      <c r="K160" s="20">
        <v>80.076622093532706</v>
      </c>
      <c r="L160" s="20">
        <v>0.29806157885540702</v>
      </c>
      <c r="M160" s="20">
        <v>2.6047637201745799E-2</v>
      </c>
      <c r="N160" s="20">
        <v>0.11478056271251399</v>
      </c>
      <c r="O160" s="20">
        <v>-0.143433194742669</v>
      </c>
      <c r="P160" s="20">
        <v>9.0614729161096502E-2</v>
      </c>
      <c r="Q160" s="20">
        <v>0.83478260869565202</v>
      </c>
      <c r="R160" s="20">
        <v>0.99154171899834298</v>
      </c>
      <c r="S160" t="s">
        <v>16</v>
      </c>
    </row>
    <row r="161" spans="2:19" x14ac:dyDescent="0.25">
      <c r="B161" s="2">
        <v>159</v>
      </c>
      <c r="C161" s="20">
        <v>3.3304779852663998E-5</v>
      </c>
      <c r="D161" s="20">
        <v>1.6684516057305102E-2</v>
      </c>
      <c r="E161" s="20">
        <v>0.282378978703266</v>
      </c>
      <c r="F161" s="20">
        <v>1.4818649059383799</v>
      </c>
      <c r="G161" s="20">
        <v>54.217474411460998</v>
      </c>
      <c r="H161" s="20">
        <v>6.9767722610892197E-3</v>
      </c>
      <c r="I161" s="20">
        <v>4.27379008137381E-3</v>
      </c>
      <c r="J161" s="20"/>
      <c r="K161" s="20">
        <v>2.8948716149515898</v>
      </c>
      <c r="L161" s="20">
        <v>1.5034507387427101</v>
      </c>
      <c r="M161" s="20">
        <v>6.5119093004364498E-3</v>
      </c>
      <c r="N161" s="20">
        <v>0.612574113277217</v>
      </c>
      <c r="O161" s="20">
        <v>-0.29684503499510301</v>
      </c>
      <c r="P161" s="20">
        <v>-0.10471529247889599</v>
      </c>
      <c r="Q161" s="20">
        <v>0.92307692307692302</v>
      </c>
      <c r="R161" s="20">
        <v>1.00908637044433</v>
      </c>
      <c r="S161" t="s">
        <v>16</v>
      </c>
    </row>
    <row r="162" spans="2:19" x14ac:dyDescent="0.25">
      <c r="B162" s="2">
        <v>160</v>
      </c>
      <c r="C162" s="20">
        <v>2.3035806064759199E-4</v>
      </c>
      <c r="D162" s="20">
        <v>7.2319005696217201E-2</v>
      </c>
      <c r="E162" s="20">
        <v>0.40504728935081302</v>
      </c>
      <c r="F162" s="20">
        <v>1.49016456174346</v>
      </c>
      <c r="G162" s="20">
        <v>28.839558137221498</v>
      </c>
      <c r="H162" s="20">
        <v>2.5399995458066201E-2</v>
      </c>
      <c r="I162" s="20">
        <v>1.63483252167217E-2</v>
      </c>
      <c r="J162" s="20"/>
      <c r="K162" s="20">
        <v>3.6903176085857798</v>
      </c>
      <c r="L162" s="20">
        <v>0.55348822329268499</v>
      </c>
      <c r="M162" s="20">
        <v>1.71260325897452E-2</v>
      </c>
      <c r="N162" s="20">
        <v>0.64363496614445104</v>
      </c>
      <c r="O162" s="20">
        <v>0.415772183533968</v>
      </c>
      <c r="P162" s="20">
        <v>0.80261713041149696</v>
      </c>
      <c r="Q162" s="20">
        <v>0.734513274336283</v>
      </c>
      <c r="R162" s="20">
        <v>0.89255931812946299</v>
      </c>
      <c r="S162" t="s">
        <v>16</v>
      </c>
    </row>
    <row r="163" spans="2:19" x14ac:dyDescent="0.25">
      <c r="B163" s="2">
        <v>161</v>
      </c>
      <c r="C163" s="20">
        <v>1.3876991605276599E-4</v>
      </c>
      <c r="D163" s="20">
        <v>5.54279115069993E-2</v>
      </c>
      <c r="E163" s="20">
        <v>0.272849729392454</v>
      </c>
      <c r="F163" s="20">
        <v>1.50462181950231</v>
      </c>
      <c r="G163" s="20">
        <v>67.535106135441097</v>
      </c>
      <c r="H163" s="20">
        <v>2.6275895333710199E-2</v>
      </c>
      <c r="I163" s="20">
        <v>5.8917683776239403E-3</v>
      </c>
      <c r="J163" s="20"/>
      <c r="K163" s="20">
        <v>23.4223044502235</v>
      </c>
      <c r="L163" s="20">
        <v>0.567607544997629</v>
      </c>
      <c r="M163" s="20">
        <v>1.32923791977945E-2</v>
      </c>
      <c r="N163" s="20">
        <v>0.22422712158033201</v>
      </c>
      <c r="O163" s="20">
        <v>-0.12381110571045099</v>
      </c>
      <c r="P163" s="20">
        <v>0.115598348867229</v>
      </c>
      <c r="Q163" s="20">
        <v>0.90909090909090895</v>
      </c>
      <c r="R163" s="20">
        <v>1</v>
      </c>
      <c r="S163" t="s">
        <v>16</v>
      </c>
    </row>
    <row r="164" spans="2:19" x14ac:dyDescent="0.25">
      <c r="B164" s="2">
        <v>162</v>
      </c>
      <c r="C164" s="20">
        <v>8.6037347952715404E-5</v>
      </c>
      <c r="D164" s="20">
        <v>3.3232423995119498E-2</v>
      </c>
      <c r="E164" s="20">
        <v>0.61629500956685901</v>
      </c>
      <c r="F164" s="20">
        <v>1.5077409128363899</v>
      </c>
      <c r="G164" s="20">
        <v>48.854005514270099</v>
      </c>
      <c r="H164" s="20">
        <v>1.4262467212008899E-2</v>
      </c>
      <c r="I164" s="20">
        <v>5.9558911655724798E-3</v>
      </c>
      <c r="J164" s="20"/>
      <c r="K164" s="20">
        <v>5.9504578540172899</v>
      </c>
      <c r="L164" s="20">
        <v>0.97897778922696099</v>
      </c>
      <c r="M164" s="20">
        <v>1.0466429846778501E-2</v>
      </c>
      <c r="N164" s="20">
        <v>0.41759192691133101</v>
      </c>
      <c r="O164" s="20">
        <v>-0.22456700149606201</v>
      </c>
      <c r="P164" s="20">
        <v>-1.2688042012223901E-2</v>
      </c>
      <c r="Q164" s="20">
        <v>0.939393939393939</v>
      </c>
      <c r="R164" s="20">
        <v>0.99543813916182</v>
      </c>
      <c r="S164" t="s">
        <v>16</v>
      </c>
    </row>
    <row r="165" spans="2:19" x14ac:dyDescent="0.25">
      <c r="B165" s="2">
        <v>163</v>
      </c>
      <c r="C165" s="20">
        <v>5.8283364742162001E-5</v>
      </c>
      <c r="D165" s="20">
        <v>2.55990288304094E-2</v>
      </c>
      <c r="E165" s="20">
        <v>4.9105938423183601E-2</v>
      </c>
      <c r="F165" s="20">
        <v>1.58051310372389</v>
      </c>
      <c r="G165" s="20">
        <v>15.9492041946533</v>
      </c>
      <c r="H165" s="20">
        <v>8.9246725889836308E-3</v>
      </c>
      <c r="I165" s="20">
        <v>6.6365843842747302E-3</v>
      </c>
      <c r="J165" s="20"/>
      <c r="K165" s="20">
        <v>2.0301266827390698</v>
      </c>
      <c r="L165" s="20">
        <v>1.1176543198553699</v>
      </c>
      <c r="M165" s="20">
        <v>8.6144462845817206E-3</v>
      </c>
      <c r="N165" s="20">
        <v>0.74362216855627306</v>
      </c>
      <c r="O165" s="20">
        <v>-0.20185429904237001</v>
      </c>
      <c r="P165" s="20">
        <v>1.6230668919619998E-2</v>
      </c>
      <c r="Q165" s="20">
        <v>0.874999999999999</v>
      </c>
      <c r="R165" s="20">
        <v>0.95639724066120002</v>
      </c>
      <c r="S165" t="s">
        <v>16</v>
      </c>
    </row>
    <row r="166" spans="2:19" x14ac:dyDescent="0.25">
      <c r="B166" s="2">
        <v>164</v>
      </c>
      <c r="C166" s="20">
        <v>5.7450745245845398E-4</v>
      </c>
      <c r="D166" s="20">
        <v>8.6992716872726694E-2</v>
      </c>
      <c r="E166" s="20">
        <v>1.2382293870694501</v>
      </c>
      <c r="F166" s="20">
        <v>0.89125248972050397</v>
      </c>
      <c r="G166" s="20">
        <v>7.5496686371533803</v>
      </c>
      <c r="H166" s="20">
        <v>3.4562397363803302E-2</v>
      </c>
      <c r="I166" s="20">
        <v>2.1788073004121899E-2</v>
      </c>
      <c r="J166" s="20"/>
      <c r="K166" s="20">
        <v>2.5106646742340599</v>
      </c>
      <c r="L166" s="20">
        <v>0.95398103628803899</v>
      </c>
      <c r="M166" s="20">
        <v>2.7045990594081699E-2</v>
      </c>
      <c r="N166" s="20">
        <v>0.630398197636031</v>
      </c>
      <c r="O166" s="20">
        <v>2.94775857955034E-2</v>
      </c>
      <c r="P166" s="20">
        <v>0.310771572653321</v>
      </c>
      <c r="Q166" s="20">
        <v>0.96279069767441805</v>
      </c>
      <c r="R166" s="20">
        <v>1.00522808227048</v>
      </c>
      <c r="S166" t="s">
        <v>16</v>
      </c>
    </row>
    <row r="167" spans="2:19" x14ac:dyDescent="0.25">
      <c r="B167" s="2">
        <v>165</v>
      </c>
      <c r="C167" s="20">
        <v>3.8300496830563603E-4</v>
      </c>
      <c r="D167" s="20">
        <v>7.3518491623452295E-2</v>
      </c>
      <c r="E167" s="20">
        <v>1.1145590896787301</v>
      </c>
      <c r="F167" s="20">
        <v>0.93218627018653</v>
      </c>
      <c r="G167" s="20">
        <v>124.960909822711</v>
      </c>
      <c r="H167" s="20">
        <v>2.9204601098657398E-2</v>
      </c>
      <c r="I167" s="20">
        <v>1.55624413594193E-2</v>
      </c>
      <c r="J167" s="20"/>
      <c r="K167" s="20">
        <v>3.5378725357239098</v>
      </c>
      <c r="L167" s="20">
        <v>0.89047369663563003</v>
      </c>
      <c r="M167" s="20">
        <v>2.20829588478712E-2</v>
      </c>
      <c r="N167" s="20">
        <v>0.53287635420347401</v>
      </c>
      <c r="O167" s="20">
        <v>-6.8003073047330997E-2</v>
      </c>
      <c r="P167" s="20">
        <v>0.18665534296778699</v>
      </c>
      <c r="Q167" s="20">
        <v>0.93243243243243201</v>
      </c>
      <c r="R167" s="20">
        <v>0.98481758440969802</v>
      </c>
      <c r="S167" t="s">
        <v>16</v>
      </c>
    </row>
    <row r="168" spans="2:19" x14ac:dyDescent="0.25">
      <c r="B168" s="2">
        <v>166</v>
      </c>
      <c r="C168" s="20">
        <v>8.3261949631659998E-5</v>
      </c>
      <c r="D168" s="20">
        <v>3.1854681131475902E-2</v>
      </c>
      <c r="E168" s="20">
        <v>1.39023750871903</v>
      </c>
      <c r="F168" s="20">
        <v>0.97458231587853095</v>
      </c>
      <c r="G168" s="20">
        <v>121.62214068764401</v>
      </c>
      <c r="H168" s="20">
        <v>1.3969246587447999E-2</v>
      </c>
      <c r="I168" s="20">
        <v>6.0027659476952896E-3</v>
      </c>
      <c r="J168" s="20"/>
      <c r="K168" s="20">
        <v>5.3981337281020503</v>
      </c>
      <c r="L168" s="20">
        <v>1.03112167401995</v>
      </c>
      <c r="M168" s="20">
        <v>1.02962326529064E-2</v>
      </c>
      <c r="N168" s="20">
        <v>0.42971293477552402</v>
      </c>
      <c r="O168" s="20">
        <v>-0.20901599890611899</v>
      </c>
      <c r="P168" s="20">
        <v>7.1121094455701599E-3</v>
      </c>
      <c r="Q168" s="20">
        <v>0.96774193548387</v>
      </c>
      <c r="R168" s="20">
        <v>1.0095183306312401</v>
      </c>
      <c r="S168" t="s">
        <v>16</v>
      </c>
    </row>
    <row r="169" spans="2:19" x14ac:dyDescent="0.25">
      <c r="B169" s="2">
        <v>167</v>
      </c>
      <c r="C169" s="20">
        <v>3.2749700188452899E-4</v>
      </c>
      <c r="D169" s="20">
        <v>9.4266266259266304E-2</v>
      </c>
      <c r="E169" s="20">
        <v>1.5754688571809501</v>
      </c>
      <c r="F169" s="20">
        <v>1.00024928169436</v>
      </c>
      <c r="G169" s="20">
        <v>97.4132028448564</v>
      </c>
      <c r="H169" s="20">
        <v>4.35975654121308E-2</v>
      </c>
      <c r="I169" s="20">
        <v>1.01946712087239E-2</v>
      </c>
      <c r="J169" s="20"/>
      <c r="K169" s="20">
        <v>17.847353468000598</v>
      </c>
      <c r="L169" s="20">
        <v>0.46313177783736398</v>
      </c>
      <c r="M169" s="20">
        <v>2.0420140390839302E-2</v>
      </c>
      <c r="N169" s="20">
        <v>0.233835791341855</v>
      </c>
      <c r="O169" s="20">
        <v>6.5903809978331507E-2</v>
      </c>
      <c r="P169" s="20">
        <v>0.35715088174828602</v>
      </c>
      <c r="Q169" s="20">
        <v>0.82517482517482499</v>
      </c>
      <c r="R169" s="20">
        <v>0.98538456100664495</v>
      </c>
      <c r="S169" t="s">
        <v>16</v>
      </c>
    </row>
    <row r="170" spans="2:19" x14ac:dyDescent="0.25">
      <c r="B170" s="2">
        <v>168</v>
      </c>
      <c r="C170" s="20">
        <v>4.6904231625835102E-4</v>
      </c>
      <c r="D170" s="20">
        <v>0.114519252950096</v>
      </c>
      <c r="E170" s="20">
        <v>1.4283720526827799</v>
      </c>
      <c r="F170" s="20">
        <v>1.05814610783425</v>
      </c>
      <c r="G170" s="20">
        <v>99.726322887616305</v>
      </c>
      <c r="H170" s="20">
        <v>5.3153790144420801E-2</v>
      </c>
      <c r="I170" s="20">
        <v>9.3825221563954703E-3</v>
      </c>
      <c r="J170" s="20"/>
      <c r="K170" s="20">
        <v>34.300825169815297</v>
      </c>
      <c r="L170" s="20">
        <v>0.44943291676712799</v>
      </c>
      <c r="M170" s="20">
        <v>2.4437741819045102E-2</v>
      </c>
      <c r="N170" s="20">
        <v>0.17651652179276001</v>
      </c>
      <c r="O170" s="20">
        <v>-0.164913060294581</v>
      </c>
      <c r="P170" s="20">
        <v>6.3265714924807898E-2</v>
      </c>
      <c r="Q170" s="20">
        <v>0.88020833333333304</v>
      </c>
      <c r="R170" s="20">
        <v>1.00132380966235</v>
      </c>
      <c r="S170" t="s">
        <v>16</v>
      </c>
    </row>
    <row r="171" spans="2:19" x14ac:dyDescent="0.25">
      <c r="B171" s="2">
        <v>169</v>
      </c>
      <c r="C171" s="20">
        <v>1.16566729484324E-4</v>
      </c>
      <c r="D171" s="20">
        <v>5.74936928261265E-2</v>
      </c>
      <c r="E171" s="20">
        <v>0.90703190139171297</v>
      </c>
      <c r="F171" s="20">
        <v>1.09619686127875</v>
      </c>
      <c r="G171" s="20">
        <v>102.819367663173</v>
      </c>
      <c r="H171" s="20">
        <v>2.6214609508023099E-2</v>
      </c>
      <c r="I171" s="20">
        <v>5.2429219016045898E-3</v>
      </c>
      <c r="J171" s="20"/>
      <c r="K171" s="20">
        <v>39.226555042437901</v>
      </c>
      <c r="L171" s="20">
        <v>0.44314317707318801</v>
      </c>
      <c r="M171" s="20">
        <v>1.2182666767989901E-2</v>
      </c>
      <c r="N171" s="20">
        <v>0.19999999999999801</v>
      </c>
      <c r="O171" s="20">
        <v>-7.3955085441349003E-2</v>
      </c>
      <c r="P171" s="20">
        <v>0.179077005416969</v>
      </c>
      <c r="Q171" s="20">
        <v>0.72413793103448199</v>
      </c>
      <c r="R171" s="20">
        <v>1.00263684042768</v>
      </c>
      <c r="S171" t="s">
        <v>16</v>
      </c>
    </row>
    <row r="172" spans="2:19" x14ac:dyDescent="0.25">
      <c r="B172" s="2">
        <v>170</v>
      </c>
      <c r="C172" s="20">
        <v>5.8283364742162001E-5</v>
      </c>
      <c r="D172" s="20">
        <v>3.7847112909621297E-2</v>
      </c>
      <c r="E172" s="20">
        <v>1.4420010383169699</v>
      </c>
      <c r="F172" s="20">
        <v>1.10190869902749</v>
      </c>
      <c r="G172" s="20">
        <v>90.225273650892106</v>
      </c>
      <c r="H172" s="20">
        <v>1.6659526767154301E-3</v>
      </c>
      <c r="I172" s="20">
        <v>1.6659526767154301E-3</v>
      </c>
      <c r="J172" s="20"/>
      <c r="K172" s="20">
        <v>43.417995906746803</v>
      </c>
      <c r="L172" s="20">
        <v>0.51131551203958503</v>
      </c>
      <c r="M172" s="20">
        <v>8.6144462845817206E-3</v>
      </c>
      <c r="N172" s="20">
        <v>1</v>
      </c>
      <c r="O172" s="20">
        <v>-0.962600087457264</v>
      </c>
      <c r="P172" s="20">
        <v>-0.952380952380952</v>
      </c>
      <c r="Q172" s="20">
        <v>0.95454545454545403</v>
      </c>
      <c r="R172" s="20">
        <v>0.97451360154943201</v>
      </c>
      <c r="S172" t="s">
        <v>16</v>
      </c>
    </row>
    <row r="173" spans="2:19" x14ac:dyDescent="0.25">
      <c r="B173" s="2">
        <v>171</v>
      </c>
      <c r="C173" s="20">
        <v>8.3261949631659998E-5</v>
      </c>
      <c r="D173" s="20">
        <v>3.4513541603513699E-2</v>
      </c>
      <c r="E173" s="20">
        <v>0.94842685885409905</v>
      </c>
      <c r="F173" s="20">
        <v>1.1427880044709</v>
      </c>
      <c r="G173" s="20">
        <v>146.590359944174</v>
      </c>
      <c r="H173" s="20">
        <v>1.5711845991157099E-2</v>
      </c>
      <c r="I173" s="20">
        <v>5.0892969982068601E-3</v>
      </c>
      <c r="J173" s="20"/>
      <c r="K173" s="20">
        <v>9.3946849040915303</v>
      </c>
      <c r="L173" s="20">
        <v>0.87836978209356198</v>
      </c>
      <c r="M173" s="20">
        <v>1.02962326529064E-2</v>
      </c>
      <c r="N173" s="20">
        <v>0.32391464383441598</v>
      </c>
      <c r="O173" s="20">
        <v>-0.24572742926520399</v>
      </c>
      <c r="P173" s="20">
        <v>-3.9630335431408703E-2</v>
      </c>
      <c r="Q173" s="20">
        <v>0.937499999999999</v>
      </c>
      <c r="R173" s="20">
        <v>1.0087850557513101</v>
      </c>
      <c r="S173" t="s">
        <v>16</v>
      </c>
    </row>
    <row r="174" spans="2:19" x14ac:dyDescent="0.25">
      <c r="B174" s="2">
        <v>172</v>
      </c>
      <c r="C174" s="20">
        <v>3.3859859516875002E-4</v>
      </c>
      <c r="D174" s="20">
        <v>0.149349325562185</v>
      </c>
      <c r="E174" s="20">
        <v>1.4827388483261601</v>
      </c>
      <c r="F174" s="20">
        <v>1.2095089539950199</v>
      </c>
      <c r="G174" s="20">
        <v>103.358617251254</v>
      </c>
      <c r="H174" s="20">
        <v>7.2310849162760302E-2</v>
      </c>
      <c r="I174" s="20">
        <v>6.0985975957333497E-3</v>
      </c>
      <c r="J174" s="20"/>
      <c r="K174" s="20">
        <v>208.69339995184001</v>
      </c>
      <c r="L174" s="20">
        <v>0.19076051421502799</v>
      </c>
      <c r="M174" s="20">
        <v>2.0763360064320599E-2</v>
      </c>
      <c r="N174" s="20">
        <v>8.4338625065878803E-2</v>
      </c>
      <c r="O174" s="20">
        <v>2.29117546114368E-2</v>
      </c>
      <c r="P174" s="20">
        <v>0.302411696745712</v>
      </c>
      <c r="Q174" s="20">
        <v>0.72619047619047605</v>
      </c>
      <c r="R174" s="20">
        <v>0.993541406389434</v>
      </c>
      <c r="S174" t="s">
        <v>16</v>
      </c>
    </row>
    <row r="175" spans="2:19" x14ac:dyDescent="0.25">
      <c r="B175" s="2">
        <v>173</v>
      </c>
      <c r="C175" s="20">
        <v>1.6374850094226401E-4</v>
      </c>
      <c r="D175" s="20">
        <v>6.3652719871943403E-2</v>
      </c>
      <c r="E175" s="20">
        <v>1.1843229342284001</v>
      </c>
      <c r="F175" s="20">
        <v>1.2281177240857799</v>
      </c>
      <c r="G175" s="20">
        <v>70.895422695064298</v>
      </c>
      <c r="H175" s="20">
        <v>3.0032874234198099E-2</v>
      </c>
      <c r="I175" s="20">
        <v>5.3909836969775896E-3</v>
      </c>
      <c r="J175" s="20"/>
      <c r="K175" s="20">
        <v>28.395021034970402</v>
      </c>
      <c r="L175" s="20">
        <v>0.50787082528922001</v>
      </c>
      <c r="M175" s="20">
        <v>1.44392197431438E-2</v>
      </c>
      <c r="N175" s="20">
        <v>0.179502756044539</v>
      </c>
      <c r="O175" s="20">
        <v>-0.22343562310800399</v>
      </c>
      <c r="P175" s="20">
        <v>-1.1247526308490701E-2</v>
      </c>
      <c r="Q175" s="20">
        <v>0.86764705882352899</v>
      </c>
      <c r="R175" s="20">
        <v>1.0023817001674999</v>
      </c>
      <c r="S175" t="s">
        <v>16</v>
      </c>
    </row>
    <row r="176" spans="2:19" x14ac:dyDescent="0.25">
      <c r="B176" s="2">
        <v>174</v>
      </c>
      <c r="C176" s="20">
        <v>2.7753983210553301E-5</v>
      </c>
      <c r="D176" s="20">
        <v>1.3722452198105001E-2</v>
      </c>
      <c r="E176" s="20">
        <v>0.99623970067583201</v>
      </c>
      <c r="F176" s="20">
        <v>1.23696986246121</v>
      </c>
      <c r="G176" s="20">
        <v>116.565051177077</v>
      </c>
      <c r="H176" s="20">
        <v>5.9602934918937403E-3</v>
      </c>
      <c r="I176" s="20">
        <v>3.72518343243351E-3</v>
      </c>
      <c r="J176" s="20"/>
      <c r="K176" s="20">
        <v>2.6666666666666599</v>
      </c>
      <c r="L176" s="20">
        <v>1.85213113331903</v>
      </c>
      <c r="M176" s="20">
        <v>5.9445326937945502E-3</v>
      </c>
      <c r="N176" s="20">
        <v>0.62499999999998801</v>
      </c>
      <c r="O176" s="20">
        <v>-0.37168146928200702</v>
      </c>
      <c r="P176" s="20">
        <v>-0.19999999999995599</v>
      </c>
      <c r="Q176" s="20">
        <v>1</v>
      </c>
      <c r="R176" s="20">
        <v>1</v>
      </c>
      <c r="S176" t="s">
        <v>16</v>
      </c>
    </row>
    <row r="177" spans="2:19" x14ac:dyDescent="0.25">
      <c r="B177" s="2">
        <v>175</v>
      </c>
      <c r="C177" s="20">
        <v>7.6323453829021698E-4</v>
      </c>
      <c r="D177" s="20">
        <v>0.15165167216140599</v>
      </c>
      <c r="E177" s="20">
        <v>0.97635125472071604</v>
      </c>
      <c r="F177" s="20">
        <v>1.27826428580968</v>
      </c>
      <c r="G177" s="20">
        <v>64.060386069524597</v>
      </c>
      <c r="H177" s="20">
        <v>7.0086204353543402E-2</v>
      </c>
      <c r="I177" s="20">
        <v>1.15001890241891E-2</v>
      </c>
      <c r="J177" s="20"/>
      <c r="K177" s="20">
        <v>36.647532771482098</v>
      </c>
      <c r="L177" s="20">
        <v>0.41703592892700098</v>
      </c>
      <c r="M177" s="20">
        <v>3.1173392437442299E-2</v>
      </c>
      <c r="N177" s="20">
        <v>0.16408634381421899</v>
      </c>
      <c r="O177" s="20">
        <v>-0.17058977385983301</v>
      </c>
      <c r="P177" s="20">
        <v>5.6037898729394402E-2</v>
      </c>
      <c r="Q177" s="20">
        <v>0.90460526315789402</v>
      </c>
      <c r="R177" s="20">
        <v>0.98755355377348097</v>
      </c>
      <c r="S177" t="s">
        <v>16</v>
      </c>
    </row>
    <row r="178" spans="2:19" x14ac:dyDescent="0.25">
      <c r="B178" s="2">
        <v>176</v>
      </c>
      <c r="C178" s="20">
        <v>2.4145965393181399E-4</v>
      </c>
      <c r="D178" s="20">
        <v>6.0402446199671597E-2</v>
      </c>
      <c r="E178" s="20">
        <v>1.4985723049088899</v>
      </c>
      <c r="F178" s="20">
        <v>1.2648602081351901</v>
      </c>
      <c r="G178" s="20">
        <v>54.138576626715498</v>
      </c>
      <c r="H178" s="20">
        <v>2.63355678314184E-2</v>
      </c>
      <c r="I178" s="20">
        <v>1.08011875860437E-2</v>
      </c>
      <c r="J178" s="20"/>
      <c r="K178" s="20">
        <v>6.3318305774593204</v>
      </c>
      <c r="L178" s="20">
        <v>0.83165917577454795</v>
      </c>
      <c r="M178" s="20">
        <v>1.7533852395981101E-2</v>
      </c>
      <c r="N178" s="20">
        <v>0.41013687858129</v>
      </c>
      <c r="O178" s="20">
        <v>-7.4749128334229295E-2</v>
      </c>
      <c r="P178" s="20">
        <v>0.17806599860553801</v>
      </c>
      <c r="Q178" s="20">
        <v>0.93548387096774099</v>
      </c>
      <c r="R178" s="20">
        <v>1.01254930082466</v>
      </c>
      <c r="S178" t="s">
        <v>16</v>
      </c>
    </row>
    <row r="179" spans="2:19" x14ac:dyDescent="0.25">
      <c r="B179" s="2">
        <v>177</v>
      </c>
      <c r="C179" s="20">
        <v>9.7138941236936703E-5</v>
      </c>
      <c r="D179" s="20">
        <v>4.5467180452917699E-2</v>
      </c>
      <c r="E179" s="20">
        <v>1.06735208064762</v>
      </c>
      <c r="F179" s="20">
        <v>1.3578942274668</v>
      </c>
      <c r="G179" s="20">
        <v>122.241203543753</v>
      </c>
      <c r="H179" s="20">
        <v>2.0312111405727602E-2</v>
      </c>
      <c r="I179" s="20">
        <v>4.9641198327594199E-3</v>
      </c>
      <c r="J179" s="20"/>
      <c r="K179" s="20">
        <v>15.727901621635199</v>
      </c>
      <c r="L179" s="20">
        <v>0.59048270680944603</v>
      </c>
      <c r="M179" s="20">
        <v>1.11212023323277E-2</v>
      </c>
      <c r="N179" s="20">
        <v>0.24439211333586999</v>
      </c>
      <c r="O179" s="20">
        <v>-0.18474430296286001</v>
      </c>
      <c r="P179" s="20">
        <v>3.8015792538315198E-2</v>
      </c>
      <c r="Q179" s="20">
        <v>0.83333333333333304</v>
      </c>
      <c r="R179" s="20">
        <v>0.97211637109775695</v>
      </c>
      <c r="S179" t="s">
        <v>16</v>
      </c>
    </row>
    <row r="180" spans="2:19" x14ac:dyDescent="0.25">
      <c r="B180" s="2">
        <v>178</v>
      </c>
      <c r="C180" s="20">
        <v>4.4406373136885303E-5</v>
      </c>
      <c r="D180" s="20">
        <v>2.1217573290647801E-2</v>
      </c>
      <c r="E180" s="20">
        <v>1.08016206676537</v>
      </c>
      <c r="F180" s="20">
        <v>1.3647276083568201</v>
      </c>
      <c r="G180" s="20">
        <v>70.319787565063095</v>
      </c>
      <c r="H180" s="20">
        <v>8.9652822209475395E-3</v>
      </c>
      <c r="I180" s="20">
        <v>4.2593645354039398E-3</v>
      </c>
      <c r="J180" s="20"/>
      <c r="K180" s="20">
        <v>4.1524535361670996</v>
      </c>
      <c r="L180" s="20">
        <v>1.23954913290928</v>
      </c>
      <c r="M180" s="20">
        <v>7.5193051750908199E-3</v>
      </c>
      <c r="N180" s="20">
        <v>0.47509542147506001</v>
      </c>
      <c r="O180" s="20">
        <v>-0.32461197917102702</v>
      </c>
      <c r="P180" s="20">
        <v>-0.14006926384013499</v>
      </c>
      <c r="Q180" s="20">
        <v>0.88888888888888895</v>
      </c>
      <c r="R180" s="20">
        <v>1.00714510050251</v>
      </c>
      <c r="S180" t="s">
        <v>16</v>
      </c>
    </row>
    <row r="181" spans="2:19" x14ac:dyDescent="0.25">
      <c r="B181" s="2">
        <v>179</v>
      </c>
      <c r="C181" s="20">
        <v>9.7138941236936703E-5</v>
      </c>
      <c r="D181" s="20">
        <v>4.0437669321913797E-2</v>
      </c>
      <c r="E181" s="20">
        <v>1.0127564314992601</v>
      </c>
      <c r="F181" s="20">
        <v>1.3772192785166999</v>
      </c>
      <c r="G181" s="20">
        <v>24.561911332897001</v>
      </c>
      <c r="H181" s="20">
        <v>1.8614535106408901E-2</v>
      </c>
      <c r="I181" s="20">
        <v>5.1079009940177902E-3</v>
      </c>
      <c r="J181" s="20"/>
      <c r="K181" s="20">
        <v>13.8161642651216</v>
      </c>
      <c r="L181" s="20">
        <v>0.74650203606209597</v>
      </c>
      <c r="M181" s="20">
        <v>1.11212023323277E-2</v>
      </c>
      <c r="N181" s="20">
        <v>0.27440389807313298</v>
      </c>
      <c r="O181" s="20">
        <v>-0.23123928708066899</v>
      </c>
      <c r="P181" s="20">
        <v>-2.1183459872311902E-2</v>
      </c>
      <c r="Q181" s="20">
        <v>0.85365853658536495</v>
      </c>
      <c r="R181" s="20">
        <v>1.0037490215465701</v>
      </c>
      <c r="S181" t="s">
        <v>16</v>
      </c>
    </row>
    <row r="182" spans="2:19" x14ac:dyDescent="0.25">
      <c r="B182" s="2">
        <v>180</v>
      </c>
      <c r="C182" s="20">
        <v>8.6037347952715404E-5</v>
      </c>
      <c r="D182" s="20">
        <v>4.5438859257413498E-2</v>
      </c>
      <c r="E182" s="20">
        <v>1.09023167588793</v>
      </c>
      <c r="F182" s="20">
        <v>1.3823107984023999</v>
      </c>
      <c r="G182" s="20">
        <v>110.66164531426899</v>
      </c>
      <c r="H182" s="20">
        <v>1.520485206255E-2</v>
      </c>
      <c r="I182" s="20">
        <v>7.5893090008971199E-3</v>
      </c>
      <c r="J182" s="20"/>
      <c r="K182" s="20">
        <v>5.3048643243519198</v>
      </c>
      <c r="L182" s="20">
        <v>0.52365112311480599</v>
      </c>
      <c r="M182" s="20">
        <v>1.0466429846778501E-2</v>
      </c>
      <c r="N182" s="20">
        <v>0.49913731285750501</v>
      </c>
      <c r="O182" s="20">
        <v>5.3385414992256797E-2</v>
      </c>
      <c r="P182" s="20">
        <v>0.34121196621540101</v>
      </c>
      <c r="Q182" s="20">
        <v>0.70454545454545403</v>
      </c>
      <c r="R182" s="20">
        <v>0.83838680109990804</v>
      </c>
      <c r="S182" t="s">
        <v>16</v>
      </c>
    </row>
    <row r="183" spans="2:19" x14ac:dyDescent="0.25">
      <c r="B183" s="2">
        <v>181</v>
      </c>
      <c r="C183" s="20">
        <v>2.9696762035292E-4</v>
      </c>
      <c r="D183" s="20">
        <v>8.3232661681379994E-2</v>
      </c>
      <c r="E183" s="20">
        <v>1.22927066995059</v>
      </c>
      <c r="F183" s="20">
        <v>1.38794098516935</v>
      </c>
      <c r="G183" s="20">
        <v>142.65983545621299</v>
      </c>
      <c r="H183" s="20">
        <v>3.8301947439054698E-2</v>
      </c>
      <c r="I183" s="20">
        <v>1.07328401774823E-2</v>
      </c>
      <c r="J183" s="20"/>
      <c r="K183" s="20">
        <v>16.125871657572802</v>
      </c>
      <c r="L183" s="20">
        <v>0.538680676416458</v>
      </c>
      <c r="M183" s="20">
        <v>1.9445074382455699E-2</v>
      </c>
      <c r="N183" s="20">
        <v>0.28021656586940302</v>
      </c>
      <c r="O183" s="20">
        <v>8.7217165819073003E-2</v>
      </c>
      <c r="P183" s="20">
        <v>0.38428788923572998</v>
      </c>
      <c r="Q183" s="20">
        <v>0.89915966386554602</v>
      </c>
      <c r="R183" s="20">
        <v>0.99817857929184695</v>
      </c>
      <c r="S183" t="s">
        <v>16</v>
      </c>
    </row>
    <row r="184" spans="2:19" x14ac:dyDescent="0.25">
      <c r="B184" s="2">
        <v>182</v>
      </c>
      <c r="C184" s="20">
        <v>3.6080178173719299E-4</v>
      </c>
      <c r="D184" s="20">
        <v>0.106765909192662</v>
      </c>
      <c r="E184" s="20">
        <v>0.95256611050470696</v>
      </c>
      <c r="F184" s="20">
        <v>1.4107671717043999</v>
      </c>
      <c r="G184" s="20">
        <v>49.677757804253098</v>
      </c>
      <c r="H184" s="20">
        <v>5.0965894988450701E-2</v>
      </c>
      <c r="I184" s="20">
        <v>8.0051790153917498E-3</v>
      </c>
      <c r="J184" s="20"/>
      <c r="K184" s="20">
        <v>45.066041901081</v>
      </c>
      <c r="L184" s="20">
        <v>0.39775287920223401</v>
      </c>
      <c r="M184" s="20">
        <v>2.1433317436148298E-2</v>
      </c>
      <c r="N184" s="20">
        <v>0.15706933072019499</v>
      </c>
      <c r="O184" s="20">
        <v>-0.111879466507344</v>
      </c>
      <c r="P184" s="20">
        <v>0.130790183734138</v>
      </c>
      <c r="Q184" s="20">
        <v>0.86092715231787997</v>
      </c>
      <c r="R184" s="20">
        <v>0.99703528016602405</v>
      </c>
      <c r="S184" t="s">
        <v>16</v>
      </c>
    </row>
    <row r="185" spans="2:19" x14ac:dyDescent="0.25">
      <c r="B185" s="2">
        <v>183</v>
      </c>
      <c r="C185" s="20">
        <v>1.9150248415281801E-4</v>
      </c>
      <c r="D185" s="20">
        <v>7.80232276612908E-2</v>
      </c>
      <c r="E185" s="20">
        <v>1.6378970678698801</v>
      </c>
      <c r="F185" s="20">
        <v>1.42045402719598</v>
      </c>
      <c r="G185" s="20">
        <v>112.25667002922501</v>
      </c>
      <c r="H185" s="20">
        <v>3.5884586071595101E-2</v>
      </c>
      <c r="I185" s="20">
        <v>7.0781759994452496E-3</v>
      </c>
      <c r="J185" s="20"/>
      <c r="K185" s="20">
        <v>38.617797838294301</v>
      </c>
      <c r="L185" s="20">
        <v>0.39530877199660303</v>
      </c>
      <c r="M185" s="20">
        <v>1.56150099499932E-2</v>
      </c>
      <c r="N185" s="20">
        <v>0.19724836689834499</v>
      </c>
      <c r="O185" s="20">
        <v>4.1705045362351298E-2</v>
      </c>
      <c r="P185" s="20">
        <v>0.32634005770548202</v>
      </c>
      <c r="Q185" s="20">
        <v>0.73404255319148903</v>
      </c>
      <c r="R185" s="20">
        <v>0.97845582269291498</v>
      </c>
      <c r="S185" t="s">
        <v>16</v>
      </c>
    </row>
    <row r="186" spans="2:19" x14ac:dyDescent="0.25">
      <c r="B186" s="2">
        <v>184</v>
      </c>
      <c r="C186" s="20">
        <v>3.3304779852663998E-5</v>
      </c>
      <c r="D186" s="20">
        <v>1.84071111250288E-2</v>
      </c>
      <c r="E186" s="20">
        <v>0.96014405934699798</v>
      </c>
      <c r="F186" s="20">
        <v>1.4270272969964899</v>
      </c>
      <c r="G186" s="20">
        <v>53.413166315386</v>
      </c>
      <c r="H186" s="20">
        <v>8.3296617292943596E-3</v>
      </c>
      <c r="I186" s="20">
        <v>3.6683433352839999E-3</v>
      </c>
      <c r="J186" s="20"/>
      <c r="K186" s="20">
        <v>5.3215472974400804</v>
      </c>
      <c r="L186" s="20">
        <v>1.2352224119276101</v>
      </c>
      <c r="M186" s="20">
        <v>6.5119093004364498E-3</v>
      </c>
      <c r="N186" s="20">
        <v>0.440395235064936</v>
      </c>
      <c r="O186" s="20">
        <v>-0.27942256949359301</v>
      </c>
      <c r="P186" s="20">
        <v>-8.2532320435589293E-2</v>
      </c>
      <c r="Q186" s="20">
        <v>0.92307692307692302</v>
      </c>
      <c r="R186" s="20">
        <v>1.00823603946058</v>
      </c>
      <c r="S186" t="s">
        <v>16</v>
      </c>
    </row>
    <row r="187" spans="2:19" x14ac:dyDescent="0.25">
      <c r="B187" s="2">
        <v>185</v>
      </c>
      <c r="C187" s="20">
        <v>6.3834161384272698E-5</v>
      </c>
      <c r="D187" s="20">
        <v>3.0903422153071299E-2</v>
      </c>
      <c r="E187" s="20">
        <v>0.97074338144957795</v>
      </c>
      <c r="F187" s="20">
        <v>1.4393831126821299</v>
      </c>
      <c r="G187" s="20">
        <v>72.885420742891995</v>
      </c>
      <c r="H187" s="20">
        <v>1.32277122844922E-2</v>
      </c>
      <c r="I187" s="20">
        <v>4.4076752392849996E-3</v>
      </c>
      <c r="J187" s="20"/>
      <c r="K187" s="20">
        <v>8.19269039361639</v>
      </c>
      <c r="L187" s="20">
        <v>0.83994311035305103</v>
      </c>
      <c r="M187" s="20">
        <v>9.0153301980272597E-3</v>
      </c>
      <c r="N187" s="20">
        <v>0.33321523363132199</v>
      </c>
      <c r="O187" s="20">
        <v>-0.28265008360671701</v>
      </c>
      <c r="P187" s="20">
        <v>-8.6641719035610604E-2</v>
      </c>
      <c r="Q187" s="20">
        <v>0.82142857142857095</v>
      </c>
      <c r="R187" s="20">
        <v>1</v>
      </c>
      <c r="S187" t="s">
        <v>16</v>
      </c>
    </row>
    <row r="188" spans="2:19" x14ac:dyDescent="0.25">
      <c r="B188" s="2">
        <v>186</v>
      </c>
      <c r="C188" s="20">
        <v>4.4406373136885303E-5</v>
      </c>
      <c r="D188" s="20">
        <v>2.1217573290647801E-2</v>
      </c>
      <c r="E188" s="20">
        <v>0.95448676171565106</v>
      </c>
      <c r="F188" s="20">
        <v>1.4388625024706601</v>
      </c>
      <c r="G188" s="20">
        <v>72.449646830101301</v>
      </c>
      <c r="H188" s="20">
        <v>8.9467476948666292E-3</v>
      </c>
      <c r="I188" s="20">
        <v>4.7652193020253902E-3</v>
      </c>
      <c r="J188" s="20"/>
      <c r="K188" s="20">
        <v>4.2415465613561496</v>
      </c>
      <c r="L188" s="20">
        <v>1.23954913290928</v>
      </c>
      <c r="M188" s="20">
        <v>7.5193051750908199E-3</v>
      </c>
      <c r="N188" s="20">
        <v>0.53262028443693898</v>
      </c>
      <c r="O188" s="20">
        <v>-0.24596299488162501</v>
      </c>
      <c r="P188" s="20">
        <v>-3.9930266889615797E-2</v>
      </c>
      <c r="Q188" s="20">
        <v>0.88888888888888895</v>
      </c>
      <c r="R188" s="20">
        <v>1</v>
      </c>
      <c r="S188" t="s">
        <v>16</v>
      </c>
    </row>
    <row r="189" spans="2:19" x14ac:dyDescent="0.25">
      <c r="B189" s="2">
        <v>187</v>
      </c>
      <c r="C189" s="20">
        <v>1.11015932842213E-4</v>
      </c>
      <c r="D189" s="20">
        <v>5.19693937501381E-2</v>
      </c>
      <c r="E189" s="20">
        <v>1.1373875412105401</v>
      </c>
      <c r="F189" s="20">
        <v>1.48665451988393</v>
      </c>
      <c r="G189" s="20">
        <v>114.12744977245001</v>
      </c>
      <c r="H189" s="20">
        <v>2.45322760036649E-2</v>
      </c>
      <c r="I189" s="20">
        <v>4.7196744185364903E-3</v>
      </c>
      <c r="J189" s="20"/>
      <c r="K189" s="20">
        <v>30.9059254868063</v>
      </c>
      <c r="L189" s="20">
        <v>0.516535144051952</v>
      </c>
      <c r="M189" s="20">
        <v>1.18890653875891E-2</v>
      </c>
      <c r="N189" s="20">
        <v>0.192386324767885</v>
      </c>
      <c r="O189" s="20">
        <v>-0.180866945686676</v>
      </c>
      <c r="P189" s="20">
        <v>4.29525971514189E-2</v>
      </c>
      <c r="Q189" s="20">
        <v>0.8</v>
      </c>
      <c r="R189" s="20">
        <v>0.99708286584388495</v>
      </c>
      <c r="S189" t="s">
        <v>16</v>
      </c>
    </row>
    <row r="190" spans="2:19" x14ac:dyDescent="0.25">
      <c r="B190" s="2">
        <v>188</v>
      </c>
      <c r="C190" s="20">
        <v>7.0217577522699998E-4</v>
      </c>
      <c r="D190" s="20">
        <v>0.11638012208998701</v>
      </c>
      <c r="E190" s="20">
        <v>1.86226511604712</v>
      </c>
      <c r="F190" s="20">
        <v>0.88579296452346801</v>
      </c>
      <c r="G190" s="20">
        <v>115.234219678754</v>
      </c>
      <c r="H190" s="20">
        <v>4.1139001490485202E-2</v>
      </c>
      <c r="I190" s="20">
        <v>2.7749262277980202E-2</v>
      </c>
      <c r="J190" s="20"/>
      <c r="K190" s="20">
        <v>1.9957158801716</v>
      </c>
      <c r="L190" s="20">
        <v>0.65147550246322605</v>
      </c>
      <c r="M190" s="20">
        <v>2.9900467628016798E-2</v>
      </c>
      <c r="N190" s="20">
        <v>0.67452444815409796</v>
      </c>
      <c r="O190" s="20">
        <v>0.276877479149234</v>
      </c>
      <c r="P190" s="20">
        <v>0.62577090023455295</v>
      </c>
      <c r="Q190" s="20">
        <v>0.84899328859060397</v>
      </c>
      <c r="R190" s="20">
        <v>0.92151221048412502</v>
      </c>
      <c r="S190" t="s">
        <v>16</v>
      </c>
    </row>
    <row r="191" spans="2:19" x14ac:dyDescent="0.25">
      <c r="B191" s="2">
        <v>189</v>
      </c>
      <c r="C191" s="20">
        <v>1.19342127805379E-4</v>
      </c>
      <c r="D191" s="20">
        <v>4.8152696167782998E-2</v>
      </c>
      <c r="E191" s="20">
        <v>1.90953045528543</v>
      </c>
      <c r="F191" s="20">
        <v>0.89182708523983001</v>
      </c>
      <c r="G191" s="20">
        <v>98.559730324350895</v>
      </c>
      <c r="H191" s="20">
        <v>2.21600313407521E-2</v>
      </c>
      <c r="I191" s="20">
        <v>5.2784801563082297E-3</v>
      </c>
      <c r="J191" s="20"/>
      <c r="K191" s="20">
        <v>19.0115101895721</v>
      </c>
      <c r="L191" s="20">
        <v>0.646788698078123</v>
      </c>
      <c r="M191" s="20">
        <v>1.23268453577809E-2</v>
      </c>
      <c r="N191" s="20">
        <v>0.23819822612800701</v>
      </c>
      <c r="O191" s="20">
        <v>-0.230204499913327</v>
      </c>
      <c r="P191" s="20">
        <v>-1.9865927930468399E-2</v>
      </c>
      <c r="Q191" s="20">
        <v>0.86</v>
      </c>
      <c r="R191" s="20">
        <v>1</v>
      </c>
      <c r="S191" t="s">
        <v>16</v>
      </c>
    </row>
    <row r="192" spans="2:19" x14ac:dyDescent="0.25">
      <c r="B192" s="2">
        <v>190</v>
      </c>
      <c r="C192" s="20">
        <v>1.47096111015932E-4</v>
      </c>
      <c r="D192" s="20">
        <v>4.8071064486623898E-2</v>
      </c>
      <c r="E192" s="20">
        <v>1.7203318867289801</v>
      </c>
      <c r="F192" s="20">
        <v>0.92535812924199601</v>
      </c>
      <c r="G192" s="20">
        <v>55.381150263671401</v>
      </c>
      <c r="H192" s="20">
        <v>2.1706107625028798E-2</v>
      </c>
      <c r="I192" s="20">
        <v>6.9523405178923102E-3</v>
      </c>
      <c r="J192" s="20"/>
      <c r="K192" s="20">
        <v>9.5348354816637197</v>
      </c>
      <c r="L192" s="20">
        <v>0.79991451297565497</v>
      </c>
      <c r="M192" s="20">
        <v>1.36853419914242E-2</v>
      </c>
      <c r="N192" s="20">
        <v>0.32029420649677898</v>
      </c>
      <c r="O192" s="20">
        <v>-0.19424747009007801</v>
      </c>
      <c r="P192" s="20">
        <v>2.59159843517143E-2</v>
      </c>
      <c r="Q192" s="20">
        <v>0.94642857142857095</v>
      </c>
      <c r="R192" s="20">
        <v>0.99684630046785605</v>
      </c>
      <c r="S192" t="s">
        <v>16</v>
      </c>
    </row>
    <row r="193" spans="2:19" x14ac:dyDescent="0.25">
      <c r="B193" s="2">
        <v>191</v>
      </c>
      <c r="C193" s="20">
        <v>6.7719719033750101E-4</v>
      </c>
      <c r="D193" s="20">
        <v>0.12630253623250401</v>
      </c>
      <c r="E193" s="20">
        <v>1.73063124108644</v>
      </c>
      <c r="F193" s="20">
        <v>0.94497068981740495</v>
      </c>
      <c r="G193" s="20">
        <v>39.399215021155598</v>
      </c>
      <c r="H193" s="20">
        <v>5.35620072051722E-2</v>
      </c>
      <c r="I193" s="20">
        <v>2.22525821736018E-2</v>
      </c>
      <c r="J193" s="20"/>
      <c r="K193" s="20">
        <v>6.8455424378477598</v>
      </c>
      <c r="L193" s="20">
        <v>0.53345878134171199</v>
      </c>
      <c r="M193" s="20">
        <v>2.9363825403398099E-2</v>
      </c>
      <c r="N193" s="20">
        <v>0.41545459803927898</v>
      </c>
      <c r="O193" s="20">
        <v>0.38233081941562802</v>
      </c>
      <c r="P193" s="20">
        <v>0.76003826318613799</v>
      </c>
      <c r="Q193" s="20">
        <v>0.81879194630872398</v>
      </c>
      <c r="R193" s="20">
        <v>0.97425277653203801</v>
      </c>
      <c r="S193" t="s">
        <v>16</v>
      </c>
    </row>
    <row r="194" spans="2:19" x14ac:dyDescent="0.25">
      <c r="B194" s="2">
        <v>192</v>
      </c>
      <c r="C194" s="20">
        <v>3.1084461195819701E-4</v>
      </c>
      <c r="D194" s="20">
        <v>0.11837759934936801</v>
      </c>
      <c r="E194" s="20">
        <v>1.9232382432256701</v>
      </c>
      <c r="F194" s="20">
        <v>0.94929553417838597</v>
      </c>
      <c r="G194" s="20">
        <v>108.437199078354</v>
      </c>
      <c r="H194" s="20">
        <v>5.5316048295619702E-2</v>
      </c>
      <c r="I194" s="20">
        <v>1.10622578942369E-2</v>
      </c>
      <c r="J194" s="20"/>
      <c r="K194" s="20">
        <v>40.878586659917801</v>
      </c>
      <c r="L194" s="20">
        <v>0.27874953469889602</v>
      </c>
      <c r="M194" s="20">
        <v>1.9894211525291298E-2</v>
      </c>
      <c r="N194" s="20">
        <v>0.199982794054955</v>
      </c>
      <c r="O194" s="20">
        <v>0.54611382498975902</v>
      </c>
      <c r="P194" s="20">
        <v>0.96857326263870103</v>
      </c>
      <c r="Q194" s="20">
        <v>0.64</v>
      </c>
      <c r="R194" s="20">
        <v>0.97113584868485803</v>
      </c>
      <c r="S194" t="s">
        <v>16</v>
      </c>
    </row>
    <row r="195" spans="2:19" x14ac:dyDescent="0.25">
      <c r="B195" s="2">
        <v>193</v>
      </c>
      <c r="C195" s="20">
        <v>1.2683570327222801E-3</v>
      </c>
      <c r="D195" s="20">
        <v>0.158705315794619</v>
      </c>
      <c r="E195" s="20">
        <v>1.8443007483907601</v>
      </c>
      <c r="F195" s="20">
        <v>0.94648713583597999</v>
      </c>
      <c r="G195" s="20">
        <v>152.82491663163299</v>
      </c>
      <c r="H195" s="20">
        <v>7.1614655681139797E-2</v>
      </c>
      <c r="I195" s="20">
        <v>2.1826943913448998E-2</v>
      </c>
      <c r="J195" s="20"/>
      <c r="K195" s="20">
        <v>10.766677941153199</v>
      </c>
      <c r="L195" s="20">
        <v>0.63280286704956301</v>
      </c>
      <c r="M195" s="20">
        <v>4.0186096238686402E-2</v>
      </c>
      <c r="N195" s="20">
        <v>0.30478319983317698</v>
      </c>
      <c r="O195" s="20">
        <v>-3.2071671176122203E-2</v>
      </c>
      <c r="P195" s="20">
        <v>0.23240462472798101</v>
      </c>
      <c r="Q195" s="20">
        <v>0.93265306122448899</v>
      </c>
      <c r="R195" s="20">
        <v>1.0019104803493399</v>
      </c>
      <c r="S195" t="s">
        <v>16</v>
      </c>
    </row>
    <row r="196" spans="2:19" x14ac:dyDescent="0.25">
      <c r="B196" s="2">
        <v>194</v>
      </c>
      <c r="C196" s="20">
        <v>1.47096111015932E-4</v>
      </c>
      <c r="D196" s="20">
        <v>6.4107524952686804E-2</v>
      </c>
      <c r="E196" s="20">
        <v>1.84376955015278</v>
      </c>
      <c r="F196" s="20">
        <v>1.04263491106888</v>
      </c>
      <c r="G196" s="20">
        <v>74.894498140538104</v>
      </c>
      <c r="H196" s="20">
        <v>2.9513343709817098E-2</v>
      </c>
      <c r="I196" s="20">
        <v>5.25931272902998E-3</v>
      </c>
      <c r="J196" s="20"/>
      <c r="K196" s="20">
        <v>34.755511361344603</v>
      </c>
      <c r="L196" s="20">
        <v>0.449772641300276</v>
      </c>
      <c r="M196" s="20">
        <v>1.36853419914242E-2</v>
      </c>
      <c r="N196" s="20">
        <v>0.178201181836287</v>
      </c>
      <c r="O196" s="20">
        <v>-0.17122603121093799</v>
      </c>
      <c r="P196" s="20">
        <v>5.5227790709338899E-2</v>
      </c>
      <c r="Q196" s="20">
        <v>0.81538461538461504</v>
      </c>
      <c r="R196" s="20">
        <v>0.98022400665263298</v>
      </c>
      <c r="S196" t="s">
        <v>16</v>
      </c>
    </row>
    <row r="197" spans="2:19" x14ac:dyDescent="0.25">
      <c r="B197" s="2">
        <v>195</v>
      </c>
      <c r="C197" s="20">
        <v>3.8855576494774701E-5</v>
      </c>
      <c r="D197" s="20">
        <v>2.0143033814166302E-2</v>
      </c>
      <c r="E197" s="20">
        <v>1.82862105593472</v>
      </c>
      <c r="F197" s="20">
        <v>1.06977961169084</v>
      </c>
      <c r="G197" s="20">
        <v>75.863981960283596</v>
      </c>
      <c r="H197" s="20">
        <v>6.8688884385647297E-3</v>
      </c>
      <c r="I197" s="20">
        <v>5.2533830094090702E-3</v>
      </c>
      <c r="J197" s="20"/>
      <c r="K197" s="20">
        <v>1.76363671886627</v>
      </c>
      <c r="L197" s="20">
        <v>1.20340956032438</v>
      </c>
      <c r="M197" s="20">
        <v>7.0336659379465196E-3</v>
      </c>
      <c r="N197" s="20">
        <v>0.76480831744397604</v>
      </c>
      <c r="O197" s="20">
        <v>-0.27060622515764299</v>
      </c>
      <c r="P197" s="20">
        <v>-7.1307002187056601E-2</v>
      </c>
      <c r="Q197" s="20">
        <v>0.875</v>
      </c>
      <c r="R197" s="20">
        <v>0.89876767843850702</v>
      </c>
      <c r="S197" t="s">
        <v>16</v>
      </c>
    </row>
    <row r="198" spans="2:19" x14ac:dyDescent="0.25">
      <c r="B198" s="2">
        <v>196</v>
      </c>
      <c r="C198" s="20">
        <v>2.6088744217920098E-4</v>
      </c>
      <c r="D198" s="20">
        <v>9.7105049620389502E-2</v>
      </c>
      <c r="E198" s="20">
        <v>1.7998669152820499</v>
      </c>
      <c r="F198" s="20">
        <v>1.09435367959388</v>
      </c>
      <c r="G198" s="20">
        <v>113.1274441715</v>
      </c>
      <c r="H198" s="20">
        <v>4.7031550579293299E-2</v>
      </c>
      <c r="I198" s="20">
        <v>5.5054234805462302E-3</v>
      </c>
      <c r="J198" s="20"/>
      <c r="K198" s="20">
        <v>73.418725742577394</v>
      </c>
      <c r="L198" s="20">
        <v>0.34767976051145599</v>
      </c>
      <c r="M198" s="20">
        <v>1.8225592119527002E-2</v>
      </c>
      <c r="N198" s="20">
        <v>0.11705808999990901</v>
      </c>
      <c r="O198" s="20">
        <v>-0.22049889615675899</v>
      </c>
      <c r="P198" s="20">
        <v>-7.5083694220750398E-3</v>
      </c>
      <c r="Q198" s="20">
        <v>0.83185840707964598</v>
      </c>
      <c r="R198" s="20">
        <v>1.0031224265715</v>
      </c>
      <c r="S198" t="s">
        <v>16</v>
      </c>
    </row>
    <row r="199" spans="2:19" x14ac:dyDescent="0.25">
      <c r="B199" s="2">
        <v>197</v>
      </c>
      <c r="C199" s="20">
        <v>5.7728285077950905E-4</v>
      </c>
      <c r="D199" s="20">
        <v>0.17144985377149199</v>
      </c>
      <c r="E199" s="20">
        <v>1.7526703191711901</v>
      </c>
      <c r="F199" s="20">
        <v>1.13541082428452</v>
      </c>
      <c r="G199" s="20">
        <v>114.554729325008</v>
      </c>
      <c r="H199" s="20">
        <v>8.1211287692189604E-2</v>
      </c>
      <c r="I199" s="20">
        <v>8.8832361383330404E-3</v>
      </c>
      <c r="J199" s="20"/>
      <c r="K199" s="20">
        <v>114.10420368845899</v>
      </c>
      <c r="L199" s="20">
        <v>0.24678813848647899</v>
      </c>
      <c r="M199" s="20">
        <v>2.7111240364651699E-2</v>
      </c>
      <c r="N199" s="20">
        <v>0.10938425421848499</v>
      </c>
      <c r="O199" s="20">
        <v>-1.8503333777611201E-2</v>
      </c>
      <c r="P199" s="20">
        <v>0.24968036846007399</v>
      </c>
      <c r="Q199" s="20">
        <v>0.79999999999999905</v>
      </c>
      <c r="R199" s="20">
        <v>0.97444468196746703</v>
      </c>
      <c r="S199" t="s">
        <v>16</v>
      </c>
    </row>
    <row r="200" spans="2:19" x14ac:dyDescent="0.25">
      <c r="B200" s="2">
        <v>198</v>
      </c>
      <c r="C200" s="20">
        <v>2.5533664553708998E-4</v>
      </c>
      <c r="D200" s="20">
        <v>6.4672282910093304E-2</v>
      </c>
      <c r="E200" s="20">
        <v>2.00618729457203</v>
      </c>
      <c r="F200" s="20">
        <v>1.1210050696167999</v>
      </c>
      <c r="G200" s="20">
        <v>87.565299337824896</v>
      </c>
      <c r="H200" s="20">
        <v>2.6631180746745701E-2</v>
      </c>
      <c r="I200" s="20">
        <v>9.9159218515789196E-3</v>
      </c>
      <c r="J200" s="20"/>
      <c r="K200" s="20">
        <v>7.3855587423951397</v>
      </c>
      <c r="L200" s="20">
        <v>0.76716119903527302</v>
      </c>
      <c r="M200" s="20">
        <v>1.8030660396054499E-2</v>
      </c>
      <c r="N200" s="20">
        <v>0.37234255386106402</v>
      </c>
      <c r="O200" s="20">
        <v>-0.18773030512924299</v>
      </c>
      <c r="P200" s="20">
        <v>3.4213896499411901E-2</v>
      </c>
      <c r="Q200" s="20">
        <v>0.91089108910891103</v>
      </c>
      <c r="R200" s="20">
        <v>0.98274085522926302</v>
      </c>
      <c r="S200" t="s">
        <v>16</v>
      </c>
    </row>
    <row r="201" spans="2:19" x14ac:dyDescent="0.25">
      <c r="B201" s="2">
        <v>199</v>
      </c>
      <c r="C201" s="20">
        <v>1.6374850094226401E-4</v>
      </c>
      <c r="D201" s="20">
        <v>9.9958826555602995E-2</v>
      </c>
      <c r="E201" s="20">
        <v>1.77477609393681</v>
      </c>
      <c r="F201" s="20">
        <v>1.142363515964</v>
      </c>
      <c r="G201" s="20">
        <v>127.92336087771599</v>
      </c>
      <c r="H201" s="20">
        <v>4.86559732843573E-2</v>
      </c>
      <c r="I201" s="20">
        <v>4.0795858033158897E-3</v>
      </c>
      <c r="J201" s="20"/>
      <c r="K201" s="20">
        <v>184.40154252987199</v>
      </c>
      <c r="L201" s="20">
        <v>0.205941986945226</v>
      </c>
      <c r="M201" s="20">
        <v>1.44392197431438E-2</v>
      </c>
      <c r="N201" s="20">
        <v>8.3845528676896597E-2</v>
      </c>
      <c r="O201" s="20">
        <v>-4.7938979291818402E-2</v>
      </c>
      <c r="P201" s="20">
        <v>0.21220174056657901</v>
      </c>
      <c r="Q201" s="20">
        <v>0.71951219512195097</v>
      </c>
      <c r="R201" s="20">
        <v>0.99050015833069405</v>
      </c>
      <c r="S201" t="s">
        <v>16</v>
      </c>
    </row>
    <row r="202" spans="2:19" x14ac:dyDescent="0.25">
      <c r="B202" s="2">
        <v>200</v>
      </c>
      <c r="C202" s="20">
        <v>7.2160356347438699E-5</v>
      </c>
      <c r="D202" s="20">
        <v>3.0751820459490199E-2</v>
      </c>
      <c r="E202" s="20">
        <v>2.0212004254982299</v>
      </c>
      <c r="F202" s="20">
        <v>1.14584225104487</v>
      </c>
      <c r="G202" s="20">
        <v>107.31757041710399</v>
      </c>
      <c r="H202" s="20">
        <v>1.37152749180666E-2</v>
      </c>
      <c r="I202" s="20">
        <v>5.3699368111984397E-3</v>
      </c>
      <c r="J202" s="20"/>
      <c r="K202" s="20">
        <v>6.0262439808401496</v>
      </c>
      <c r="L202" s="20">
        <v>0.95888576711490703</v>
      </c>
      <c r="M202" s="20">
        <v>9.5852709541118294E-3</v>
      </c>
      <c r="N202" s="20">
        <v>0.39152965166777898</v>
      </c>
      <c r="O202" s="20">
        <v>-0.19838671734112201</v>
      </c>
      <c r="P202" s="20">
        <v>2.06457310662485E-2</v>
      </c>
      <c r="Q202" s="20">
        <v>0.89655172413793005</v>
      </c>
      <c r="R202" s="20">
        <v>1.00985968904057</v>
      </c>
      <c r="S202" t="s">
        <v>16</v>
      </c>
    </row>
    <row r="203" spans="2:19" x14ac:dyDescent="0.25">
      <c r="B203" s="2">
        <v>201</v>
      </c>
      <c r="C203" s="20">
        <v>4.9124550282679405E-4</v>
      </c>
      <c r="D203" s="20">
        <v>0.111947022017247</v>
      </c>
      <c r="E203" s="20">
        <v>1.75140569565272</v>
      </c>
      <c r="F203" s="20">
        <v>1.1931515421987899</v>
      </c>
      <c r="G203" s="20">
        <v>131.37744096505401</v>
      </c>
      <c r="H203" s="20">
        <v>5.1074079552518498E-2</v>
      </c>
      <c r="I203" s="20">
        <v>1.0893832168583599E-2</v>
      </c>
      <c r="J203" s="20"/>
      <c r="K203" s="20">
        <v>26.266160508465401</v>
      </c>
      <c r="L203" s="20">
        <v>0.492587471118693</v>
      </c>
      <c r="M203" s="20">
        <v>2.50094622167767E-2</v>
      </c>
      <c r="N203" s="20">
        <v>0.21329473314113601</v>
      </c>
      <c r="O203" s="20">
        <v>-0.110445578677439</v>
      </c>
      <c r="P203" s="20">
        <v>0.132615866421888</v>
      </c>
      <c r="Q203" s="20">
        <v>0.87623762376237602</v>
      </c>
      <c r="R203" s="20">
        <v>1.00258940131255</v>
      </c>
      <c r="S203" t="s">
        <v>16</v>
      </c>
    </row>
    <row r="204" spans="2:19" x14ac:dyDescent="0.25">
      <c r="B204" s="2">
        <v>202</v>
      </c>
      <c r="C204" s="20">
        <v>8.6037347952715404E-5</v>
      </c>
      <c r="D204" s="20">
        <v>3.1977961629552798E-2</v>
      </c>
      <c r="E204" s="20">
        <v>2.0050546570404202</v>
      </c>
      <c r="F204" s="20">
        <v>1.17804350407352</v>
      </c>
      <c r="G204" s="20">
        <v>160.18312249162099</v>
      </c>
      <c r="H204" s="20">
        <v>1.4232721426515599E-2</v>
      </c>
      <c r="I204" s="20">
        <v>6.2691861457839504E-3</v>
      </c>
      <c r="J204" s="20"/>
      <c r="K204" s="20">
        <v>5.2140349410150302</v>
      </c>
      <c r="L204" s="20">
        <v>1.05729292223817</v>
      </c>
      <c r="M204" s="20">
        <v>1.0466429846778501E-2</v>
      </c>
      <c r="N204" s="20">
        <v>0.44047697962417798</v>
      </c>
      <c r="O204" s="20">
        <v>-0.18547957240290899</v>
      </c>
      <c r="P204" s="20">
        <v>3.7079618411208798E-2</v>
      </c>
      <c r="Q204" s="20">
        <v>0.939393939393939</v>
      </c>
      <c r="R204" s="20">
        <v>1.0094816358426599</v>
      </c>
      <c r="S204" t="s">
        <v>16</v>
      </c>
    </row>
    <row r="205" spans="2:19" x14ac:dyDescent="0.25">
      <c r="B205" s="2">
        <v>203</v>
      </c>
      <c r="C205" s="20">
        <v>1.27390782936439E-3</v>
      </c>
      <c r="D205" s="20">
        <v>0.28237564679791299</v>
      </c>
      <c r="E205" s="20">
        <v>2.0208700115506901</v>
      </c>
      <c r="F205" s="20">
        <v>1.24186907855655</v>
      </c>
      <c r="G205" s="20">
        <v>118.405561553838</v>
      </c>
      <c r="H205" s="20">
        <v>0.13855318951019399</v>
      </c>
      <c r="I205" s="20">
        <v>1.12894282139234E-2</v>
      </c>
      <c r="J205" s="20"/>
      <c r="K205" s="20">
        <v>160.05127307242</v>
      </c>
      <c r="L205" s="20">
        <v>0.20076749180905901</v>
      </c>
      <c r="M205" s="20">
        <v>4.02739348052122E-2</v>
      </c>
      <c r="N205" s="20">
        <v>8.1480825189468503E-2</v>
      </c>
      <c r="O205" s="20">
        <v>-3.5637423261832203E-2</v>
      </c>
      <c r="P205" s="20">
        <v>0.227864568165733</v>
      </c>
      <c r="Q205" s="20">
        <v>0.83759124087591197</v>
      </c>
      <c r="R205" s="20">
        <v>0.99389963303401796</v>
      </c>
      <c r="S205" t="s">
        <v>16</v>
      </c>
    </row>
    <row r="206" spans="2:19" x14ac:dyDescent="0.25">
      <c r="B206" s="2">
        <v>204</v>
      </c>
      <c r="C206" s="20">
        <v>5.0512249443207102E-4</v>
      </c>
      <c r="D206" s="20">
        <v>9.6650244539646199E-2</v>
      </c>
      <c r="E206" s="20">
        <v>1.80824517319643</v>
      </c>
      <c r="F206" s="20">
        <v>1.2188457619123301</v>
      </c>
      <c r="G206" s="20">
        <v>15.310896701757301</v>
      </c>
      <c r="H206" s="20">
        <v>4.1355993856565999E-2</v>
      </c>
      <c r="I206" s="20">
        <v>1.4345594549499199E-2</v>
      </c>
      <c r="J206" s="20"/>
      <c r="K206" s="20">
        <v>8.7862156286604804</v>
      </c>
      <c r="L206" s="20">
        <v>0.67951752034379498</v>
      </c>
      <c r="M206" s="20">
        <v>2.5360243193750701E-2</v>
      </c>
      <c r="N206" s="20">
        <v>0.34688066255290001</v>
      </c>
      <c r="O206" s="20">
        <v>-7.7534385625510197E-2</v>
      </c>
      <c r="P206" s="20">
        <v>0.174519698880017</v>
      </c>
      <c r="Q206" s="20">
        <v>0.88780487804878006</v>
      </c>
      <c r="R206" s="20">
        <v>1.00156855985521</v>
      </c>
      <c r="S206" t="s">
        <v>16</v>
      </c>
    </row>
    <row r="207" spans="2:19" x14ac:dyDescent="0.25">
      <c r="B207" s="2">
        <v>205</v>
      </c>
      <c r="C207" s="20">
        <v>3.4970018845297202E-4</v>
      </c>
      <c r="D207" s="20">
        <v>7.4648007538265296E-2</v>
      </c>
      <c r="E207" s="20">
        <v>1.7446491079202799</v>
      </c>
      <c r="F207" s="20">
        <v>1.2767279553094899</v>
      </c>
      <c r="G207" s="20">
        <v>31.849774603482601</v>
      </c>
      <c r="H207" s="20">
        <v>3.0897011590051201E-2</v>
      </c>
      <c r="I207" s="20">
        <v>1.4987607094904E-2</v>
      </c>
      <c r="J207" s="20"/>
      <c r="K207" s="20">
        <v>4.9991393984957</v>
      </c>
      <c r="L207" s="20">
        <v>0.78862272907625097</v>
      </c>
      <c r="M207" s="20">
        <v>2.1100997813839499E-2</v>
      </c>
      <c r="N207" s="20">
        <v>0.48508274177979099</v>
      </c>
      <c r="O207" s="20">
        <v>4.0022632187331098E-2</v>
      </c>
      <c r="P207" s="20">
        <v>0.32419794272046198</v>
      </c>
      <c r="Q207" s="20">
        <v>0.88732394366197098</v>
      </c>
      <c r="R207" s="20">
        <v>0.976187287984288</v>
      </c>
      <c r="S207" t="s">
        <v>16</v>
      </c>
    </row>
    <row r="208" spans="2:19" x14ac:dyDescent="0.25">
      <c r="B208" s="2">
        <v>206</v>
      </c>
      <c r="C208" s="20">
        <v>2.74764433784478E-4</v>
      </c>
      <c r="D208" s="20">
        <v>9.4114664565685194E-2</v>
      </c>
      <c r="E208" s="20">
        <v>1.71147188874084</v>
      </c>
      <c r="F208" s="20">
        <v>1.3600904963924101</v>
      </c>
      <c r="G208" s="20">
        <v>98.102532604859803</v>
      </c>
      <c r="H208" s="20">
        <v>4.4056415256850598E-2</v>
      </c>
      <c r="I208" s="20">
        <v>7.5421878601326002E-3</v>
      </c>
      <c r="J208" s="20"/>
      <c r="K208" s="20">
        <v>43.2897729381679</v>
      </c>
      <c r="L208" s="20">
        <v>0.38981251888892898</v>
      </c>
      <c r="M208" s="20">
        <v>1.87040354624654E-2</v>
      </c>
      <c r="N208" s="20">
        <v>0.17119386169213599</v>
      </c>
      <c r="O208" s="20">
        <v>-5.0191901898134002E-2</v>
      </c>
      <c r="P208" s="20">
        <v>0.20933323041299001</v>
      </c>
      <c r="Q208" s="20">
        <v>0.81818181818181801</v>
      </c>
      <c r="R208" s="20">
        <v>0.99136176163418399</v>
      </c>
      <c r="S208" t="s">
        <v>16</v>
      </c>
    </row>
    <row r="209" spans="2:19" x14ac:dyDescent="0.25">
      <c r="B209" s="2">
        <v>207</v>
      </c>
      <c r="C209" s="20">
        <v>6.9662497858488897E-4</v>
      </c>
      <c r="D209" s="20">
        <v>0.156734493778065</v>
      </c>
      <c r="E209" s="20">
        <v>1.73507311964497</v>
      </c>
      <c r="F209" s="20">
        <v>1.39588913702271</v>
      </c>
      <c r="G209" s="20">
        <v>89.414576906337302</v>
      </c>
      <c r="H209" s="20">
        <v>7.1615204110027794E-2</v>
      </c>
      <c r="I209" s="20">
        <v>1.1218496433339499E-2</v>
      </c>
      <c r="J209" s="20"/>
      <c r="K209" s="20">
        <v>46.471819069824001</v>
      </c>
      <c r="L209" s="20">
        <v>0.356352439026065</v>
      </c>
      <c r="M209" s="20">
        <v>2.9782049469178E-2</v>
      </c>
      <c r="N209" s="20">
        <v>0.15664964685576699</v>
      </c>
      <c r="O209" s="20">
        <v>-9.4203315075717498E-2</v>
      </c>
      <c r="P209" s="20">
        <v>0.153296158735613</v>
      </c>
      <c r="Q209" s="20">
        <v>0.85374149659863896</v>
      </c>
      <c r="R209" s="20">
        <v>0.96237284892805097</v>
      </c>
      <c r="S209" t="s">
        <v>16</v>
      </c>
    </row>
    <row r="210" spans="2:19" x14ac:dyDescent="0.25">
      <c r="B210" s="2">
        <v>208</v>
      </c>
      <c r="C210" s="20">
        <v>2.7198903546342201E-4</v>
      </c>
      <c r="D210" s="20">
        <v>7.0899614015655602E-2</v>
      </c>
      <c r="E210" s="20">
        <v>1.85228438375092</v>
      </c>
      <c r="F210" s="20">
        <v>1.55331387634894</v>
      </c>
      <c r="G210" s="20">
        <v>171.661071934175</v>
      </c>
      <c r="H210" s="20">
        <v>3.2284890170608302E-2</v>
      </c>
      <c r="I210" s="20">
        <v>9.1652044460305802E-3</v>
      </c>
      <c r="J210" s="20"/>
      <c r="K210" s="20">
        <v>12.7931872282801</v>
      </c>
      <c r="L210" s="20">
        <v>0.67994458467607599</v>
      </c>
      <c r="M210" s="20">
        <v>1.86093308769123E-2</v>
      </c>
      <c r="N210" s="20">
        <v>0.283885260182004</v>
      </c>
      <c r="O210" s="20">
        <v>-0.14556318027184201</v>
      </c>
      <c r="P210" s="20">
        <v>8.7902747355640007E-2</v>
      </c>
      <c r="Q210" s="20">
        <v>0.92452830188679203</v>
      </c>
      <c r="R210" s="20">
        <v>1</v>
      </c>
      <c r="S210" t="s">
        <v>16</v>
      </c>
    </row>
    <row r="211" spans="2:19" x14ac:dyDescent="0.25">
      <c r="B211" s="2">
        <v>209</v>
      </c>
      <c r="C211" s="20">
        <v>1.7207469590542999E-4</v>
      </c>
      <c r="D211" s="20">
        <v>6.5401970182494704E-2</v>
      </c>
      <c r="E211" s="20">
        <v>1.8841387369562299</v>
      </c>
      <c r="F211" s="20">
        <v>1.5643295634357901</v>
      </c>
      <c r="G211" s="20">
        <v>81.506725353973493</v>
      </c>
      <c r="H211" s="20">
        <v>3.06424856409169E-2</v>
      </c>
      <c r="I211" s="20">
        <v>5.6811977970907196E-3</v>
      </c>
      <c r="J211" s="20"/>
      <c r="K211" s="20">
        <v>31.302714398099901</v>
      </c>
      <c r="L211" s="20">
        <v>0.50552799653026403</v>
      </c>
      <c r="M211" s="20">
        <v>1.48017670389407E-2</v>
      </c>
      <c r="N211" s="20">
        <v>0.185402642059318</v>
      </c>
      <c r="O211" s="20">
        <v>-0.20542156898699601</v>
      </c>
      <c r="P211" s="20">
        <v>1.16886797593766E-2</v>
      </c>
      <c r="Q211" s="20">
        <v>0.87323943661971803</v>
      </c>
      <c r="R211" s="20">
        <v>1</v>
      </c>
      <c r="S211" t="s">
        <v>16</v>
      </c>
    </row>
    <row r="212" spans="2:19" ht="15.75" thickBot="1" x14ac:dyDescent="0.3">
      <c r="B212" s="8">
        <v>210</v>
      </c>
      <c r="C212" s="40">
        <v>7.4935754668493997E-5</v>
      </c>
      <c r="D212" s="40">
        <v>3.0861773336153499E-2</v>
      </c>
      <c r="E212" s="40">
        <v>1.7955884757442899</v>
      </c>
      <c r="F212" s="40">
        <v>1.5815444077618499</v>
      </c>
      <c r="G212" s="40">
        <v>98.891594895177704</v>
      </c>
      <c r="H212" s="40">
        <v>1.22940214197382E-2</v>
      </c>
      <c r="I212" s="40">
        <v>6.32622996717889E-3</v>
      </c>
      <c r="J212" s="40"/>
      <c r="K212" s="40">
        <v>4.97357459422917</v>
      </c>
      <c r="L212" s="40">
        <v>0.98868329179176895</v>
      </c>
      <c r="M212" s="40">
        <v>9.7678639506546695E-3</v>
      </c>
      <c r="N212" s="40">
        <v>0.51457775704067299</v>
      </c>
      <c r="O212" s="40">
        <v>-0.18484586391611499</v>
      </c>
      <c r="P212" s="40">
        <v>3.7886481116429997E-2</v>
      </c>
      <c r="Q212" s="40">
        <v>0.9</v>
      </c>
      <c r="R212" s="40">
        <v>0.99508771929824502</v>
      </c>
      <c r="S212" s="7" t="s">
        <v>16</v>
      </c>
    </row>
    <row r="214" spans="2:19" ht="15.75" thickBot="1" x14ac:dyDescent="0.3"/>
    <row r="215" spans="2:19" ht="60.75" thickBot="1" x14ac:dyDescent="0.3">
      <c r="B215" s="18" t="s">
        <v>30</v>
      </c>
      <c r="C215" s="18" t="s">
        <v>23</v>
      </c>
      <c r="D215" s="18" t="s">
        <v>31</v>
      </c>
      <c r="E215" s="18" t="s">
        <v>32</v>
      </c>
      <c r="F215" s="18" t="s">
        <v>33</v>
      </c>
      <c r="G215" s="74" t="s">
        <v>45</v>
      </c>
    </row>
    <row r="216" spans="2:19" x14ac:dyDescent="0.25">
      <c r="B216" s="38">
        <v>1.0691294117647028</v>
      </c>
      <c r="C216" s="32">
        <v>3.5449999999999999</v>
      </c>
      <c r="D216" s="38">
        <f>C216-B216</f>
        <v>2.4758705882352974</v>
      </c>
      <c r="E216" s="27">
        <f>210/D216</f>
        <v>84.818649649083511</v>
      </c>
      <c r="F216" s="19">
        <f>SUM(C3:C212)</f>
        <v>5.3348706527325519E-2</v>
      </c>
      <c r="G216" s="73">
        <f>(F216/D216)</f>
        <v>2.1547453562728563E-2</v>
      </c>
    </row>
    <row r="217" spans="2:19" ht="15.75" thickBot="1" x14ac:dyDescent="0.3">
      <c r="I217" s="53" t="s">
        <v>42</v>
      </c>
    </row>
    <row r="218" spans="2:19" ht="15.75" thickBot="1" x14ac:dyDescent="0.3">
      <c r="I218" s="49" t="s">
        <v>18</v>
      </c>
      <c r="J218" s="66" t="s">
        <v>19</v>
      </c>
      <c r="K218" s="66" t="s">
        <v>20</v>
      </c>
      <c r="L218" s="67" t="s">
        <v>21</v>
      </c>
      <c r="M218" s="50" t="s">
        <v>41</v>
      </c>
    </row>
    <row r="219" spans="2:19" x14ac:dyDescent="0.25">
      <c r="I219" s="58" t="s">
        <v>22</v>
      </c>
      <c r="J219" s="60">
        <v>1</v>
      </c>
      <c r="K219" s="60">
        <v>3</v>
      </c>
      <c r="L219" s="61">
        <v>10</v>
      </c>
      <c r="M219" s="59">
        <v>0.60920728234699417</v>
      </c>
    </row>
    <row r="220" spans="2:19" x14ac:dyDescent="0.25">
      <c r="I220" s="54" t="s">
        <v>35</v>
      </c>
      <c r="J220" s="62">
        <v>1</v>
      </c>
      <c r="K220" s="62">
        <v>2.7</v>
      </c>
      <c r="L220" s="63">
        <v>10</v>
      </c>
      <c r="M220" s="55">
        <v>0.60713090007494364</v>
      </c>
    </row>
    <row r="221" spans="2:19" x14ac:dyDescent="0.25">
      <c r="I221" s="54" t="s">
        <v>36</v>
      </c>
      <c r="J221" s="62">
        <v>1</v>
      </c>
      <c r="K221" s="62">
        <v>2.8</v>
      </c>
      <c r="L221" s="63">
        <v>10</v>
      </c>
      <c r="M221" s="55">
        <v>0.6032795944170446</v>
      </c>
    </row>
    <row r="222" spans="2:19" x14ac:dyDescent="0.25">
      <c r="I222" s="54" t="s">
        <v>37</v>
      </c>
      <c r="J222" s="62">
        <v>1</v>
      </c>
      <c r="K222" s="62">
        <v>2.6</v>
      </c>
      <c r="L222" s="63">
        <v>10</v>
      </c>
      <c r="M222" s="55">
        <v>0.59262639985063059</v>
      </c>
    </row>
    <row r="223" spans="2:19" ht="15.75" thickBot="1" x14ac:dyDescent="0.3">
      <c r="I223" s="56" t="s">
        <v>38</v>
      </c>
      <c r="J223" s="64">
        <v>1</v>
      </c>
      <c r="K223" s="64">
        <v>2.8</v>
      </c>
      <c r="L223" s="65">
        <v>9</v>
      </c>
      <c r="M223" s="57">
        <v>0.59259594807757454</v>
      </c>
    </row>
    <row r="225" spans="9:12" x14ac:dyDescent="0.25">
      <c r="I225" s="51" t="s">
        <v>39</v>
      </c>
      <c r="J225" s="51"/>
      <c r="K225" s="51" t="s">
        <v>40</v>
      </c>
      <c r="L225" s="52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81"/>
  <sheetViews>
    <sheetView topLeftCell="A258" workbookViewId="0">
      <selection activeCell="C278" sqref="C278"/>
    </sheetView>
  </sheetViews>
  <sheetFormatPr defaultRowHeight="15" x14ac:dyDescent="0.25"/>
  <cols>
    <col min="2" max="2" width="12.28515625" customWidth="1"/>
    <col min="3" max="5" width="12" style="2" bestFit="1" customWidth="1"/>
    <col min="6" max="6" width="15.5703125" style="2" customWidth="1"/>
    <col min="7" max="7" width="15.140625" style="2" customWidth="1"/>
    <col min="8" max="8" width="13.5703125" style="2" customWidth="1"/>
    <col min="9" max="9" width="12" style="2" bestFit="1" customWidth="1"/>
    <col min="10" max="10" width="8.28515625" customWidth="1"/>
    <col min="11" max="11" width="12.140625" style="2" customWidth="1"/>
    <col min="12" max="12" width="12" bestFit="1" customWidth="1"/>
    <col min="13" max="13" width="12.7109375" bestFit="1" customWidth="1"/>
    <col min="14" max="14" width="13.85546875" bestFit="1" customWidth="1"/>
    <col min="15" max="16" width="12" bestFit="1" customWidth="1"/>
    <col min="17" max="17" width="7.28515625" bestFit="1" customWidth="1"/>
  </cols>
  <sheetData>
    <row r="1" spans="2:17" ht="15.75" thickBot="1" x14ac:dyDescent="0.3">
      <c r="B1" s="7"/>
      <c r="C1" s="8"/>
      <c r="D1" s="8"/>
      <c r="E1" s="8"/>
      <c r="F1" s="8"/>
      <c r="G1" s="8"/>
      <c r="H1" s="8"/>
      <c r="I1" s="8"/>
      <c r="J1" s="7"/>
      <c r="K1" s="8"/>
      <c r="L1" s="7"/>
      <c r="M1" s="7"/>
      <c r="N1" s="7"/>
      <c r="O1" s="7"/>
      <c r="P1" s="7"/>
      <c r="Q1" s="7"/>
    </row>
    <row r="2" spans="2:17" s="21" customFormat="1" ht="22.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  <c r="P2" s="23" t="s">
        <v>14</v>
      </c>
      <c r="Q2" s="23" t="s">
        <v>15</v>
      </c>
    </row>
    <row r="3" spans="2:17" x14ac:dyDescent="0.25">
      <c r="B3" s="2">
        <v>1</v>
      </c>
      <c r="C3" s="20">
        <v>4.8833922863839703E-2</v>
      </c>
      <c r="D3" s="20">
        <v>0.90794846244998295</v>
      </c>
      <c r="E3" s="20">
        <v>0.47013118121854203</v>
      </c>
      <c r="F3" s="20">
        <v>0.54293119688568403</v>
      </c>
      <c r="G3" s="20">
        <v>49.8213416511689</v>
      </c>
      <c r="H3" s="20">
        <v>0.281864446923698</v>
      </c>
      <c r="I3" s="20">
        <v>0.248653592305904</v>
      </c>
      <c r="J3" s="36"/>
      <c r="K3" s="20">
        <v>0.24935372809482301</v>
      </c>
      <c r="L3" s="20">
        <v>0.88217437502224605</v>
      </c>
      <c r="M3" s="20">
        <v>0.127206036320271</v>
      </c>
      <c r="N3" s="20">
        <v>0.43520330050715</v>
      </c>
      <c r="O3" s="20">
        <v>0.936354365504798</v>
      </c>
      <c r="P3" s="20">
        <v>0.91191174711540801</v>
      </c>
      <c r="Q3" t="s">
        <v>34</v>
      </c>
    </row>
    <row r="4" spans="2:17" x14ac:dyDescent="0.25">
      <c r="B4" s="2">
        <v>2</v>
      </c>
      <c r="C4" s="20">
        <v>1.9555934370338798E-3</v>
      </c>
      <c r="D4" s="20">
        <v>0.22783814249249301</v>
      </c>
      <c r="E4" s="20">
        <v>0.30336133433139001</v>
      </c>
      <c r="F4" s="20">
        <v>0.61978023834598595</v>
      </c>
      <c r="G4" s="20">
        <v>10.6711380701331</v>
      </c>
      <c r="H4" s="20">
        <v>6.6577554457271898E-2</v>
      </c>
      <c r="I4" s="20">
        <v>4.3325957498599799E-2</v>
      </c>
      <c r="J4" s="36"/>
      <c r="K4" s="20">
        <v>4.9899287544574102E-2</v>
      </c>
      <c r="L4" s="20">
        <v>0.65075922135898601</v>
      </c>
      <c r="M4" s="20">
        <v>0.15847673921779401</v>
      </c>
      <c r="N4" s="20">
        <v>0.47501839602793999</v>
      </c>
      <c r="O4" s="20">
        <v>0.78575342465753395</v>
      </c>
      <c r="P4" s="20">
        <v>0.82242621808079797</v>
      </c>
      <c r="Q4" t="s">
        <v>34</v>
      </c>
    </row>
    <row r="5" spans="2:17" x14ac:dyDescent="0.25">
      <c r="B5" s="2">
        <v>3</v>
      </c>
      <c r="C5" s="20">
        <v>1.5437460046878299E-3</v>
      </c>
      <c r="D5" s="20">
        <v>0.138001234291629</v>
      </c>
      <c r="E5" s="20">
        <v>0.59852739194111604</v>
      </c>
      <c r="F5" s="20">
        <v>0.15988095798992399</v>
      </c>
      <c r="G5" s="20">
        <v>28.2180893530616</v>
      </c>
      <c r="H5" s="20">
        <v>4.5477234591501103E-2</v>
      </c>
      <c r="I5" s="20">
        <v>4.2390225648571603E-2</v>
      </c>
      <c r="J5" s="36"/>
      <c r="K5" s="20">
        <v>4.4334619206613898E-2</v>
      </c>
      <c r="L5" s="20">
        <v>0.93211968646162002</v>
      </c>
      <c r="M5" s="20">
        <v>-1.9215009247267802E-2</v>
      </c>
      <c r="N5" s="20">
        <v>0.248774235109089</v>
      </c>
      <c r="O5" s="20">
        <v>0.97839239412273105</v>
      </c>
      <c r="P5" s="20">
        <v>0.99580276374467902</v>
      </c>
      <c r="Q5" t="s">
        <v>34</v>
      </c>
    </row>
    <row r="6" spans="2:17" x14ac:dyDescent="0.25">
      <c r="B6" s="2">
        <v>4</v>
      </c>
      <c r="C6" s="20">
        <v>5.4958448753462496E-4</v>
      </c>
      <c r="D6" s="20">
        <v>8.6620814852644903E-2</v>
      </c>
      <c r="E6" s="20">
        <v>0.59382840178682805</v>
      </c>
      <c r="F6" s="20">
        <v>0.58066396145013699</v>
      </c>
      <c r="G6" s="20">
        <v>82.927859140139503</v>
      </c>
      <c r="H6" s="20">
        <v>2.86850770459256E-2</v>
      </c>
      <c r="I6" s="20">
        <v>2.4480787273509799E-2</v>
      </c>
      <c r="J6" s="36"/>
      <c r="K6" s="20">
        <v>2.6452839218165099E-2</v>
      </c>
      <c r="L6" s="20">
        <v>0.85343285759056398</v>
      </c>
      <c r="M6" s="20">
        <v>3.5449186174969301E-3</v>
      </c>
      <c r="N6" s="20">
        <v>0.27775307530182702</v>
      </c>
      <c r="O6" s="20">
        <v>0.94158878504672805</v>
      </c>
      <c r="P6" s="20">
        <v>0.97346814964610695</v>
      </c>
      <c r="Q6" t="s">
        <v>34</v>
      </c>
    </row>
    <row r="7" spans="2:17" x14ac:dyDescent="0.25">
      <c r="B7" s="2">
        <v>5</v>
      </c>
      <c r="C7" s="20">
        <v>1.03152780737268E-2</v>
      </c>
      <c r="D7" s="20">
        <v>0.50435443862593998</v>
      </c>
      <c r="E7" s="20">
        <v>0.754876528942381</v>
      </c>
      <c r="F7" s="20">
        <v>0.57172830283371801</v>
      </c>
      <c r="G7" s="20">
        <v>60.187062324509803</v>
      </c>
      <c r="H7" s="20">
        <v>0.17252118875969799</v>
      </c>
      <c r="I7" s="20">
        <v>0.101675467409405</v>
      </c>
      <c r="J7" s="36"/>
      <c r="K7" s="20">
        <v>0.114602879363515</v>
      </c>
      <c r="L7" s="20">
        <v>0.58935060754205404</v>
      </c>
      <c r="M7" s="20">
        <v>0.33557278542854002</v>
      </c>
      <c r="N7" s="20">
        <v>0.70050408527970798</v>
      </c>
      <c r="O7" s="20">
        <v>0.82675702262542305</v>
      </c>
      <c r="P7" s="20">
        <v>0.86372161301077999</v>
      </c>
      <c r="Q7" t="s">
        <v>34</v>
      </c>
    </row>
    <row r="8" spans="2:17" x14ac:dyDescent="0.25">
      <c r="B8" s="2">
        <v>6</v>
      </c>
      <c r="C8" s="20">
        <v>8.58470061794161E-3</v>
      </c>
      <c r="D8" s="20">
        <v>0.33529232892547101</v>
      </c>
      <c r="E8" s="20">
        <v>0.92391643209865304</v>
      </c>
      <c r="F8" s="20">
        <v>0.56331747528805498</v>
      </c>
      <c r="G8" s="20">
        <v>30.1925237373401</v>
      </c>
      <c r="H8" s="20">
        <v>0.120115961965403</v>
      </c>
      <c r="I8" s="20">
        <v>9.5505246020106696E-2</v>
      </c>
      <c r="J8" s="36"/>
      <c r="K8" s="20">
        <v>0.10454845913008699</v>
      </c>
      <c r="L8" s="20">
        <v>0.79510869710734</v>
      </c>
      <c r="M8" s="20">
        <v>4.9524735351730603E-2</v>
      </c>
      <c r="N8" s="20">
        <v>0.33629639622752899</v>
      </c>
      <c r="O8" s="20">
        <v>0.98745098039215595</v>
      </c>
      <c r="P8" s="20">
        <v>0.99144599588321103</v>
      </c>
      <c r="Q8" t="s">
        <v>34</v>
      </c>
    </row>
    <row r="9" spans="2:17" x14ac:dyDescent="0.25">
      <c r="B9" s="2">
        <v>7</v>
      </c>
      <c r="C9" s="20">
        <v>3.34387385467717E-3</v>
      </c>
      <c r="D9" s="20">
        <v>0.24534915184490899</v>
      </c>
      <c r="E9" s="20">
        <v>1.0469226809868899</v>
      </c>
      <c r="F9" s="20">
        <v>0.56633046907816897</v>
      </c>
      <c r="G9" s="20">
        <v>46.831388108383202</v>
      </c>
      <c r="H9" s="20">
        <v>7.5764803474029904E-2</v>
      </c>
      <c r="I9" s="20">
        <v>5.7396418497281401E-2</v>
      </c>
      <c r="J9" s="36"/>
      <c r="K9" s="20">
        <v>6.5249922792145698E-2</v>
      </c>
      <c r="L9" s="20">
        <v>0.75756044846015302</v>
      </c>
      <c r="M9" s="20">
        <v>2.1391619902828202E-2</v>
      </c>
      <c r="N9" s="20">
        <v>0.30047620112138701</v>
      </c>
      <c r="O9" s="20">
        <v>0.93730886850152895</v>
      </c>
      <c r="P9" s="20">
        <v>0.87632379329547705</v>
      </c>
      <c r="Q9" t="s">
        <v>34</v>
      </c>
    </row>
    <row r="10" spans="2:17" x14ac:dyDescent="0.25">
      <c r="B10" s="2">
        <v>8</v>
      </c>
      <c r="C10" s="20">
        <v>4.1252929895589097E-3</v>
      </c>
      <c r="D10" s="20">
        <v>0.257469643079902</v>
      </c>
      <c r="E10" s="20">
        <v>1.18829091533509</v>
      </c>
      <c r="F10" s="20">
        <v>0.58568004331785395</v>
      </c>
      <c r="G10" s="20">
        <v>15.387237414107</v>
      </c>
      <c r="H10" s="20">
        <v>8.9371847963965703E-2</v>
      </c>
      <c r="I10" s="20">
        <v>6.4911252842775297E-2</v>
      </c>
      <c r="J10" s="36"/>
      <c r="K10" s="20">
        <v>7.2474037888923704E-2</v>
      </c>
      <c r="L10" s="20">
        <v>0.72630536708771098</v>
      </c>
      <c r="M10" s="20">
        <v>0.10447480197871099</v>
      </c>
      <c r="N10" s="20">
        <v>0.406260994042834</v>
      </c>
      <c r="O10" s="20">
        <v>0.92366412213740401</v>
      </c>
      <c r="P10" s="20">
        <v>0.95014876902701395</v>
      </c>
      <c r="Q10" t="s">
        <v>34</v>
      </c>
    </row>
    <row r="11" spans="2:17" x14ac:dyDescent="0.25">
      <c r="B11" s="2">
        <v>9</v>
      </c>
      <c r="C11" s="20">
        <v>2.8638397613466799E-5</v>
      </c>
      <c r="D11" s="20">
        <v>1.6302346819587699E-2</v>
      </c>
      <c r="E11" s="20">
        <v>0.97454846504733195</v>
      </c>
      <c r="F11" s="20">
        <v>0.59585088747401804</v>
      </c>
      <c r="G11" s="20">
        <v>153.22860504616199</v>
      </c>
      <c r="H11" s="20">
        <v>5.7484910425037103E-3</v>
      </c>
      <c r="I11" s="20">
        <v>4.7058756091420397E-3</v>
      </c>
      <c r="J11" s="36"/>
      <c r="K11" s="20">
        <v>6.0385048099107297E-3</v>
      </c>
      <c r="L11" s="20">
        <v>0.81862797982067104</v>
      </c>
      <c r="M11" s="20">
        <v>-0.25811691529243802</v>
      </c>
      <c r="N11" s="20">
        <v>-5.5405118980226001E-2</v>
      </c>
      <c r="O11" s="20">
        <v>0.875</v>
      </c>
      <c r="P11" s="20">
        <v>1.0195558739255</v>
      </c>
      <c r="Q11" t="s">
        <v>34</v>
      </c>
    </row>
    <row r="12" spans="2:17" x14ac:dyDescent="0.25">
      <c r="B12" s="2">
        <v>10</v>
      </c>
      <c r="C12" s="20">
        <v>3.7529938205838401E-3</v>
      </c>
      <c r="D12" s="20">
        <v>0.21880879108783399</v>
      </c>
      <c r="E12" s="20">
        <v>1.17458395336141</v>
      </c>
      <c r="F12" s="20">
        <v>4.0777134323897901E-2</v>
      </c>
      <c r="G12" s="20">
        <v>24.986697459781801</v>
      </c>
      <c r="H12" s="20">
        <v>7.9438421248584704E-2</v>
      </c>
      <c r="I12" s="20">
        <v>6.1238477811748002E-2</v>
      </c>
      <c r="J12" s="36"/>
      <c r="K12" s="20">
        <v>6.9126406991207395E-2</v>
      </c>
      <c r="L12" s="20">
        <v>0.77089243277023201</v>
      </c>
      <c r="M12" s="20">
        <v>1.8045113054826201E-2</v>
      </c>
      <c r="N12" s="20">
        <v>0.29621529626578402</v>
      </c>
      <c r="O12" s="20">
        <v>0.98496778811739405</v>
      </c>
      <c r="P12" s="20">
        <v>0.99752895340769498</v>
      </c>
      <c r="Q12" t="s">
        <v>34</v>
      </c>
    </row>
    <row r="13" spans="2:17" x14ac:dyDescent="0.25">
      <c r="B13" s="2">
        <v>11</v>
      </c>
      <c r="C13" s="20">
        <v>2.63200511399957E-4</v>
      </c>
      <c r="D13" s="20">
        <v>5.42286589728651E-2</v>
      </c>
      <c r="E13" s="20">
        <v>1.20198858337097</v>
      </c>
      <c r="F13" s="20">
        <v>0.29691511675994697</v>
      </c>
      <c r="G13" s="20">
        <v>20.749268857871201</v>
      </c>
      <c r="H13" s="20">
        <v>1.8449318581792599E-2</v>
      </c>
      <c r="I13" s="20">
        <v>1.73572718615921E-2</v>
      </c>
      <c r="J13" s="36"/>
      <c r="K13" s="20">
        <v>1.8306209310202399E-2</v>
      </c>
      <c r="L13" s="20">
        <v>0.94080828972847597</v>
      </c>
      <c r="M13" s="20">
        <v>-4.4424627001787197E-2</v>
      </c>
      <c r="N13" s="20">
        <v>0.21667635287637699</v>
      </c>
      <c r="O13" s="20">
        <v>0.97474747474747403</v>
      </c>
      <c r="P13" s="20">
        <v>1.01175786549518</v>
      </c>
      <c r="Q13" t="s">
        <v>34</v>
      </c>
    </row>
    <row r="14" spans="2:17" x14ac:dyDescent="0.25">
      <c r="B14" s="2">
        <v>12</v>
      </c>
      <c r="C14" s="20">
        <v>1.7783081184743199E-3</v>
      </c>
      <c r="D14" s="20">
        <v>0.149484112248435</v>
      </c>
      <c r="E14" s="20">
        <v>1.2137232541851499</v>
      </c>
      <c r="F14" s="20">
        <v>0.39526374153590599</v>
      </c>
      <c r="G14" s="20">
        <v>40.6855288467316</v>
      </c>
      <c r="H14" s="20">
        <v>5.4080882975133499E-2</v>
      </c>
      <c r="I14" s="20">
        <v>4.2693185679336901E-2</v>
      </c>
      <c r="J14" s="36"/>
      <c r="K14" s="20">
        <v>4.7583739020437298E-2</v>
      </c>
      <c r="L14" s="20">
        <v>0.78943211224874599</v>
      </c>
      <c r="M14" s="20">
        <v>1.97300231032452E-2</v>
      </c>
      <c r="N14" s="20">
        <v>0.29836059036875301</v>
      </c>
      <c r="O14" s="20">
        <v>0.98340874811462997</v>
      </c>
      <c r="P14" s="20">
        <v>1.0021327125291</v>
      </c>
      <c r="Q14" t="s">
        <v>34</v>
      </c>
    </row>
    <row r="15" spans="2:17" x14ac:dyDescent="0.25">
      <c r="B15" s="2">
        <v>13</v>
      </c>
      <c r="C15" s="20">
        <v>5.5231195397400297E-4</v>
      </c>
      <c r="D15" s="20">
        <v>8.0160601198922904E-2</v>
      </c>
      <c r="E15" s="20">
        <v>1.18904654616135</v>
      </c>
      <c r="F15" s="20">
        <v>0.44016451750159702</v>
      </c>
      <c r="G15" s="20">
        <v>44.230122581690999</v>
      </c>
      <c r="H15" s="20">
        <v>2.7325027421231801E-2</v>
      </c>
      <c r="I15" s="20">
        <v>2.32521154584787E-2</v>
      </c>
      <c r="J15" s="36"/>
      <c r="K15" s="20">
        <v>2.6518397780213799E-2</v>
      </c>
      <c r="L15" s="20">
        <v>0.85094573191211498</v>
      </c>
      <c r="M15" s="20">
        <v>-9.6499253745699801E-2</v>
      </c>
      <c r="N15" s="20">
        <v>0.15037287882870401</v>
      </c>
      <c r="O15" s="20">
        <v>0.98540145985401395</v>
      </c>
      <c r="P15" s="20">
        <v>1.00795419780603</v>
      </c>
      <c r="Q15" t="s">
        <v>34</v>
      </c>
    </row>
    <row r="16" spans="2:17" x14ac:dyDescent="0.25">
      <c r="B16" s="2">
        <v>14</v>
      </c>
      <c r="C16" s="20">
        <v>9.8052418495631695E-4</v>
      </c>
      <c r="D16" s="20">
        <v>0.109027199410483</v>
      </c>
      <c r="E16" s="20">
        <v>1.20059195153767</v>
      </c>
      <c r="F16" s="20">
        <v>0.52114450907490795</v>
      </c>
      <c r="G16" s="20">
        <v>64.673597997972195</v>
      </c>
      <c r="H16" s="20">
        <v>3.6549063538852199E-2</v>
      </c>
      <c r="I16" s="20">
        <v>3.2053107755602002E-2</v>
      </c>
      <c r="J16" s="36"/>
      <c r="K16" s="20">
        <v>3.5333301103287702E-2</v>
      </c>
      <c r="L16" s="20">
        <v>0.87698848211334002</v>
      </c>
      <c r="M16" s="20">
        <v>-6.1621672930340002E-2</v>
      </c>
      <c r="N16" s="20">
        <v>0.19478039394751701</v>
      </c>
      <c r="O16" s="20">
        <v>0.97425474254742495</v>
      </c>
      <c r="P16" s="20">
        <v>1.00487350313832</v>
      </c>
      <c r="Q16" t="s">
        <v>34</v>
      </c>
    </row>
    <row r="17" spans="2:17" x14ac:dyDescent="0.25">
      <c r="B17" s="2">
        <v>15</v>
      </c>
      <c r="C17" s="20">
        <v>2.8638397613466802E-4</v>
      </c>
      <c r="D17" s="20">
        <v>5.7869827839876202E-2</v>
      </c>
      <c r="E17" s="20">
        <v>0.59621234624849995</v>
      </c>
      <c r="F17" s="20">
        <v>0.61083752435448901</v>
      </c>
      <c r="G17" s="20">
        <v>55.4904305370125</v>
      </c>
      <c r="H17" s="20">
        <v>2.00881824422731E-2</v>
      </c>
      <c r="I17" s="20">
        <v>1.7201295217169298E-2</v>
      </c>
      <c r="J17" s="36"/>
      <c r="K17" s="20">
        <v>1.9095428861200001E-2</v>
      </c>
      <c r="L17" s="20">
        <v>0.85628927687212097</v>
      </c>
      <c r="M17" s="20">
        <v>-5.2360924500427702E-2</v>
      </c>
      <c r="N17" s="20">
        <v>0.206571545062325</v>
      </c>
      <c r="O17" s="20">
        <v>0.96330275229357798</v>
      </c>
      <c r="P17" s="20">
        <v>1.00367268691353</v>
      </c>
      <c r="Q17" t="s">
        <v>34</v>
      </c>
    </row>
    <row r="18" spans="2:17" x14ac:dyDescent="0.25">
      <c r="B18" s="2">
        <v>16</v>
      </c>
      <c r="C18" s="20">
        <v>3.0479437460046799E-3</v>
      </c>
      <c r="D18" s="20">
        <v>0.200855189368325</v>
      </c>
      <c r="E18" s="20">
        <v>0.62608856649234601</v>
      </c>
      <c r="F18" s="20">
        <v>1.0322459940406099</v>
      </c>
      <c r="G18" s="20">
        <v>53.060156556246099</v>
      </c>
      <c r="H18" s="20">
        <v>7.0769154901656098E-2</v>
      </c>
      <c r="I18" s="20">
        <v>5.5813757144349399E-2</v>
      </c>
      <c r="J18" s="36"/>
      <c r="K18" s="20">
        <v>6.22957663693239E-2</v>
      </c>
      <c r="L18" s="20">
        <v>0.78867350079156195</v>
      </c>
      <c r="M18" s="20">
        <v>1.78134882812719E-2</v>
      </c>
      <c r="N18" s="20">
        <v>0.29592038244455399</v>
      </c>
      <c r="O18" s="20">
        <v>0.978975032851511</v>
      </c>
      <c r="P18" s="20">
        <v>0.98028442521919101</v>
      </c>
      <c r="Q18" t="s">
        <v>34</v>
      </c>
    </row>
    <row r="19" spans="2:17" x14ac:dyDescent="0.25">
      <c r="B19" s="2">
        <v>17</v>
      </c>
      <c r="C19" s="20">
        <v>1.32200298316641E-2</v>
      </c>
      <c r="D19" s="20">
        <v>0.44406962130018202</v>
      </c>
      <c r="E19" s="20">
        <v>1.2132834583761201</v>
      </c>
      <c r="F19" s="20">
        <v>0.80208456973097297</v>
      </c>
      <c r="G19" s="20">
        <v>60.835580489497403</v>
      </c>
      <c r="H19" s="20">
        <v>0.159195154556105</v>
      </c>
      <c r="I19" s="20">
        <v>0.11238235041731499</v>
      </c>
      <c r="J19" s="36"/>
      <c r="K19" s="20">
        <v>0.129739218296756</v>
      </c>
      <c r="L19" s="20">
        <v>0.70594077269926303</v>
      </c>
      <c r="M19" s="20">
        <v>6.28828559100022E-2</v>
      </c>
      <c r="N19" s="20">
        <v>0.35330448356566002</v>
      </c>
      <c r="O19" s="20">
        <v>0.96640414714385403</v>
      </c>
      <c r="P19" s="20">
        <v>0.96649178862109297</v>
      </c>
      <c r="Q19" t="s">
        <v>34</v>
      </c>
    </row>
    <row r="20" spans="2:17" x14ac:dyDescent="0.25">
      <c r="B20" s="2">
        <v>18</v>
      </c>
      <c r="C20" s="20">
        <v>4.8426166631152703E-3</v>
      </c>
      <c r="D20" s="20">
        <v>0.25510370076926497</v>
      </c>
      <c r="E20" s="20">
        <v>1.20988524271188</v>
      </c>
      <c r="F20" s="20">
        <v>0.96759860323753899</v>
      </c>
      <c r="G20" s="20">
        <v>41.034954394851603</v>
      </c>
      <c r="H20" s="20">
        <v>9.4824007650380002E-2</v>
      </c>
      <c r="I20" s="20">
        <v>6.4792780902135E-2</v>
      </c>
      <c r="J20" s="36"/>
      <c r="K20" s="20">
        <v>7.8522678478715996E-2</v>
      </c>
      <c r="L20" s="20">
        <v>0.68329511172981205</v>
      </c>
      <c r="M20" s="20">
        <v>-3.5518252817632202E-3</v>
      </c>
      <c r="N20" s="20">
        <v>0.26871722033043099</v>
      </c>
      <c r="O20" s="20">
        <v>0.98012696660226295</v>
      </c>
      <c r="P20" s="20">
        <v>0.99367818722819901</v>
      </c>
      <c r="Q20" t="s">
        <v>34</v>
      </c>
    </row>
    <row r="21" spans="2:17" x14ac:dyDescent="0.25">
      <c r="B21" s="2">
        <v>19</v>
      </c>
      <c r="C21" s="20">
        <v>4.2425740464521597E-3</v>
      </c>
      <c r="D21" s="20">
        <v>0.35573565868361601</v>
      </c>
      <c r="E21" s="20">
        <v>1.16259455953304</v>
      </c>
      <c r="F21" s="20">
        <v>1.0583518838433099</v>
      </c>
      <c r="G21" s="20">
        <v>0.92499242523303105</v>
      </c>
      <c r="H21" s="20">
        <v>0.152056832342711</v>
      </c>
      <c r="I21" s="20">
        <v>3.8702910827027197E-2</v>
      </c>
      <c r="J21" s="36"/>
      <c r="K21" s="20">
        <v>7.34970274732928E-2</v>
      </c>
      <c r="L21" s="20">
        <v>0.25452924561651402</v>
      </c>
      <c r="M21" s="20">
        <v>8.9456812212694706E-2</v>
      </c>
      <c r="N21" s="20">
        <v>0.38713949559031202</v>
      </c>
      <c r="O21" s="20">
        <v>0.91932624113475103</v>
      </c>
      <c r="P21" s="20">
        <v>0.93619654458133394</v>
      </c>
      <c r="Q21" t="s">
        <v>34</v>
      </c>
    </row>
    <row r="22" spans="2:17" x14ac:dyDescent="0.25">
      <c r="B22" s="2">
        <v>20</v>
      </c>
      <c r="C22" s="20">
        <v>1.350095887492E-3</v>
      </c>
      <c r="D22" s="20">
        <v>0.136609228746575</v>
      </c>
      <c r="E22" s="20">
        <v>0.233096759331996</v>
      </c>
      <c r="F22" s="20">
        <v>1.3798794036029099E-2</v>
      </c>
      <c r="G22" s="20">
        <v>178.812277729371</v>
      </c>
      <c r="H22" s="20">
        <v>4.8135366130057103E-2</v>
      </c>
      <c r="I22" s="20">
        <v>3.2080294241632903E-2</v>
      </c>
      <c r="J22" s="36"/>
      <c r="K22" s="20">
        <v>4.1460770291193799E-2</v>
      </c>
      <c r="L22" s="20">
        <v>0.66645996116358597</v>
      </c>
      <c r="M22" s="20">
        <v>-0.101686576253147</v>
      </c>
      <c r="N22" s="20">
        <v>0.14376817468092801</v>
      </c>
      <c r="O22" s="20">
        <v>0.99099099099098997</v>
      </c>
      <c r="P22" s="20">
        <v>1</v>
      </c>
      <c r="Q22" t="s">
        <v>34</v>
      </c>
    </row>
    <row r="23" spans="2:17" x14ac:dyDescent="0.25">
      <c r="B23" s="2">
        <v>21</v>
      </c>
      <c r="C23" s="20">
        <v>1.0637119113573401E-4</v>
      </c>
      <c r="D23" s="20">
        <v>4.2049778243532697E-2</v>
      </c>
      <c r="E23" s="20">
        <v>0.30220306236993899</v>
      </c>
      <c r="F23" s="20">
        <v>2.3056364431493998E-3</v>
      </c>
      <c r="G23" s="20">
        <v>1.49816540379838</v>
      </c>
      <c r="H23" s="20">
        <v>1.8708782877256299E-2</v>
      </c>
      <c r="I23" s="20">
        <v>6.1117396265911797E-3</v>
      </c>
      <c r="J23" s="36"/>
      <c r="K23" s="20">
        <v>1.16376976664028E-2</v>
      </c>
      <c r="L23" s="20">
        <v>0.32667756457962799</v>
      </c>
      <c r="M23" s="20">
        <v>-0.155739952539626</v>
      </c>
      <c r="N23" s="20">
        <v>7.4945278466532997E-2</v>
      </c>
      <c r="O23" s="20">
        <v>0.97499999999999998</v>
      </c>
      <c r="P23" s="20">
        <v>1.0025272161741801</v>
      </c>
      <c r="Q23" t="s">
        <v>34</v>
      </c>
    </row>
    <row r="24" spans="2:17" x14ac:dyDescent="0.25">
      <c r="B24" s="2">
        <v>22</v>
      </c>
      <c r="C24" s="20">
        <v>2.3865331344555699E-4</v>
      </c>
      <c r="D24" s="20">
        <v>6.1520339025981599E-2</v>
      </c>
      <c r="E24" s="20">
        <v>0.38864600232316099</v>
      </c>
      <c r="F24" s="20">
        <v>5.0028395150054899E-3</v>
      </c>
      <c r="G24" s="20">
        <v>172.22622825086</v>
      </c>
      <c r="H24" s="20">
        <v>2.4930042990749701E-2</v>
      </c>
      <c r="I24" s="20">
        <v>1.26762807463846E-2</v>
      </c>
      <c r="J24" s="36"/>
      <c r="K24" s="20">
        <v>1.7431661887524E-2</v>
      </c>
      <c r="L24" s="20">
        <v>0.508474082900223</v>
      </c>
      <c r="M24" s="20">
        <v>4.0009459408795703E-2</v>
      </c>
      <c r="N24" s="20">
        <v>0.32418117061791801</v>
      </c>
      <c r="O24" s="20">
        <v>0.96153846153846101</v>
      </c>
      <c r="P24" s="20">
        <v>0.97676581689793196</v>
      </c>
      <c r="Q24" t="s">
        <v>34</v>
      </c>
    </row>
    <row r="25" spans="2:17" x14ac:dyDescent="0.25">
      <c r="B25" s="2">
        <v>23</v>
      </c>
      <c r="C25" s="20">
        <v>6.5459194545067106E-5</v>
      </c>
      <c r="D25" s="20">
        <v>3.0383557274501E-2</v>
      </c>
      <c r="E25" s="20">
        <v>0.56092840895477503</v>
      </c>
      <c r="F25" s="20">
        <v>2.2625929056555301E-3</v>
      </c>
      <c r="G25" s="20">
        <v>165.659577510292</v>
      </c>
      <c r="H25" s="20">
        <v>1.3313156603611299E-2</v>
      </c>
      <c r="I25" s="20">
        <v>6.5247386541640697E-3</v>
      </c>
      <c r="J25" s="36"/>
      <c r="K25" s="20">
        <v>9.1293611529663799E-3</v>
      </c>
      <c r="L25" s="20">
        <v>0.490097040726925</v>
      </c>
      <c r="M25" s="20">
        <v>4.22295580142397E-2</v>
      </c>
      <c r="N25" s="20">
        <v>0.32700788795558</v>
      </c>
      <c r="O25" s="20">
        <v>0.97959183673469297</v>
      </c>
      <c r="P25" s="20">
        <v>1</v>
      </c>
      <c r="Q25" t="s">
        <v>34</v>
      </c>
    </row>
    <row r="26" spans="2:17" x14ac:dyDescent="0.25">
      <c r="B26" s="2">
        <v>24</v>
      </c>
      <c r="C26" s="20">
        <v>1.24099722991689E-4</v>
      </c>
      <c r="D26" s="20">
        <v>5.4441196732260902E-2</v>
      </c>
      <c r="E26" s="20">
        <v>0.13152394010670601</v>
      </c>
      <c r="F26" s="20">
        <v>1.55405884934355E-2</v>
      </c>
      <c r="G26" s="20">
        <v>100.905972932998</v>
      </c>
      <c r="H26" s="20">
        <v>1.46441542786618E-2</v>
      </c>
      <c r="I26" s="20">
        <v>1.32765125638195E-2</v>
      </c>
      <c r="J26" s="36"/>
      <c r="K26" s="20">
        <v>1.2570150150403799E-2</v>
      </c>
      <c r="L26" s="20">
        <v>0.90660835109917703</v>
      </c>
      <c r="M26" s="20">
        <v>0.23045964728649099</v>
      </c>
      <c r="N26" s="20">
        <v>0.566669881126041</v>
      </c>
      <c r="O26" s="20">
        <v>0.79824561403508698</v>
      </c>
      <c r="P26" s="20">
        <v>0.76955747656534801</v>
      </c>
      <c r="Q26" t="s">
        <v>34</v>
      </c>
    </row>
    <row r="27" spans="2:17" x14ac:dyDescent="0.25">
      <c r="B27" s="2">
        <v>25</v>
      </c>
      <c r="C27" s="20">
        <v>2.3183464734711199E-5</v>
      </c>
      <c r="D27" s="20">
        <v>1.37915985629893E-2</v>
      </c>
      <c r="E27" s="20">
        <v>0.52859665757933505</v>
      </c>
      <c r="F27" s="20">
        <v>1.16778988678995E-2</v>
      </c>
      <c r="G27" s="20">
        <v>90</v>
      </c>
      <c r="H27" s="20">
        <v>4.6711595471598203E-3</v>
      </c>
      <c r="I27" s="20">
        <v>4.6711595471598203E-3</v>
      </c>
      <c r="J27" s="36"/>
      <c r="K27" s="20">
        <v>5.4330566060190703E-3</v>
      </c>
      <c r="L27" s="20">
        <v>1</v>
      </c>
      <c r="M27" s="20">
        <v>-0.26080172856710698</v>
      </c>
      <c r="N27" s="20">
        <v>-5.8823529411764698E-2</v>
      </c>
      <c r="O27" s="20">
        <v>1</v>
      </c>
      <c r="P27" s="20">
        <v>1</v>
      </c>
      <c r="Q27" t="s">
        <v>34</v>
      </c>
    </row>
    <row r="28" spans="2:17" x14ac:dyDescent="0.25">
      <c r="B28" s="2">
        <v>26</v>
      </c>
      <c r="C28" s="20">
        <v>1.0828041764329799E-2</v>
      </c>
      <c r="D28" s="20">
        <v>0.40050171620382202</v>
      </c>
      <c r="E28" s="20">
        <v>0.36726506341430898</v>
      </c>
      <c r="F28" s="20">
        <v>7.5233715679084406E-2</v>
      </c>
      <c r="G28" s="20">
        <v>109.154860688464</v>
      </c>
      <c r="H28" s="20">
        <v>0.12904287128781</v>
      </c>
      <c r="I28" s="20">
        <v>0.10872244270723901</v>
      </c>
      <c r="J28" s="36"/>
      <c r="K28" s="20">
        <v>0.117416740571302</v>
      </c>
      <c r="L28" s="20">
        <v>0.84252963082905397</v>
      </c>
      <c r="M28" s="20">
        <v>1.7637677856914499E-2</v>
      </c>
      <c r="N28" s="20">
        <v>0.29569653365988502</v>
      </c>
      <c r="O28" s="20">
        <v>0.97280078412153803</v>
      </c>
      <c r="P28" s="20">
        <v>0.93809719585837203</v>
      </c>
      <c r="Q28" t="s">
        <v>34</v>
      </c>
    </row>
    <row r="29" spans="2:17" x14ac:dyDescent="0.25">
      <c r="B29" s="2">
        <v>27</v>
      </c>
      <c r="C29" s="20">
        <v>1.1455359045386701E-4</v>
      </c>
      <c r="D29" s="20">
        <v>3.5531175095471199E-2</v>
      </c>
      <c r="E29" s="20">
        <v>0.108409827823667</v>
      </c>
      <c r="F29" s="20">
        <v>2.7748912071818399E-2</v>
      </c>
      <c r="G29" s="20">
        <v>102.712521096838</v>
      </c>
      <c r="H29" s="20">
        <v>1.19055986750045E-2</v>
      </c>
      <c r="I29" s="20">
        <v>1.05094523062692E-2</v>
      </c>
      <c r="J29" s="36"/>
      <c r="K29" s="20">
        <v>1.20770096198214E-2</v>
      </c>
      <c r="L29" s="20">
        <v>0.88273194764523499</v>
      </c>
      <c r="M29" s="20">
        <v>-0.142147743415654</v>
      </c>
      <c r="N29" s="20">
        <v>9.2251416623483795E-2</v>
      </c>
      <c r="O29" s="20">
        <v>0.95454545454545403</v>
      </c>
      <c r="P29" s="20">
        <v>0.99700913692236903</v>
      </c>
      <c r="Q29" t="s">
        <v>34</v>
      </c>
    </row>
    <row r="30" spans="2:17" x14ac:dyDescent="0.25">
      <c r="B30" s="2">
        <v>28</v>
      </c>
      <c r="C30" s="20">
        <v>7.0914127423822706E-5</v>
      </c>
      <c r="D30" s="20">
        <v>2.6346507635868099E-2</v>
      </c>
      <c r="E30" s="20">
        <v>0.51236781282909305</v>
      </c>
      <c r="F30" s="20">
        <v>2.9913387100081099E-2</v>
      </c>
      <c r="G30" s="20">
        <v>117.409461775716</v>
      </c>
      <c r="H30" s="20">
        <v>9.4072029000831798E-3</v>
      </c>
      <c r="I30" s="20">
        <v>8.3705098346447092E-3</v>
      </c>
      <c r="J30" s="36"/>
      <c r="K30" s="20">
        <v>9.5021403544885193E-3</v>
      </c>
      <c r="L30" s="20">
        <v>0.88979794775880705</v>
      </c>
      <c r="M30" s="20">
        <v>-0.12789346625067499</v>
      </c>
      <c r="N30" s="20">
        <v>0.11040052599154999</v>
      </c>
      <c r="O30" s="20">
        <v>0.96296296296296302</v>
      </c>
      <c r="P30" s="20">
        <v>1.0161340366118501</v>
      </c>
      <c r="Q30" t="s">
        <v>34</v>
      </c>
    </row>
    <row r="31" spans="2:17" x14ac:dyDescent="0.25">
      <c r="B31" s="2">
        <v>29</v>
      </c>
      <c r="C31" s="20">
        <v>2.9047517579373498E-4</v>
      </c>
      <c r="D31" s="20">
        <v>5.9801352312626802E-2</v>
      </c>
      <c r="E31" s="20">
        <v>0.26217157087515902</v>
      </c>
      <c r="F31" s="20">
        <v>3.75063409179816E-2</v>
      </c>
      <c r="G31" s="20">
        <v>90.8332023225949</v>
      </c>
      <c r="H31" s="20">
        <v>1.9867310529164899E-2</v>
      </c>
      <c r="I31" s="20">
        <v>1.7616885440904499E-2</v>
      </c>
      <c r="J31" s="36"/>
      <c r="K31" s="20">
        <v>1.9231341102078098E-2</v>
      </c>
      <c r="L31" s="20">
        <v>0.88672724046081297</v>
      </c>
      <c r="M31" s="20">
        <v>-5.3655923002948101E-2</v>
      </c>
      <c r="N31" s="20">
        <v>0.20492270175854399</v>
      </c>
      <c r="O31" s="20">
        <v>0.95945945945945899</v>
      </c>
      <c r="P31" s="20">
        <v>1</v>
      </c>
      <c r="Q31" t="s">
        <v>34</v>
      </c>
    </row>
    <row r="32" spans="2:17" x14ac:dyDescent="0.25">
      <c r="B32" s="2">
        <v>30</v>
      </c>
      <c r="C32" s="20">
        <v>1.55465587044534E-4</v>
      </c>
      <c r="D32" s="20">
        <v>4.5720141857713503E-2</v>
      </c>
      <c r="E32" s="20">
        <v>0.45490182579802602</v>
      </c>
      <c r="F32" s="20">
        <v>4.67115954715982E-2</v>
      </c>
      <c r="G32" s="20">
        <v>20.2625986977922</v>
      </c>
      <c r="H32" s="20">
        <v>1.7763897711981499E-2</v>
      </c>
      <c r="I32" s="20">
        <v>1.0786336109246101E-2</v>
      </c>
      <c r="J32" s="36"/>
      <c r="K32" s="20">
        <v>1.40692904323767E-2</v>
      </c>
      <c r="L32" s="20">
        <v>0.60720548407407804</v>
      </c>
      <c r="M32" s="20">
        <v>-3.2016792923937498E-2</v>
      </c>
      <c r="N32" s="20">
        <v>0.232474497888808</v>
      </c>
      <c r="O32" s="20">
        <v>0.94214876033057804</v>
      </c>
      <c r="P32" s="20">
        <v>0.98268243467599803</v>
      </c>
      <c r="Q32" t="s">
        <v>34</v>
      </c>
    </row>
    <row r="33" spans="2:17" x14ac:dyDescent="0.25">
      <c r="B33" s="2">
        <v>31</v>
      </c>
      <c r="C33" s="20">
        <v>1.165991902834E-3</v>
      </c>
      <c r="D33" s="20">
        <v>0.12151554445981499</v>
      </c>
      <c r="E33" s="20">
        <v>8.5953433176115396E-2</v>
      </c>
      <c r="F33" s="20">
        <v>5.7825404019913797E-2</v>
      </c>
      <c r="G33" s="20">
        <v>25.1331451702072</v>
      </c>
      <c r="H33" s="20">
        <v>4.2824301756740298E-2</v>
      </c>
      <c r="I33" s="20">
        <v>3.54889627798331E-2</v>
      </c>
      <c r="J33" s="36"/>
      <c r="K33" s="20">
        <v>3.8530338689521701E-2</v>
      </c>
      <c r="L33" s="20">
        <v>0.82871083296173897</v>
      </c>
      <c r="M33" s="20">
        <v>2.3712353401457002E-2</v>
      </c>
      <c r="N33" s="20">
        <v>0.30343105078463301</v>
      </c>
      <c r="O33" s="20">
        <v>0.97159090909090895</v>
      </c>
      <c r="P33" s="20">
        <v>0.99912547090028403</v>
      </c>
      <c r="Q33" t="s">
        <v>34</v>
      </c>
    </row>
    <row r="34" spans="2:17" x14ac:dyDescent="0.25">
      <c r="B34" s="2">
        <v>32</v>
      </c>
      <c r="C34" s="20">
        <v>3.7189004900916199E-3</v>
      </c>
      <c r="D34" s="20">
        <v>0.228486265879662</v>
      </c>
      <c r="E34" s="20">
        <v>0.190437110966236</v>
      </c>
      <c r="F34" s="20">
        <v>7.9551885474586095E-2</v>
      </c>
      <c r="G34" s="20">
        <v>120.931359401574</v>
      </c>
      <c r="H34" s="20">
        <v>7.6103094474552699E-2</v>
      </c>
      <c r="I34" s="20">
        <v>6.2679395232882407E-2</v>
      </c>
      <c r="J34" s="36"/>
      <c r="K34" s="20">
        <v>6.8811708065703706E-2</v>
      </c>
      <c r="L34" s="20">
        <v>0.82361165029683703</v>
      </c>
      <c r="M34" s="20">
        <v>7.4011386278328602E-3</v>
      </c>
      <c r="N34" s="20">
        <v>0.28266296711218603</v>
      </c>
      <c r="O34" s="20">
        <v>0.95785036880927199</v>
      </c>
      <c r="P34" s="20">
        <v>0.96220937661315398</v>
      </c>
      <c r="Q34" t="s">
        <v>34</v>
      </c>
    </row>
    <row r="35" spans="2:17" x14ac:dyDescent="0.25">
      <c r="B35" s="2">
        <v>33</v>
      </c>
      <c r="C35" s="20">
        <v>3.04112507990624E-4</v>
      </c>
      <c r="D35" s="20">
        <v>5.8941858955949403E-2</v>
      </c>
      <c r="E35" s="20">
        <v>0.24521492932209099</v>
      </c>
      <c r="F35" s="20">
        <v>6.6511656287530099E-2</v>
      </c>
      <c r="G35" s="20">
        <v>163.28043236125001</v>
      </c>
      <c r="H35" s="20">
        <v>1.9574525480802799E-2</v>
      </c>
      <c r="I35" s="20">
        <v>1.8902608098255998E-2</v>
      </c>
      <c r="J35" s="36"/>
      <c r="K35" s="20">
        <v>1.9677603289584001E-2</v>
      </c>
      <c r="L35" s="20">
        <v>0.96567388654167596</v>
      </c>
      <c r="M35" s="20">
        <v>-4.44166550945587E-2</v>
      </c>
      <c r="N35" s="20">
        <v>0.21668650302390799</v>
      </c>
      <c r="O35" s="20">
        <v>0.96956521739130397</v>
      </c>
      <c r="P35" s="20">
        <v>1.0072117765934201</v>
      </c>
      <c r="Q35" t="s">
        <v>34</v>
      </c>
    </row>
    <row r="36" spans="2:17" x14ac:dyDescent="0.25">
      <c r="B36" s="2">
        <v>34</v>
      </c>
      <c r="C36" s="20">
        <v>7.4323460473044905E-4</v>
      </c>
      <c r="D36" s="20">
        <v>9.4357422852628395E-2</v>
      </c>
      <c r="E36" s="20">
        <v>0.55266674190859799</v>
      </c>
      <c r="F36" s="20">
        <v>7.5623501788032801E-2</v>
      </c>
      <c r="G36" s="20">
        <v>176.10472446188101</v>
      </c>
      <c r="H36" s="20">
        <v>3.1854145716387297E-2</v>
      </c>
      <c r="I36" s="20">
        <v>2.82795377486251E-2</v>
      </c>
      <c r="J36" s="36"/>
      <c r="K36" s="20">
        <v>3.0762244550071701E-2</v>
      </c>
      <c r="L36" s="20">
        <v>0.88778201746207197</v>
      </c>
      <c r="M36" s="20">
        <v>-4.8076106117663699E-2</v>
      </c>
      <c r="N36" s="20">
        <v>0.212027145269269</v>
      </c>
      <c r="O36" s="20">
        <v>0.97670250896057298</v>
      </c>
      <c r="P36" s="20">
        <v>1.00563118811881</v>
      </c>
      <c r="Q36" t="s">
        <v>34</v>
      </c>
    </row>
    <row r="37" spans="2:17" x14ac:dyDescent="0.25">
      <c r="B37" s="2">
        <v>35</v>
      </c>
      <c r="C37" s="20">
        <v>3.0424888131259302E-3</v>
      </c>
      <c r="D37" s="20">
        <v>0.19566786669120401</v>
      </c>
      <c r="E37" s="20">
        <v>0.502446591592424</v>
      </c>
      <c r="F37" s="20">
        <v>9.9742500393584593E-2</v>
      </c>
      <c r="G37" s="20">
        <v>177.71203583748999</v>
      </c>
      <c r="H37" s="20">
        <v>6.4456963391102295E-2</v>
      </c>
      <c r="I37" s="20">
        <v>5.9789527676670201E-2</v>
      </c>
      <c r="J37" s="36"/>
      <c r="K37" s="20">
        <v>6.2239995752621E-2</v>
      </c>
      <c r="L37" s="20">
        <v>0.92758834005083701</v>
      </c>
      <c r="M37" s="20">
        <v>-5.1540055434832104E-3</v>
      </c>
      <c r="N37" s="20">
        <v>0.26667726106341499</v>
      </c>
      <c r="O37" s="20">
        <v>0.97722295225580302</v>
      </c>
      <c r="P37" s="20">
        <v>0.99866908578726798</v>
      </c>
      <c r="Q37" t="s">
        <v>34</v>
      </c>
    </row>
    <row r="38" spans="2:17" x14ac:dyDescent="0.25">
      <c r="B38" s="2">
        <v>36</v>
      </c>
      <c r="C38" s="20">
        <v>5.1044534412955402E-3</v>
      </c>
      <c r="D38" s="20">
        <v>0.266982459497693</v>
      </c>
      <c r="E38" s="20">
        <v>0.12483739619046499</v>
      </c>
      <c r="F38" s="20">
        <v>0.124834266225612</v>
      </c>
      <c r="G38" s="20">
        <v>98.026596338415601</v>
      </c>
      <c r="H38" s="20">
        <v>8.9009074303378496E-2</v>
      </c>
      <c r="I38" s="20">
        <v>7.87649908165967E-2</v>
      </c>
      <c r="J38" s="36"/>
      <c r="K38" s="20">
        <v>8.0617566173365504E-2</v>
      </c>
      <c r="L38" s="20">
        <v>0.88490967278385602</v>
      </c>
      <c r="M38" s="20">
        <v>7.8718546289128499E-2</v>
      </c>
      <c r="N38" s="20">
        <v>0.37346711077454597</v>
      </c>
      <c r="O38" s="20">
        <v>0.96918694976695996</v>
      </c>
      <c r="P38" s="20">
        <v>0.96791647348024201</v>
      </c>
      <c r="Q38" t="s">
        <v>34</v>
      </c>
    </row>
    <row r="39" spans="2:17" x14ac:dyDescent="0.25">
      <c r="B39" s="2">
        <v>37</v>
      </c>
      <c r="C39" s="20">
        <v>5.9322395056466998E-4</v>
      </c>
      <c r="D39" s="20">
        <v>9.4927304317381903E-2</v>
      </c>
      <c r="E39" s="20">
        <v>1.3307435560500701E-2</v>
      </c>
      <c r="F39" s="20">
        <v>0.10784204032698599</v>
      </c>
      <c r="G39" s="20">
        <v>143.56301385772599</v>
      </c>
      <c r="H39" s="20">
        <v>3.1072912414782099E-2</v>
      </c>
      <c r="I39" s="20">
        <v>2.5190012538043E-2</v>
      </c>
      <c r="J39" s="36"/>
      <c r="K39" s="20">
        <v>2.7483016441849199E-2</v>
      </c>
      <c r="L39" s="20">
        <v>0.810674332736815</v>
      </c>
      <c r="M39" s="20">
        <v>3.6290577167923298E-2</v>
      </c>
      <c r="N39" s="20">
        <v>0.31944614268662502</v>
      </c>
      <c r="O39" s="20">
        <v>0.95185995623632302</v>
      </c>
      <c r="P39" s="20">
        <v>0.91423088278712705</v>
      </c>
      <c r="Q39" t="s">
        <v>34</v>
      </c>
    </row>
    <row r="40" spans="2:17" x14ac:dyDescent="0.25">
      <c r="B40" s="2">
        <v>38</v>
      </c>
      <c r="C40" s="20">
        <v>4.7730662689111403E-5</v>
      </c>
      <c r="D40" s="20">
        <v>2.18750401593494E-2</v>
      </c>
      <c r="E40" s="20">
        <v>5.6320837968612703E-2</v>
      </c>
      <c r="F40" s="20">
        <v>9.7560503684966604E-2</v>
      </c>
      <c r="G40" s="20">
        <v>151.636928111668</v>
      </c>
      <c r="H40" s="20">
        <v>8.8575181901537001E-3</v>
      </c>
      <c r="I40" s="20">
        <v>5.7747107575425198E-3</v>
      </c>
      <c r="J40" s="36"/>
      <c r="K40" s="20">
        <v>7.7956761882592204E-3</v>
      </c>
      <c r="L40" s="20">
        <v>0.65195584514428295</v>
      </c>
      <c r="M40" s="20">
        <v>-0.15834383987131001</v>
      </c>
      <c r="N40" s="20">
        <v>7.1629906145797603E-2</v>
      </c>
      <c r="O40" s="20">
        <v>1</v>
      </c>
      <c r="P40" s="20">
        <v>1</v>
      </c>
      <c r="Q40" t="s">
        <v>34</v>
      </c>
    </row>
    <row r="41" spans="2:17" x14ac:dyDescent="0.25">
      <c r="B41" s="2">
        <v>39</v>
      </c>
      <c r="C41" s="20">
        <v>1.17281056893245E-4</v>
      </c>
      <c r="D41" s="20">
        <v>3.5289442588905602E-2</v>
      </c>
      <c r="E41" s="20">
        <v>7.6232237493474506E-2</v>
      </c>
      <c r="F41" s="20">
        <v>0.10116319368122199</v>
      </c>
      <c r="G41" s="20">
        <v>55.141279544458399</v>
      </c>
      <c r="H41" s="20">
        <v>1.26289514733651E-2</v>
      </c>
      <c r="I41" s="20">
        <v>1.16707052804675E-2</v>
      </c>
      <c r="J41" s="36"/>
      <c r="K41" s="20">
        <v>1.22199377856359E-2</v>
      </c>
      <c r="L41" s="20">
        <v>0.92412306002453604</v>
      </c>
      <c r="M41" s="20">
        <v>-1.2978968317895899E-2</v>
      </c>
      <c r="N41" s="20">
        <v>0.256714209022952</v>
      </c>
      <c r="O41" s="20">
        <v>0.97727272727272696</v>
      </c>
      <c r="P41" s="20">
        <v>1.00602270094973</v>
      </c>
      <c r="Q41" t="s">
        <v>34</v>
      </c>
    </row>
    <row r="42" spans="2:17" x14ac:dyDescent="0.25">
      <c r="B42" s="2">
        <v>40</v>
      </c>
      <c r="C42" s="20">
        <v>2.1819731515022299E-5</v>
      </c>
      <c r="D42" s="20">
        <v>1.26903726997464E-2</v>
      </c>
      <c r="E42" s="20">
        <v>0.312383794716313</v>
      </c>
      <c r="F42" s="20">
        <v>0.116778988678995</v>
      </c>
      <c r="G42" s="20">
        <v>90</v>
      </c>
      <c r="H42" s="20">
        <v>4.6711595471598203E-3</v>
      </c>
      <c r="I42" s="20">
        <v>3.50336966036986E-3</v>
      </c>
      <c r="J42" s="36"/>
      <c r="K42" s="20">
        <v>5.2708391191944497E-3</v>
      </c>
      <c r="L42" s="20">
        <v>0.75</v>
      </c>
      <c r="M42" s="20">
        <v>-0.41095137745191301</v>
      </c>
      <c r="N42" s="20">
        <v>-0.25</v>
      </c>
      <c r="O42" s="20">
        <v>1</v>
      </c>
      <c r="P42" s="20">
        <v>1</v>
      </c>
      <c r="Q42" t="s">
        <v>34</v>
      </c>
    </row>
    <row r="43" spans="2:17" x14ac:dyDescent="0.25">
      <c r="B43" s="2">
        <v>41</v>
      </c>
      <c r="C43" s="20">
        <v>8.0460259961644901E-5</v>
      </c>
      <c r="D43" s="20">
        <v>2.8818718826202499E-2</v>
      </c>
      <c r="E43" s="20">
        <v>0.306356811317541</v>
      </c>
      <c r="F43" s="20">
        <v>0.13716582907549801</v>
      </c>
      <c r="G43" s="20">
        <v>45.676215794418603</v>
      </c>
      <c r="H43" s="20">
        <v>1.07437757582989E-2</v>
      </c>
      <c r="I43" s="20">
        <v>9.1118773999191594E-3</v>
      </c>
      <c r="J43" s="36"/>
      <c r="K43" s="20">
        <v>1.0121520872024999E-2</v>
      </c>
      <c r="L43" s="20">
        <v>0.84810755593821796</v>
      </c>
      <c r="M43" s="20">
        <v>-4.4406354984141201E-2</v>
      </c>
      <c r="N43" s="20">
        <v>0.216699617531806</v>
      </c>
      <c r="O43" s="20">
        <v>1</v>
      </c>
      <c r="P43" s="20">
        <v>1</v>
      </c>
      <c r="Q43" t="s">
        <v>34</v>
      </c>
    </row>
    <row r="44" spans="2:17" x14ac:dyDescent="0.25">
      <c r="B44" s="2">
        <v>42</v>
      </c>
      <c r="C44" s="20">
        <v>2.07014702748774E-3</v>
      </c>
      <c r="D44" s="20">
        <v>0.20784674742053599</v>
      </c>
      <c r="E44" s="20">
        <v>0.19927533295720801</v>
      </c>
      <c r="F44" s="20">
        <v>0.16525613455990901</v>
      </c>
      <c r="G44" s="20">
        <v>145.58709345678801</v>
      </c>
      <c r="H44" s="20">
        <v>6.7719608919020693E-2</v>
      </c>
      <c r="I44" s="20">
        <v>4.9612002624216098E-2</v>
      </c>
      <c r="J44" s="36"/>
      <c r="K44" s="20">
        <v>5.1339975251390099E-2</v>
      </c>
      <c r="L44" s="20">
        <v>0.73260911301986897</v>
      </c>
      <c r="M44" s="20">
        <v>0.27464688632039602</v>
      </c>
      <c r="N44" s="20">
        <v>0.62293082123667398</v>
      </c>
      <c r="O44" s="20">
        <v>0.88461538461538403</v>
      </c>
      <c r="P44" s="20">
        <v>0.86417803947567995</v>
      </c>
      <c r="Q44" t="s">
        <v>34</v>
      </c>
    </row>
    <row r="45" spans="2:17" x14ac:dyDescent="0.25">
      <c r="B45" s="2">
        <v>43</v>
      </c>
      <c r="C45" s="20">
        <v>5.5913062007244803E-5</v>
      </c>
      <c r="D45" s="20">
        <v>2.3275220233610599E-2</v>
      </c>
      <c r="E45" s="20">
        <v>0.30029289698601203</v>
      </c>
      <c r="F45" s="20">
        <v>0.150644895395904</v>
      </c>
      <c r="G45" s="20">
        <v>46.047626282311903</v>
      </c>
      <c r="H45" s="20">
        <v>8.2863364682094799E-3</v>
      </c>
      <c r="I45" s="20">
        <v>7.4758199977296097E-3</v>
      </c>
      <c r="J45" s="36"/>
      <c r="K45" s="20">
        <v>8.4374594289308002E-3</v>
      </c>
      <c r="L45" s="20">
        <v>0.90218639158699099</v>
      </c>
      <c r="M45" s="20">
        <v>-0.12984222561902001</v>
      </c>
      <c r="N45" s="20">
        <v>0.10791928850059999</v>
      </c>
      <c r="O45" s="20">
        <v>0.97619047619047605</v>
      </c>
      <c r="P45" s="20">
        <v>1.00456575184386</v>
      </c>
      <c r="Q45" t="s">
        <v>34</v>
      </c>
    </row>
    <row r="46" spans="2:17" x14ac:dyDescent="0.25">
      <c r="B46" s="2">
        <v>44</v>
      </c>
      <c r="C46" s="20">
        <v>5.3185595567867003E-5</v>
      </c>
      <c r="D46" s="20">
        <v>2.4405640844023201E-2</v>
      </c>
      <c r="E46" s="20">
        <v>0.325813378414397</v>
      </c>
      <c r="F46" s="20">
        <v>0.15414826505627399</v>
      </c>
      <c r="G46" s="20">
        <v>33.642793823416298</v>
      </c>
      <c r="H46" s="20">
        <v>1.03654378735238E-2</v>
      </c>
      <c r="I46" s="20">
        <v>5.1827189367619599E-3</v>
      </c>
      <c r="J46" s="36"/>
      <c r="K46" s="20">
        <v>8.2290949373123295E-3</v>
      </c>
      <c r="L46" s="20">
        <v>0.500000000000003</v>
      </c>
      <c r="M46" s="20">
        <v>-0.206693222061438</v>
      </c>
      <c r="N46" s="20">
        <v>1.00695607778133E-2</v>
      </c>
      <c r="O46" s="20">
        <v>0.97499999999999998</v>
      </c>
      <c r="P46" s="20">
        <v>1.00870855064835</v>
      </c>
      <c r="Q46" t="s">
        <v>34</v>
      </c>
    </row>
    <row r="47" spans="2:17" x14ac:dyDescent="0.25">
      <c r="B47" s="2">
        <v>45</v>
      </c>
      <c r="C47" s="20">
        <v>2.4410824632431201E-4</v>
      </c>
      <c r="D47" s="20">
        <v>5.2364866313548399E-2</v>
      </c>
      <c r="E47" s="20">
        <v>8.4002584258700899E-2</v>
      </c>
      <c r="F47" s="20">
        <v>0.16393421382825701</v>
      </c>
      <c r="G47" s="20">
        <v>69.897891143127097</v>
      </c>
      <c r="H47" s="20">
        <v>1.88579260546161E-2</v>
      </c>
      <c r="I47" s="20">
        <v>1.5861900698060701E-2</v>
      </c>
      <c r="J47" s="36"/>
      <c r="K47" s="20">
        <v>1.7629755313561899E-2</v>
      </c>
      <c r="L47" s="20">
        <v>0.84112646598155405</v>
      </c>
      <c r="M47" s="20">
        <v>-3.7597847301594198E-2</v>
      </c>
      <c r="N47" s="20">
        <v>0.22536847875385799</v>
      </c>
      <c r="O47" s="20">
        <v>0.98351648351648302</v>
      </c>
      <c r="P47" s="20">
        <v>1.0081175709729899</v>
      </c>
      <c r="Q47" t="s">
        <v>34</v>
      </c>
    </row>
    <row r="48" spans="2:17" x14ac:dyDescent="0.25">
      <c r="B48" s="2">
        <v>46</v>
      </c>
      <c r="C48" s="20">
        <v>7.6914553590453803E-4</v>
      </c>
      <c r="D48" s="20">
        <v>9.9746773180164006E-2</v>
      </c>
      <c r="E48" s="20">
        <v>5.3095372736997902E-2</v>
      </c>
      <c r="F48" s="20">
        <v>0.17653899954024099</v>
      </c>
      <c r="G48" s="20">
        <v>124.622084053541</v>
      </c>
      <c r="H48" s="20">
        <v>3.2123755368348002E-2</v>
      </c>
      <c r="I48" s="20">
        <v>2.9332807642698602E-2</v>
      </c>
      <c r="J48" s="36"/>
      <c r="K48" s="20">
        <v>3.1293873393528203E-2</v>
      </c>
      <c r="L48" s="20">
        <v>0.91311888371558902</v>
      </c>
      <c r="M48" s="20">
        <v>-3.7808974551619301E-2</v>
      </c>
      <c r="N48" s="20">
        <v>0.22509966319015501</v>
      </c>
      <c r="O48" s="20">
        <v>0.965753424657534</v>
      </c>
      <c r="P48" s="20">
        <v>0.97773224843411499</v>
      </c>
      <c r="Q48" t="s">
        <v>34</v>
      </c>
    </row>
    <row r="49" spans="2:17" x14ac:dyDescent="0.25">
      <c r="B49" s="2">
        <v>47</v>
      </c>
      <c r="C49" s="20">
        <v>2.5910931174088998E-4</v>
      </c>
      <c r="D49" s="20">
        <v>5.41223900931673E-2</v>
      </c>
      <c r="E49" s="20">
        <v>0.33028785755957102</v>
      </c>
      <c r="F49" s="20">
        <v>0.17146228669357499</v>
      </c>
      <c r="G49" s="20">
        <v>69.701715262646204</v>
      </c>
      <c r="H49" s="20">
        <v>1.77644617150148E-2</v>
      </c>
      <c r="I49" s="20">
        <v>1.73593465586163E-2</v>
      </c>
      <c r="J49" s="36"/>
      <c r="K49" s="20">
        <v>1.8163375845850101E-2</v>
      </c>
      <c r="L49" s="20">
        <v>0.97719519100001295</v>
      </c>
      <c r="M49" s="20">
        <v>-6.5256860351064996E-2</v>
      </c>
      <c r="N49" s="20">
        <v>0.190151929570926</v>
      </c>
      <c r="O49" s="20">
        <v>0.96446700507614203</v>
      </c>
      <c r="P49" s="20">
        <v>1.0098174599749701</v>
      </c>
      <c r="Q49" t="s">
        <v>34</v>
      </c>
    </row>
    <row r="50" spans="2:17" x14ac:dyDescent="0.25">
      <c r="B50" s="2">
        <v>48</v>
      </c>
      <c r="C50" s="20">
        <v>1.30918389090134E-4</v>
      </c>
      <c r="D50" s="20">
        <v>3.7066818796599899E-2</v>
      </c>
      <c r="E50" s="20">
        <v>1.3745860125756701E-2</v>
      </c>
      <c r="F50" s="20">
        <v>0.178939471194585</v>
      </c>
      <c r="G50" s="20">
        <v>44.999999999999801</v>
      </c>
      <c r="H50" s="20">
        <v>1.23862822192537E-2</v>
      </c>
      <c r="I50" s="20">
        <v>1.15605300713034E-2</v>
      </c>
      <c r="J50" s="36"/>
      <c r="K50" s="20">
        <v>1.2910866358327101E-2</v>
      </c>
      <c r="L50" s="20">
        <v>0.93333333333333401</v>
      </c>
      <c r="M50" s="20">
        <v>-0.14097075878404</v>
      </c>
      <c r="N50" s="20">
        <v>9.3750000000000999E-2</v>
      </c>
      <c r="O50" s="20">
        <v>0.97959183673469297</v>
      </c>
      <c r="P50" s="20">
        <v>1.0114678176490901</v>
      </c>
      <c r="Q50" t="s">
        <v>34</v>
      </c>
    </row>
    <row r="51" spans="2:17" x14ac:dyDescent="0.25">
      <c r="B51" s="2">
        <v>49</v>
      </c>
      <c r="C51" s="20">
        <v>9.0006392499467205E-5</v>
      </c>
      <c r="D51" s="20">
        <v>3.2141081054119898E-2</v>
      </c>
      <c r="E51" s="20">
        <v>0.34840834334516702</v>
      </c>
      <c r="F51" s="20">
        <v>0.18619171179834401</v>
      </c>
      <c r="G51" s="20">
        <v>125.77481832755799</v>
      </c>
      <c r="H51" s="20">
        <v>1.0993074668383399E-2</v>
      </c>
      <c r="I51" s="20">
        <v>1.00456224065838E-2</v>
      </c>
      <c r="J51" s="36"/>
      <c r="K51" s="20">
        <v>1.07051248572483E-2</v>
      </c>
      <c r="L51" s="20">
        <v>0.91381371541807699</v>
      </c>
      <c r="M51" s="20">
        <v>-3.63650259855261E-2</v>
      </c>
      <c r="N51" s="20">
        <v>0.226938155605068</v>
      </c>
      <c r="O51" s="20">
        <v>0.94285714285714195</v>
      </c>
      <c r="P51" s="20">
        <v>0.98979035715583297</v>
      </c>
      <c r="Q51" t="s">
        <v>34</v>
      </c>
    </row>
    <row r="52" spans="2:17" x14ac:dyDescent="0.25">
      <c r="B52" s="2">
        <v>50</v>
      </c>
      <c r="C52" s="20">
        <v>1.5410185382484499E-4</v>
      </c>
      <c r="D52" s="20">
        <v>4.0794404115233503E-2</v>
      </c>
      <c r="E52" s="20">
        <v>0.456202803207573</v>
      </c>
      <c r="F52" s="20">
        <v>0.18862390277602001</v>
      </c>
      <c r="G52" s="20">
        <v>141.575096544513</v>
      </c>
      <c r="H52" s="20">
        <v>1.40400078412356E-2</v>
      </c>
      <c r="I52" s="20">
        <v>1.3125133914014001E-2</v>
      </c>
      <c r="J52" s="36"/>
      <c r="K52" s="20">
        <v>1.40074470981257E-2</v>
      </c>
      <c r="L52" s="20">
        <v>0.93483807576412903</v>
      </c>
      <c r="M52" s="20">
        <v>-6.0810752970414703E-2</v>
      </c>
      <c r="N52" s="20">
        <v>0.195812889308109</v>
      </c>
      <c r="O52" s="20">
        <v>0.96581196581196505</v>
      </c>
      <c r="P52" s="20">
        <v>1.0182349068216201</v>
      </c>
      <c r="Q52" t="s">
        <v>34</v>
      </c>
    </row>
    <row r="53" spans="2:17" x14ac:dyDescent="0.25">
      <c r="B53" s="2">
        <v>51</v>
      </c>
      <c r="C53" s="20">
        <v>4.41849563179203E-4</v>
      </c>
      <c r="D53" s="20">
        <v>7.1709305788224001E-2</v>
      </c>
      <c r="E53" s="20">
        <v>0.175608206370926</v>
      </c>
      <c r="F53" s="20">
        <v>0.19594000498630301</v>
      </c>
      <c r="G53" s="20">
        <v>17.637471494031601</v>
      </c>
      <c r="H53" s="20">
        <v>2.3621836687637902E-2</v>
      </c>
      <c r="I53" s="20">
        <v>2.3621836687637902E-2</v>
      </c>
      <c r="J53" s="36"/>
      <c r="K53" s="20">
        <v>2.3718776036375001E-2</v>
      </c>
      <c r="L53" s="20">
        <v>0.999999999999998</v>
      </c>
      <c r="M53" s="20">
        <v>-8.1573561448970797E-3</v>
      </c>
      <c r="N53" s="20">
        <v>0.26285327631099098</v>
      </c>
      <c r="O53" s="20">
        <v>0.97005988023951994</v>
      </c>
      <c r="P53" s="20">
        <v>1.0044458196267401</v>
      </c>
      <c r="Q53" t="s">
        <v>34</v>
      </c>
    </row>
    <row r="54" spans="2:17" x14ac:dyDescent="0.25">
      <c r="B54" s="2">
        <v>52</v>
      </c>
      <c r="C54" s="20">
        <v>1.93650117195823E-4</v>
      </c>
      <c r="D54" s="20">
        <v>4.6579635214390902E-2</v>
      </c>
      <c r="E54" s="20">
        <v>0.103135584297414</v>
      </c>
      <c r="F54" s="20">
        <v>0.193400808222812</v>
      </c>
      <c r="G54" s="20">
        <v>52.486695209527099</v>
      </c>
      <c r="H54" s="20">
        <v>1.5663134044346699E-2</v>
      </c>
      <c r="I54" s="20">
        <v>1.49520134854274E-2</v>
      </c>
      <c r="J54" s="36"/>
      <c r="K54" s="20">
        <v>1.5702324256501601E-2</v>
      </c>
      <c r="L54" s="20">
        <v>0.95459908873243804</v>
      </c>
      <c r="M54" s="20">
        <v>-5.0159984468247397E-2</v>
      </c>
      <c r="N54" s="20">
        <v>0.209373868946888</v>
      </c>
      <c r="O54" s="20">
        <v>0.95945945945945899</v>
      </c>
      <c r="P54" s="20">
        <v>1.00912578032943</v>
      </c>
      <c r="Q54" t="s">
        <v>34</v>
      </c>
    </row>
    <row r="55" spans="2:17" x14ac:dyDescent="0.25">
      <c r="B55" s="2">
        <v>53</v>
      </c>
      <c r="C55" s="20">
        <v>3.5457063711911299E-5</v>
      </c>
      <c r="D55" s="20">
        <v>1.7268109055962998E-2</v>
      </c>
      <c r="E55" s="20">
        <v>0.58155936362139804</v>
      </c>
      <c r="F55" s="20">
        <v>0.20961828467879701</v>
      </c>
      <c r="G55" s="20">
        <v>90</v>
      </c>
      <c r="H55" s="20">
        <v>5.8389494339497802E-3</v>
      </c>
      <c r="I55" s="20">
        <v>4.6711595471598203E-3</v>
      </c>
      <c r="J55" s="36"/>
      <c r="K55" s="20">
        <v>6.7190278804451801E-3</v>
      </c>
      <c r="L55" s="20">
        <v>0.8</v>
      </c>
      <c r="M55" s="20">
        <v>-0.39584756661734699</v>
      </c>
      <c r="N55" s="20">
        <v>-0.23076923076923</v>
      </c>
      <c r="O55" s="20">
        <v>1</v>
      </c>
      <c r="P55" s="20">
        <v>1</v>
      </c>
      <c r="Q55" t="s">
        <v>34</v>
      </c>
    </row>
    <row r="56" spans="2:17" x14ac:dyDescent="0.25">
      <c r="B56" s="2">
        <v>54</v>
      </c>
      <c r="C56" s="20">
        <v>2.8638397613466799E-5</v>
      </c>
      <c r="D56" s="20">
        <v>1.49792408778547E-2</v>
      </c>
      <c r="E56" s="20">
        <v>0.56521030520633797</v>
      </c>
      <c r="F56" s="20">
        <v>0.23239018747120099</v>
      </c>
      <c r="G56" s="20">
        <v>180</v>
      </c>
      <c r="H56" s="20">
        <v>4.6711595471598203E-3</v>
      </c>
      <c r="I56" s="20">
        <v>4.6711595471598203E-3</v>
      </c>
      <c r="J56" s="36"/>
      <c r="K56" s="20">
        <v>6.0385048099107297E-3</v>
      </c>
      <c r="L56" s="20">
        <v>1</v>
      </c>
      <c r="M56" s="20">
        <v>-0.40160139931622901</v>
      </c>
      <c r="N56" s="20">
        <v>-0.238095238095238</v>
      </c>
      <c r="O56" s="20">
        <v>1</v>
      </c>
      <c r="P56" s="20">
        <v>1</v>
      </c>
      <c r="Q56" t="s">
        <v>34</v>
      </c>
    </row>
    <row r="57" spans="2:17" x14ac:dyDescent="0.25">
      <c r="B57" s="2">
        <v>55</v>
      </c>
      <c r="C57" s="20">
        <v>5.8640528446622603E-5</v>
      </c>
      <c r="D57" s="20">
        <v>3.7713774393881599E-2</v>
      </c>
      <c r="E57" s="20">
        <v>0.51097597023146502</v>
      </c>
      <c r="F57" s="20">
        <v>0.23575776760985101</v>
      </c>
      <c r="G57" s="20">
        <v>102.830194780863</v>
      </c>
      <c r="H57" s="20">
        <v>1.1025664014425901E-2</v>
      </c>
      <c r="I57" s="20">
        <v>7.2490983811256699E-3</v>
      </c>
      <c r="J57" s="36"/>
      <c r="K57" s="20">
        <v>8.6408008739009296E-3</v>
      </c>
      <c r="L57" s="20">
        <v>0.65747499394512299</v>
      </c>
      <c r="M57" s="20">
        <v>7.0485413390547702E-2</v>
      </c>
      <c r="N57" s="20">
        <v>0.36298436039101301</v>
      </c>
      <c r="O57" s="20">
        <v>0.76785714285714202</v>
      </c>
      <c r="P57" s="20">
        <v>0.75928162254218901</v>
      </c>
      <c r="Q57" t="s">
        <v>34</v>
      </c>
    </row>
    <row r="58" spans="2:17" x14ac:dyDescent="0.25">
      <c r="B58" s="2">
        <v>56</v>
      </c>
      <c r="C58" s="20">
        <v>6.1367994886000403E-5</v>
      </c>
      <c r="D58" s="20">
        <v>2.5776626171114699E-2</v>
      </c>
      <c r="E58" s="20">
        <v>0.21526260246494799</v>
      </c>
      <c r="F58" s="20">
        <v>0.2378917753823</v>
      </c>
      <c r="G58" s="20">
        <v>98.252496558057402</v>
      </c>
      <c r="H58" s="20">
        <v>9.7484393978909192E-3</v>
      </c>
      <c r="I58" s="20">
        <v>6.2813466628172804E-3</v>
      </c>
      <c r="J58" s="36"/>
      <c r="K58" s="20">
        <v>8.8394659267379307E-3</v>
      </c>
      <c r="L58" s="20">
        <v>0.64434381816809105</v>
      </c>
      <c r="M58" s="20">
        <v>-0.21632533581281199</v>
      </c>
      <c r="N58" s="20">
        <v>-2.1944273498241398E-3</v>
      </c>
      <c r="O58" s="20">
        <v>0.97826086956521696</v>
      </c>
      <c r="P58" s="20">
        <v>1</v>
      </c>
      <c r="Q58" t="s">
        <v>34</v>
      </c>
    </row>
    <row r="59" spans="2:17" x14ac:dyDescent="0.25">
      <c r="B59" s="2">
        <v>57</v>
      </c>
      <c r="C59" s="20">
        <v>3.8593650117195802E-4</v>
      </c>
      <c r="D59" s="20">
        <v>6.6581540395329306E-2</v>
      </c>
      <c r="E59" s="20">
        <v>0.49096629692341098</v>
      </c>
      <c r="F59" s="20">
        <v>0.257158969411657</v>
      </c>
      <c r="G59" s="20">
        <v>161.98344780761701</v>
      </c>
      <c r="H59" s="20">
        <v>2.21566644590965E-2</v>
      </c>
      <c r="I59" s="20">
        <v>2.17954767018897E-2</v>
      </c>
      <c r="J59" s="36"/>
      <c r="K59" s="20">
        <v>2.2167309603306901E-2</v>
      </c>
      <c r="L59" s="20">
        <v>0.98369845976258996</v>
      </c>
      <c r="M59" s="20">
        <v>-1.7246093078697299E-2</v>
      </c>
      <c r="N59" s="20">
        <v>0.25128113703518101</v>
      </c>
      <c r="O59" s="20">
        <v>0.97923875432525898</v>
      </c>
      <c r="P59" s="20">
        <v>1.00957642725598</v>
      </c>
      <c r="Q59" t="s">
        <v>34</v>
      </c>
    </row>
    <row r="60" spans="2:17" x14ac:dyDescent="0.25">
      <c r="B60" s="2">
        <v>58</v>
      </c>
      <c r="C60" s="20">
        <v>7.6819092265075599E-3</v>
      </c>
      <c r="D60" s="20">
        <v>0.32600956711537799</v>
      </c>
      <c r="E60" s="20">
        <v>4.8174807777785697E-2</v>
      </c>
      <c r="F60" s="20">
        <v>0.30790837326796</v>
      </c>
      <c r="G60" s="20">
        <v>112.161582120784</v>
      </c>
      <c r="H60" s="20">
        <v>0.104342467299294</v>
      </c>
      <c r="I60" s="20">
        <v>9.5608429190934999E-2</v>
      </c>
      <c r="J60" s="36"/>
      <c r="K60" s="20">
        <v>9.8898486369890001E-2</v>
      </c>
      <c r="L60" s="20">
        <v>0.916294502761689</v>
      </c>
      <c r="M60" s="20">
        <v>1.9947916711552799E-2</v>
      </c>
      <c r="N60" s="20">
        <v>0.29863802112739501</v>
      </c>
      <c r="O60" s="20">
        <v>0.97322045611610197</v>
      </c>
      <c r="P60" s="20">
        <v>0.96299719165520403</v>
      </c>
      <c r="Q60" t="s">
        <v>34</v>
      </c>
    </row>
    <row r="61" spans="2:17" x14ac:dyDescent="0.25">
      <c r="B61" s="2">
        <v>59</v>
      </c>
      <c r="C61" s="20">
        <v>7.2277860643511603E-5</v>
      </c>
      <c r="D61" s="20">
        <v>2.6665314274961799E-2</v>
      </c>
      <c r="E61" s="20">
        <v>0.37419954051610899</v>
      </c>
      <c r="F61" s="20">
        <v>0.26561711481609201</v>
      </c>
      <c r="G61" s="20">
        <v>144.462322208025</v>
      </c>
      <c r="H61" s="20">
        <v>9.3669443652888793E-3</v>
      </c>
      <c r="I61" s="20">
        <v>8.6881802808476596E-3</v>
      </c>
      <c r="J61" s="36"/>
      <c r="K61" s="20">
        <v>9.5930719991135401E-3</v>
      </c>
      <c r="L61" s="20">
        <v>0.92753623188405898</v>
      </c>
      <c r="M61" s="20">
        <v>-0.11567611178910001</v>
      </c>
      <c r="N61" s="20">
        <v>0.125956144824074</v>
      </c>
      <c r="O61" s="20">
        <v>0.98148148148148096</v>
      </c>
      <c r="P61" s="20">
        <v>1.0039852851011599</v>
      </c>
      <c r="Q61" t="s">
        <v>34</v>
      </c>
    </row>
    <row r="62" spans="2:17" x14ac:dyDescent="0.25">
      <c r="B62" s="2">
        <v>60</v>
      </c>
      <c r="C62" s="20">
        <v>1.3814617515448501E-3</v>
      </c>
      <c r="D62" s="20">
        <v>0.15990546919814799</v>
      </c>
      <c r="E62" s="20">
        <v>0.278150207619207</v>
      </c>
      <c r="F62" s="20">
        <v>0.30130250929552599</v>
      </c>
      <c r="G62" s="20">
        <v>107.82511384793099</v>
      </c>
      <c r="H62" s="20">
        <v>5.0982383313452798E-2</v>
      </c>
      <c r="I62" s="20">
        <v>4.0261858439352503E-2</v>
      </c>
      <c r="J62" s="36"/>
      <c r="K62" s="20">
        <v>4.19396200698815E-2</v>
      </c>
      <c r="L62" s="20">
        <v>0.78972099424643005</v>
      </c>
      <c r="M62" s="20">
        <v>0.166984177375014</v>
      </c>
      <c r="N62" s="20">
        <v>0.48585040271410201</v>
      </c>
      <c r="O62" s="20">
        <v>0.92090909090909001</v>
      </c>
      <c r="P62" s="20">
        <v>0.86779376323669</v>
      </c>
      <c r="Q62" t="s">
        <v>34</v>
      </c>
    </row>
    <row r="63" spans="2:17" x14ac:dyDescent="0.25">
      <c r="B63" s="2">
        <v>61</v>
      </c>
      <c r="C63" s="20">
        <v>1.02279991476667E-4</v>
      </c>
      <c r="D63" s="20">
        <v>3.3106843290495201E-2</v>
      </c>
      <c r="E63" s="20">
        <v>0.43387286927202801</v>
      </c>
      <c r="F63" s="20">
        <v>0.29678990709471098</v>
      </c>
      <c r="G63" s="20">
        <v>92.306749473803904</v>
      </c>
      <c r="H63" s="20">
        <v>1.18564476330979E-2</v>
      </c>
      <c r="I63" s="20">
        <v>8.4029198476638003E-3</v>
      </c>
      <c r="J63" s="36"/>
      <c r="K63" s="20">
        <v>1.14117014412079E-2</v>
      </c>
      <c r="L63" s="20">
        <v>0.70872154187284297</v>
      </c>
      <c r="M63" s="20">
        <v>-0.23496023975414501</v>
      </c>
      <c r="N63" s="20">
        <v>-2.592112396027E-2</v>
      </c>
      <c r="O63" s="20">
        <v>0.98684210526315697</v>
      </c>
      <c r="P63" s="20">
        <v>1.0064197530864101</v>
      </c>
      <c r="Q63" t="s">
        <v>34</v>
      </c>
    </row>
    <row r="64" spans="2:17" x14ac:dyDescent="0.25">
      <c r="B64" s="2">
        <v>62</v>
      </c>
      <c r="C64" s="20">
        <v>2.5992755167270399E-3</v>
      </c>
      <c r="D64" s="20">
        <v>0.19171840129407999</v>
      </c>
      <c r="E64" s="20">
        <v>0.50536858291838604</v>
      </c>
      <c r="F64" s="20">
        <v>0.32676170962430001</v>
      </c>
      <c r="G64" s="20">
        <v>10.534084455169401</v>
      </c>
      <c r="H64" s="20">
        <v>5.8605762583488097E-2</v>
      </c>
      <c r="I64" s="20">
        <v>5.5588429249382801E-2</v>
      </c>
      <c r="J64" s="36"/>
      <c r="K64" s="20">
        <v>5.7528257192085902E-2</v>
      </c>
      <c r="L64" s="20">
        <v>0.948514733004167</v>
      </c>
      <c r="M64" s="20">
        <v>-1.56211157920475E-2</v>
      </c>
      <c r="N64" s="20">
        <v>0.25335012237583998</v>
      </c>
      <c r="O64" s="20">
        <v>0.95014955134596202</v>
      </c>
      <c r="P64" s="20">
        <v>0.96065711570791601</v>
      </c>
      <c r="Q64" t="s">
        <v>34</v>
      </c>
    </row>
    <row r="65" spans="2:17" x14ac:dyDescent="0.25">
      <c r="B65" s="2">
        <v>63</v>
      </c>
      <c r="C65" s="20">
        <v>3.1774984018751302E-4</v>
      </c>
      <c r="D65" s="20">
        <v>6.0486844976172502E-2</v>
      </c>
      <c r="E65" s="20">
        <v>0.57976507701422697</v>
      </c>
      <c r="F65" s="20">
        <v>0.30855715274822598</v>
      </c>
      <c r="G65" s="20">
        <v>167.91568281234399</v>
      </c>
      <c r="H65" s="20">
        <v>2.0390421254971602E-2</v>
      </c>
      <c r="I65" s="20">
        <v>1.9004031032638001E-2</v>
      </c>
      <c r="J65" s="36"/>
      <c r="K65" s="20">
        <v>2.0113966835510502E-2</v>
      </c>
      <c r="L65" s="20">
        <v>0.93200776948168396</v>
      </c>
      <c r="M65" s="20">
        <v>-4.2196389839792202E-2</v>
      </c>
      <c r="N65" s="20">
        <v>0.219513432546078</v>
      </c>
      <c r="O65" s="20">
        <v>0.96680497925311104</v>
      </c>
      <c r="P65" s="20">
        <v>1.0052706772723701</v>
      </c>
      <c r="Q65" t="s">
        <v>34</v>
      </c>
    </row>
    <row r="66" spans="2:17" x14ac:dyDescent="0.25">
      <c r="B66" s="2">
        <v>64</v>
      </c>
      <c r="C66" s="20">
        <v>5.1821862348178099E-5</v>
      </c>
      <c r="D66" s="20">
        <v>2.1845845412179699E-2</v>
      </c>
      <c r="E66" s="20">
        <v>0.55470019622522904</v>
      </c>
      <c r="F66" s="20">
        <v>0.30771263516915298</v>
      </c>
      <c r="G66" s="20">
        <v>180</v>
      </c>
      <c r="H66" s="20">
        <v>7.0067393207397296E-3</v>
      </c>
      <c r="I66" s="20">
        <v>5.8389494339497802E-3</v>
      </c>
      <c r="J66" s="36"/>
      <c r="K66" s="20">
        <v>8.1229086184397298E-3</v>
      </c>
      <c r="L66" s="20">
        <v>0.83333333333333304</v>
      </c>
      <c r="M66" s="20">
        <v>-0.37994881837043498</v>
      </c>
      <c r="N66" s="20">
        <v>-0.21052631578947301</v>
      </c>
      <c r="O66" s="20">
        <v>1</v>
      </c>
      <c r="P66" s="20">
        <v>1</v>
      </c>
      <c r="Q66" t="s">
        <v>34</v>
      </c>
    </row>
    <row r="67" spans="2:17" x14ac:dyDescent="0.25">
      <c r="B67" s="2">
        <v>65</v>
      </c>
      <c r="C67" s="20">
        <v>1.74830598764116E-3</v>
      </c>
      <c r="D67" s="20">
        <v>0.15311593879635099</v>
      </c>
      <c r="E67" s="20">
        <v>0.140870466694763</v>
      </c>
      <c r="F67" s="20">
        <v>0.330684183539392</v>
      </c>
      <c r="G67" s="20">
        <v>151.38666714781499</v>
      </c>
      <c r="H67" s="20">
        <v>4.9116274253641901E-2</v>
      </c>
      <c r="I67" s="20">
        <v>4.6786677035522597E-2</v>
      </c>
      <c r="J67" s="36"/>
      <c r="K67" s="20">
        <v>4.7180635008041101E-2</v>
      </c>
      <c r="L67" s="20">
        <v>0.95256974895756497</v>
      </c>
      <c r="M67" s="20">
        <v>3.2333577084156802E-2</v>
      </c>
      <c r="N67" s="20">
        <v>0.31440793370145298</v>
      </c>
      <c r="O67" s="20">
        <v>0.96974281391830497</v>
      </c>
      <c r="P67" s="20">
        <v>0.968081698648525</v>
      </c>
      <c r="Q67" t="s">
        <v>34</v>
      </c>
    </row>
    <row r="68" spans="2:17" x14ac:dyDescent="0.25">
      <c r="B68" s="2">
        <v>66</v>
      </c>
      <c r="C68" s="20">
        <v>2.8638397613466799E-5</v>
      </c>
      <c r="D68" s="20">
        <v>1.49792408778547E-2</v>
      </c>
      <c r="E68" s="20">
        <v>0.29778642113143799</v>
      </c>
      <c r="F68" s="20">
        <v>0.32114221886723698</v>
      </c>
      <c r="G68" s="20">
        <v>180</v>
      </c>
      <c r="H68" s="20">
        <v>4.6711595471598203E-3</v>
      </c>
      <c r="I68" s="20">
        <v>4.6711595471598203E-3</v>
      </c>
      <c r="J68" s="36"/>
      <c r="K68" s="20">
        <v>6.0385048099107297E-3</v>
      </c>
      <c r="L68" s="20">
        <v>1</v>
      </c>
      <c r="M68" s="20">
        <v>-0.40160139931622901</v>
      </c>
      <c r="N68" s="20">
        <v>-0.238095238095238</v>
      </c>
      <c r="O68" s="20">
        <v>1</v>
      </c>
      <c r="P68" s="20">
        <v>1</v>
      </c>
      <c r="Q68" t="s">
        <v>34</v>
      </c>
    </row>
    <row r="69" spans="2:17" x14ac:dyDescent="0.25">
      <c r="B69" s="2">
        <v>67</v>
      </c>
      <c r="C69" s="20">
        <v>3.2865970594502398E-4</v>
      </c>
      <c r="D69" s="20">
        <v>6.1336996013755599E-2</v>
      </c>
      <c r="E69" s="20">
        <v>0.225053947269541</v>
      </c>
      <c r="F69" s="20">
        <v>0.33219503518162702</v>
      </c>
      <c r="G69" s="20">
        <v>5.3489599696047803</v>
      </c>
      <c r="H69" s="20">
        <v>2.03102938647635E-2</v>
      </c>
      <c r="I69" s="20">
        <v>1.9256452255842001E-2</v>
      </c>
      <c r="J69" s="36"/>
      <c r="K69" s="20">
        <v>2.0456356820564001E-2</v>
      </c>
      <c r="L69" s="20">
        <v>0.94811293150465903</v>
      </c>
      <c r="M69" s="20">
        <v>-6.5378207161285798E-2</v>
      </c>
      <c r="N69" s="20">
        <v>0.18999742601352501</v>
      </c>
      <c r="O69" s="20">
        <v>0.96787148594377503</v>
      </c>
      <c r="P69" s="20">
        <v>1.00866270657223</v>
      </c>
      <c r="Q69" t="s">
        <v>34</v>
      </c>
    </row>
    <row r="70" spans="2:17" x14ac:dyDescent="0.25">
      <c r="B70" s="2">
        <v>68</v>
      </c>
      <c r="C70" s="20">
        <v>1.5001065416577801E-4</v>
      </c>
      <c r="D70" s="20">
        <v>3.9925568439461802E-2</v>
      </c>
      <c r="E70" s="20">
        <v>0.44216771622546902</v>
      </c>
      <c r="F70" s="20">
        <v>0.33601561551626202</v>
      </c>
      <c r="G70" s="20">
        <v>56.533067711438797</v>
      </c>
      <c r="H70" s="20">
        <v>1.36056584191693E-2</v>
      </c>
      <c r="I70" s="20">
        <v>1.2631483157814699E-2</v>
      </c>
      <c r="J70" s="36"/>
      <c r="K70" s="20">
        <v>1.3820256763731199E-2</v>
      </c>
      <c r="L70" s="20">
        <v>0.92839925629897502</v>
      </c>
      <c r="M70" s="20">
        <v>-0.100208912284162</v>
      </c>
      <c r="N70" s="20">
        <v>0.14564959488006901</v>
      </c>
      <c r="O70" s="20">
        <v>0.96491228070175405</v>
      </c>
      <c r="P70" s="20">
        <v>1.02129339846149</v>
      </c>
      <c r="Q70" t="s">
        <v>34</v>
      </c>
    </row>
    <row r="71" spans="2:17" x14ac:dyDescent="0.25">
      <c r="B71" s="2">
        <v>69</v>
      </c>
      <c r="C71" s="20">
        <v>5.8258683145109699E-3</v>
      </c>
      <c r="D71" s="20">
        <v>0.44144092626501802</v>
      </c>
      <c r="E71" s="20">
        <v>0.41771101883459699</v>
      </c>
      <c r="F71" s="20">
        <v>0.38635546316684299</v>
      </c>
      <c r="G71" s="20">
        <v>38.494187059109997</v>
      </c>
      <c r="H71" s="20">
        <v>0.108671612124904</v>
      </c>
      <c r="I71" s="20">
        <v>8.5764287273371695E-2</v>
      </c>
      <c r="J71" s="36"/>
      <c r="K71" s="20">
        <v>8.6126220864815306E-2</v>
      </c>
      <c r="L71" s="20">
        <v>0.78920599038133898</v>
      </c>
      <c r="M71" s="20">
        <v>0.25646909318119898</v>
      </c>
      <c r="N71" s="20">
        <v>0.59978613617583199</v>
      </c>
      <c r="O71" s="20">
        <v>0.84728282427608004</v>
      </c>
      <c r="P71" s="20">
        <v>0.68406196595893198</v>
      </c>
      <c r="Q71" t="s">
        <v>34</v>
      </c>
    </row>
    <row r="72" spans="2:17" x14ac:dyDescent="0.25">
      <c r="B72" s="2">
        <v>70</v>
      </c>
      <c r="C72" s="20">
        <v>1.25463456211378E-4</v>
      </c>
      <c r="D72" s="20">
        <v>3.6419863199318302E-2</v>
      </c>
      <c r="E72" s="20">
        <v>0.231666665476124</v>
      </c>
      <c r="F72" s="20">
        <v>0.35456385769243298</v>
      </c>
      <c r="G72" s="20">
        <v>135.00000000000301</v>
      </c>
      <c r="H72" s="20">
        <v>1.15605300713037E-2</v>
      </c>
      <c r="I72" s="20">
        <v>1.15605300713037E-2</v>
      </c>
      <c r="J72" s="36"/>
      <c r="K72" s="20">
        <v>1.26390282010713E-2</v>
      </c>
      <c r="L72" s="20">
        <v>1</v>
      </c>
      <c r="M72" s="20">
        <v>-0.163380217250511</v>
      </c>
      <c r="N72" s="20">
        <v>6.5217391304389499E-2</v>
      </c>
      <c r="O72" s="20">
        <v>0.97872340425531901</v>
      </c>
      <c r="P72" s="20">
        <v>1.0116715298040799</v>
      </c>
      <c r="Q72" t="s">
        <v>34</v>
      </c>
    </row>
    <row r="73" spans="2:17" x14ac:dyDescent="0.25">
      <c r="B73" s="2">
        <v>71</v>
      </c>
      <c r="C73" s="20">
        <v>1.09098657575111E-4</v>
      </c>
      <c r="D73" s="20">
        <v>3.8168044659842901E-2</v>
      </c>
      <c r="E73" s="20">
        <v>0.242243414640991</v>
      </c>
      <c r="F73" s="20">
        <v>0.36464239215016298</v>
      </c>
      <c r="G73" s="20">
        <v>44.405694262515901</v>
      </c>
      <c r="H73" s="20">
        <v>1.4896999227043E-2</v>
      </c>
      <c r="I73" s="20">
        <v>8.3427276317686299E-3</v>
      </c>
      <c r="J73" s="36"/>
      <c r="K73" s="20">
        <v>1.1785954568983899E-2</v>
      </c>
      <c r="L73" s="20">
        <v>0.56002739240422295</v>
      </c>
      <c r="M73" s="20">
        <v>-0.10530021069237</v>
      </c>
      <c r="N73" s="20">
        <v>0.13916715241269201</v>
      </c>
      <c r="O73" s="20">
        <v>0.93023255813953498</v>
      </c>
      <c r="P73" s="20">
        <v>0.98861828417574305</v>
      </c>
      <c r="Q73" t="s">
        <v>34</v>
      </c>
    </row>
    <row r="74" spans="2:17" x14ac:dyDescent="0.25">
      <c r="B74" s="2">
        <v>72</v>
      </c>
      <c r="C74" s="20">
        <v>2.1137864905177901E-4</v>
      </c>
      <c r="D74" s="20">
        <v>4.8327816674915501E-2</v>
      </c>
      <c r="E74" s="20">
        <v>0.21217377293755099</v>
      </c>
      <c r="F74" s="20">
        <v>0.37081120431187498</v>
      </c>
      <c r="G74" s="20">
        <v>105.727525315127</v>
      </c>
      <c r="H74" s="20">
        <v>1.6195629245027699E-2</v>
      </c>
      <c r="I74" s="20">
        <v>1.52459957088E-2</v>
      </c>
      <c r="J74" s="36"/>
      <c r="K74" s="20">
        <v>1.6405354457780501E-2</v>
      </c>
      <c r="L74" s="20">
        <v>0.94136482616016404</v>
      </c>
      <c r="M74" s="20">
        <v>-8.2550046829991106E-2</v>
      </c>
      <c r="N74" s="20">
        <v>0.168133560691478</v>
      </c>
      <c r="O74" s="20">
        <v>0.981012658227848</v>
      </c>
      <c r="P74" s="20">
        <v>1.0065967523680599</v>
      </c>
      <c r="Q74" t="s">
        <v>34</v>
      </c>
    </row>
    <row r="75" spans="2:17" x14ac:dyDescent="0.25">
      <c r="B75" s="2">
        <v>73</v>
      </c>
      <c r="C75" s="20">
        <v>1.71830385680801E-4</v>
      </c>
      <c r="D75" s="20">
        <v>4.3064587655153197E-2</v>
      </c>
      <c r="E75" s="20">
        <v>0.182898139888198</v>
      </c>
      <c r="F75" s="20">
        <v>0.38214533819145602</v>
      </c>
      <c r="G75" s="20">
        <v>66.105266154111803</v>
      </c>
      <c r="H75" s="20">
        <v>1.47044885064628E-2</v>
      </c>
      <c r="I75" s="20">
        <v>1.41098106183978E-2</v>
      </c>
      <c r="J75" s="36"/>
      <c r="K75" s="20">
        <v>1.4791255593623201E-2</v>
      </c>
      <c r="L75" s="20">
        <v>0.95955807046238895</v>
      </c>
      <c r="M75" s="20">
        <v>-5.1666650504878002E-2</v>
      </c>
      <c r="N75" s="20">
        <v>0.20745552216834101</v>
      </c>
      <c r="O75" s="20">
        <v>0.984375</v>
      </c>
      <c r="P75" s="20">
        <v>1.00987065108333</v>
      </c>
      <c r="Q75" t="s">
        <v>34</v>
      </c>
    </row>
    <row r="76" spans="2:17" x14ac:dyDescent="0.25">
      <c r="B76" s="2">
        <v>74</v>
      </c>
      <c r="C76" s="20">
        <v>4.3639463030044699E-5</v>
      </c>
      <c r="D76" s="20">
        <v>2.0203932831353001E-2</v>
      </c>
      <c r="E76" s="20">
        <v>0.12188806943370099</v>
      </c>
      <c r="F76" s="20">
        <v>0.40212114882932798</v>
      </c>
      <c r="G76" s="20">
        <v>159.39223995474299</v>
      </c>
      <c r="H76" s="20">
        <v>7.1094266654997502E-3</v>
      </c>
      <c r="I76" s="20">
        <v>6.6984015000358301E-3</v>
      </c>
      <c r="J76" s="36"/>
      <c r="K76" s="20">
        <v>7.4540921674514501E-3</v>
      </c>
      <c r="L76" s="20">
        <v>0.94218589138016995</v>
      </c>
      <c r="M76" s="20">
        <v>-0.14293011102150799</v>
      </c>
      <c r="N76" s="20">
        <v>9.1255275249190401E-2</v>
      </c>
      <c r="O76" s="20">
        <v>1</v>
      </c>
      <c r="P76" s="20">
        <v>1</v>
      </c>
      <c r="Q76" t="s">
        <v>34</v>
      </c>
    </row>
    <row r="77" spans="2:17" x14ac:dyDescent="0.25">
      <c r="B77" s="2">
        <v>75</v>
      </c>
      <c r="C77" s="20">
        <v>6.7777541018538201E-4</v>
      </c>
      <c r="D77" s="20">
        <v>0.103194088925968</v>
      </c>
      <c r="E77" s="20">
        <v>0.277952866427917</v>
      </c>
      <c r="F77" s="20">
        <v>0.42968062153702602</v>
      </c>
      <c r="G77" s="20">
        <v>9.3055253861277691</v>
      </c>
      <c r="H77" s="20">
        <v>3.9351736488200201E-2</v>
      </c>
      <c r="I77" s="20">
        <v>2.0535324870402199E-2</v>
      </c>
      <c r="J77" s="36"/>
      <c r="K77" s="20">
        <v>2.9376358771929501E-2</v>
      </c>
      <c r="L77" s="20">
        <v>0.521840373589608</v>
      </c>
      <c r="M77" s="20">
        <v>-6.35824336729192E-2</v>
      </c>
      <c r="N77" s="20">
        <v>0.192283875832301</v>
      </c>
      <c r="O77" s="20">
        <v>0.92551210428305397</v>
      </c>
      <c r="P77" s="20">
        <v>0.96995484739778404</v>
      </c>
      <c r="Q77" t="s">
        <v>34</v>
      </c>
    </row>
    <row r="78" spans="2:17" x14ac:dyDescent="0.25">
      <c r="B78" s="2">
        <v>76</v>
      </c>
      <c r="C78" s="20">
        <v>3.1365864052844602E-5</v>
      </c>
      <c r="D78" s="20">
        <v>1.64856898318138E-2</v>
      </c>
      <c r="E78" s="20">
        <v>0.106268879697886</v>
      </c>
      <c r="F78" s="20">
        <v>0.42253684512460898</v>
      </c>
      <c r="G78" s="20">
        <v>3.6576378836830599E-14</v>
      </c>
      <c r="H78" s="20">
        <v>4.6711595471598203E-3</v>
      </c>
      <c r="I78" s="20">
        <v>4.6711595471598203E-3</v>
      </c>
      <c r="J78" s="36"/>
      <c r="K78" s="20">
        <v>6.3195141005356502E-3</v>
      </c>
      <c r="L78" s="20">
        <v>1</v>
      </c>
      <c r="M78" s="20">
        <v>-0.45363606024525299</v>
      </c>
      <c r="N78" s="20">
        <v>-0.30434782608695599</v>
      </c>
      <c r="O78" s="20">
        <v>1</v>
      </c>
      <c r="P78" s="20">
        <v>1</v>
      </c>
      <c r="Q78" t="s">
        <v>34</v>
      </c>
    </row>
    <row r="79" spans="2:17" x14ac:dyDescent="0.25">
      <c r="B79" s="2">
        <v>77</v>
      </c>
      <c r="C79" s="20">
        <v>1.00916258256978E-4</v>
      </c>
      <c r="D79" s="20">
        <v>3.35903083036262E-2</v>
      </c>
      <c r="E79" s="20">
        <v>0.220096831771074</v>
      </c>
      <c r="F79" s="20">
        <v>0.43437049505261499</v>
      </c>
      <c r="G79" s="20">
        <v>35.368649724411299</v>
      </c>
      <c r="H79" s="20">
        <v>1.1274242987068901E-2</v>
      </c>
      <c r="I79" s="20">
        <v>1.03219749874648E-2</v>
      </c>
      <c r="J79" s="36"/>
      <c r="K79" s="20">
        <v>1.13353681333907E-2</v>
      </c>
      <c r="L79" s="20">
        <v>0.91553596984769903</v>
      </c>
      <c r="M79" s="20">
        <v>-9.4311329901551902E-2</v>
      </c>
      <c r="N79" s="20">
        <v>0.153158629987942</v>
      </c>
      <c r="O79" s="20">
        <v>0.97368421052631504</v>
      </c>
      <c r="P79" s="20">
        <v>0.983034348491169</v>
      </c>
      <c r="Q79" t="s">
        <v>34</v>
      </c>
    </row>
    <row r="80" spans="2:17" x14ac:dyDescent="0.25">
      <c r="B80" s="2">
        <v>78</v>
      </c>
      <c r="C80" s="20">
        <v>1.1496271041977399E-3</v>
      </c>
      <c r="D80" s="20">
        <v>0.140579714361661</v>
      </c>
      <c r="E80" s="20">
        <v>0.122036126029039</v>
      </c>
      <c r="F80" s="20">
        <v>0.47225784050763803</v>
      </c>
      <c r="G80" s="20">
        <v>40.314782737604098</v>
      </c>
      <c r="H80" s="20">
        <v>4.91636177295596E-2</v>
      </c>
      <c r="I80" s="20">
        <v>3.6346584397624303E-2</v>
      </c>
      <c r="J80" s="36"/>
      <c r="K80" s="20">
        <v>3.8258994900074603E-2</v>
      </c>
      <c r="L80" s="20">
        <v>0.73929840959956405</v>
      </c>
      <c r="M80" s="20">
        <v>0.22078820688199099</v>
      </c>
      <c r="N80" s="20">
        <v>0.554355820748482</v>
      </c>
      <c r="O80" s="20">
        <v>0.87721123829344405</v>
      </c>
      <c r="P80" s="20">
        <v>0.942017427999435</v>
      </c>
      <c r="Q80" t="s">
        <v>34</v>
      </c>
    </row>
    <row r="81" spans="2:17" x14ac:dyDescent="0.25">
      <c r="B81" s="2">
        <v>79</v>
      </c>
      <c r="C81" s="20">
        <v>2.1546984871084499E-4</v>
      </c>
      <c r="D81" s="20">
        <v>5.0655221919287903E-2</v>
      </c>
      <c r="E81" s="20">
        <v>4.3119532908434101E-2</v>
      </c>
      <c r="F81" s="20">
        <v>0.46500949827462001</v>
      </c>
      <c r="G81" s="20">
        <v>69.354482755148695</v>
      </c>
      <c r="H81" s="20">
        <v>1.6265050300850799E-2</v>
      </c>
      <c r="I81" s="20">
        <v>1.5584001590281E-2</v>
      </c>
      <c r="J81" s="36"/>
      <c r="K81" s="20">
        <v>1.65633550972244E-2</v>
      </c>
      <c r="L81" s="20">
        <v>0.95812809072381699</v>
      </c>
      <c r="M81" s="20">
        <v>-7.6072764963649703E-2</v>
      </c>
      <c r="N81" s="20">
        <v>0.1763806921061</v>
      </c>
      <c r="O81" s="20">
        <v>0.94047619047619002</v>
      </c>
      <c r="P81" s="20">
        <v>1.00209788597643</v>
      </c>
      <c r="Q81" t="s">
        <v>34</v>
      </c>
    </row>
    <row r="82" spans="2:17" x14ac:dyDescent="0.25">
      <c r="B82" s="2">
        <v>80</v>
      </c>
      <c r="C82" s="20">
        <v>4.5003196249733602E-5</v>
      </c>
      <c r="D82" s="20">
        <v>2.03393964582206E-2</v>
      </c>
      <c r="E82" s="20">
        <v>8.8150442666478104E-2</v>
      </c>
      <c r="F82" s="20">
        <v>0.469557697206543</v>
      </c>
      <c r="G82" s="20">
        <v>124.070166756687</v>
      </c>
      <c r="H82" s="20">
        <v>7.7666623747241698E-3</v>
      </c>
      <c r="I82" s="20">
        <v>6.1451161689021301E-3</v>
      </c>
      <c r="J82" s="36"/>
      <c r="K82" s="20">
        <v>7.5696663800089601E-3</v>
      </c>
      <c r="L82" s="20">
        <v>0.79121711134255002</v>
      </c>
      <c r="M82" s="20">
        <v>-0.16706512699248699</v>
      </c>
      <c r="N82" s="20">
        <v>6.0525618502126101E-2</v>
      </c>
      <c r="O82" s="20">
        <v>0.97058823529411697</v>
      </c>
      <c r="P82" s="20">
        <v>1.0104495607739501</v>
      </c>
      <c r="Q82" t="s">
        <v>34</v>
      </c>
    </row>
    <row r="83" spans="2:17" x14ac:dyDescent="0.25">
      <c r="B83" s="2">
        <v>81</v>
      </c>
      <c r="C83" s="20">
        <v>8.4551459620711602E-4</v>
      </c>
      <c r="D83" s="20">
        <v>0.10671847880429999</v>
      </c>
      <c r="E83" s="20">
        <v>1.18665563617266E-2</v>
      </c>
      <c r="F83" s="20">
        <v>0.50158179226326105</v>
      </c>
      <c r="G83" s="20">
        <v>83.880706469831196</v>
      </c>
      <c r="H83" s="20">
        <v>3.7364550434551398E-2</v>
      </c>
      <c r="I83" s="20">
        <v>2.8573403337683798E-2</v>
      </c>
      <c r="J83" s="36"/>
      <c r="K83" s="20">
        <v>3.28107089155611E-2</v>
      </c>
      <c r="L83" s="20">
        <v>0.76471958060176903</v>
      </c>
      <c r="M83" s="20">
        <v>-8.2767270726433698E-3</v>
      </c>
      <c r="N83" s="20">
        <v>0.26270128852529301</v>
      </c>
      <c r="O83" s="20">
        <v>0.96573208722741399</v>
      </c>
      <c r="P83" s="20">
        <v>0.98995458773321598</v>
      </c>
      <c r="Q83" t="s">
        <v>34</v>
      </c>
    </row>
    <row r="84" spans="2:17" x14ac:dyDescent="0.25">
      <c r="B84" s="2">
        <v>82</v>
      </c>
      <c r="C84" s="20">
        <v>1.02279991476667E-4</v>
      </c>
      <c r="D84" s="20">
        <v>3.2643230705439598E-2</v>
      </c>
      <c r="E84" s="20">
        <v>0.28132836899361202</v>
      </c>
      <c r="F84" s="20">
        <v>0.51371855646481301</v>
      </c>
      <c r="G84" s="20">
        <v>45.000000000000099</v>
      </c>
      <c r="H84" s="20">
        <v>1.15605300713034E-2</v>
      </c>
      <c r="I84" s="20">
        <v>1.0734777923353299E-2</v>
      </c>
      <c r="J84" s="36"/>
      <c r="K84" s="20">
        <v>1.14117014412079E-2</v>
      </c>
      <c r="L84" s="20">
        <v>0.92857142857143904</v>
      </c>
      <c r="M84" s="20">
        <v>-4.7050228411091702E-2</v>
      </c>
      <c r="N84" s="20">
        <v>0.21333333333333901</v>
      </c>
      <c r="O84" s="20">
        <v>1</v>
      </c>
      <c r="P84" s="20">
        <v>1</v>
      </c>
      <c r="Q84" t="s">
        <v>34</v>
      </c>
    </row>
    <row r="85" spans="2:17" x14ac:dyDescent="0.25">
      <c r="B85" s="2">
        <v>83</v>
      </c>
      <c r="C85" s="20">
        <v>4.2275729810355802E-5</v>
      </c>
      <c r="D85" s="20">
        <v>1.94507083543735E-2</v>
      </c>
      <c r="E85" s="20">
        <v>0.33681320573512802</v>
      </c>
      <c r="F85" s="20">
        <v>0.52019388860266103</v>
      </c>
      <c r="G85" s="20">
        <v>59.036243467926397</v>
      </c>
      <c r="H85" s="20">
        <v>6.8093266531590304E-3</v>
      </c>
      <c r="I85" s="20">
        <v>6.4087780265026303E-3</v>
      </c>
      <c r="J85" s="36"/>
      <c r="K85" s="20">
        <v>7.3366975525153101E-3</v>
      </c>
      <c r="L85" s="20">
        <v>0.94117647058823695</v>
      </c>
      <c r="M85" s="20">
        <v>-0.189266411976834</v>
      </c>
      <c r="N85" s="20">
        <v>3.2258064516120802E-2</v>
      </c>
      <c r="O85" s="20">
        <v>1</v>
      </c>
      <c r="P85" s="20">
        <v>1</v>
      </c>
      <c r="Q85" t="s">
        <v>34</v>
      </c>
    </row>
    <row r="86" spans="2:17" x14ac:dyDescent="0.25">
      <c r="B86" s="2">
        <v>84</v>
      </c>
      <c r="C86" s="20">
        <v>7.5005327082889396E-5</v>
      </c>
      <c r="D86" s="20">
        <v>2.9524063917823602E-2</v>
      </c>
      <c r="E86" s="20">
        <v>0.18797170668638999</v>
      </c>
      <c r="F86" s="20">
        <v>0.53357381554602901</v>
      </c>
      <c r="G86" s="20">
        <v>138.67110656599701</v>
      </c>
      <c r="H86" s="20">
        <v>1.24137381289285E-2</v>
      </c>
      <c r="I86" s="20">
        <v>6.6982061385338701E-3</v>
      </c>
      <c r="J86" s="36"/>
      <c r="K86" s="20">
        <v>9.7723972753736305E-3</v>
      </c>
      <c r="L86" s="20">
        <v>0.53958010624733699</v>
      </c>
      <c r="M86" s="20">
        <v>-0.12931941458871299</v>
      </c>
      <c r="N86" s="20">
        <v>0.10858495217881001</v>
      </c>
      <c r="O86" s="20">
        <v>0.94827586206896497</v>
      </c>
      <c r="P86" s="20">
        <v>1.00719879756348</v>
      </c>
      <c r="Q86" t="s">
        <v>34</v>
      </c>
    </row>
    <row r="87" spans="2:17" x14ac:dyDescent="0.25">
      <c r="B87" s="2">
        <v>85</v>
      </c>
      <c r="C87" s="20">
        <v>2.42744513104623E-4</v>
      </c>
      <c r="D87" s="20">
        <v>7.0868497069735206E-2</v>
      </c>
      <c r="E87" s="20">
        <v>3.48368780834531E-3</v>
      </c>
      <c r="F87" s="20">
        <v>0.55382763411880698</v>
      </c>
      <c r="G87" s="20">
        <v>86.102958268488607</v>
      </c>
      <c r="H87" s="20">
        <v>3.1616157008737801E-2</v>
      </c>
      <c r="I87" s="20">
        <v>9.8762895769073898E-3</v>
      </c>
      <c r="J87" s="36"/>
      <c r="K87" s="20">
        <v>1.7580441216086901E-2</v>
      </c>
      <c r="L87" s="20">
        <v>0.31238108964912598</v>
      </c>
      <c r="M87" s="20">
        <v>1.02837185705471E-2</v>
      </c>
      <c r="N87" s="20">
        <v>0.28633318188611001</v>
      </c>
      <c r="O87" s="20">
        <v>0.95187165775400995</v>
      </c>
      <c r="P87" s="20">
        <v>0.99850047786968998</v>
      </c>
      <c r="Q87" t="s">
        <v>34</v>
      </c>
    </row>
    <row r="88" spans="2:17" x14ac:dyDescent="0.25">
      <c r="B88" s="2">
        <v>86</v>
      </c>
      <c r="C88" s="20">
        <v>9.5052205412316198E-4</v>
      </c>
      <c r="D88" s="20">
        <v>0.11193499622859</v>
      </c>
      <c r="E88" s="20">
        <v>0.277153232529116</v>
      </c>
      <c r="F88" s="20">
        <v>0.55758532418082696</v>
      </c>
      <c r="G88" s="20">
        <v>7.6856387013863099</v>
      </c>
      <c r="H88" s="20">
        <v>3.88155888107381E-2</v>
      </c>
      <c r="I88" s="20">
        <v>3.31852697426736E-2</v>
      </c>
      <c r="J88" s="36"/>
      <c r="K88" s="20">
        <v>3.4788536437345301E-2</v>
      </c>
      <c r="L88" s="20">
        <v>0.85494696227545297</v>
      </c>
      <c r="M88" s="20">
        <v>6.4337132776267306E-2</v>
      </c>
      <c r="N88" s="20">
        <v>0.35515612638078298</v>
      </c>
      <c r="O88" s="20">
        <v>0.95741758241758201</v>
      </c>
      <c r="P88" s="20">
        <v>0.98110628886199502</v>
      </c>
      <c r="Q88" t="s">
        <v>34</v>
      </c>
    </row>
    <row r="89" spans="2:17" x14ac:dyDescent="0.25">
      <c r="B89" s="2">
        <v>87</v>
      </c>
      <c r="C89" s="20">
        <v>8.7960792669933903E-4</v>
      </c>
      <c r="D89" s="20">
        <v>0.10738528682965701</v>
      </c>
      <c r="E89" s="20">
        <v>0.32041489489654301</v>
      </c>
      <c r="F89" s="20">
        <v>0.57551313610928501</v>
      </c>
      <c r="G89" s="20">
        <v>106.50493639125899</v>
      </c>
      <c r="H89" s="20">
        <v>3.4004933201638297E-2</v>
      </c>
      <c r="I89" s="20">
        <v>3.2885261791635097E-2</v>
      </c>
      <c r="J89" s="36"/>
      <c r="K89" s="20">
        <v>3.3465677882512798E-2</v>
      </c>
      <c r="L89" s="20">
        <v>0.96707326541816796</v>
      </c>
      <c r="M89" s="20">
        <v>-1.5094095128732399E-3</v>
      </c>
      <c r="N89" s="20">
        <v>0.271317704854173</v>
      </c>
      <c r="O89" s="20">
        <v>0.962686567164179</v>
      </c>
      <c r="P89" s="20">
        <v>0.96825655748401396</v>
      </c>
      <c r="Q89" t="s">
        <v>34</v>
      </c>
    </row>
    <row r="90" spans="2:17" x14ac:dyDescent="0.25">
      <c r="B90" s="2">
        <v>88</v>
      </c>
      <c r="C90" s="20">
        <v>3.1365864052844602E-5</v>
      </c>
      <c r="D90" s="20">
        <v>2.2058383171575401E-2</v>
      </c>
      <c r="E90" s="20">
        <v>0.74809635617231296</v>
      </c>
      <c r="F90" s="20">
        <v>9.1392252009648699E-4</v>
      </c>
      <c r="G90" s="20">
        <v>178.566753299201</v>
      </c>
      <c r="H90" s="20">
        <v>1.05068208341937E-2</v>
      </c>
      <c r="I90" s="20">
        <v>2.5101034962473098E-3</v>
      </c>
      <c r="J90" s="36"/>
      <c r="K90" s="20">
        <v>6.3195141005356502E-3</v>
      </c>
      <c r="L90" s="20">
        <v>0.23890228413130901</v>
      </c>
      <c r="M90" s="20">
        <v>-0.33961746235609602</v>
      </c>
      <c r="N90" s="20">
        <v>-0.159174838419224</v>
      </c>
      <c r="O90" s="20">
        <v>1</v>
      </c>
      <c r="P90" s="20">
        <v>1</v>
      </c>
      <c r="Q90" t="s">
        <v>34</v>
      </c>
    </row>
    <row r="91" spans="2:17" x14ac:dyDescent="0.25">
      <c r="B91" s="2">
        <v>89</v>
      </c>
      <c r="C91" s="20">
        <v>1.25463456211378E-4</v>
      </c>
      <c r="D91" s="20">
        <v>4.83756960602739E-2</v>
      </c>
      <c r="E91" s="20">
        <v>1.14487835694587</v>
      </c>
      <c r="F91" s="20">
        <v>2.3355797735799102E-3</v>
      </c>
      <c r="G91" s="20">
        <v>0.50458729629598498</v>
      </c>
      <c r="H91" s="20">
        <v>2.2197431677876901E-2</v>
      </c>
      <c r="I91" s="20">
        <v>5.96213404918802E-3</v>
      </c>
      <c r="J91" s="36"/>
      <c r="K91" s="20">
        <v>1.26390282010713E-2</v>
      </c>
      <c r="L91" s="20">
        <v>0.26859567069329698</v>
      </c>
      <c r="M91" s="20">
        <v>-0.171529405283499</v>
      </c>
      <c r="N91" s="20">
        <v>5.4841522843307199E-2</v>
      </c>
      <c r="O91" s="20">
        <v>0.97872340425531901</v>
      </c>
      <c r="P91" s="20">
        <v>1</v>
      </c>
      <c r="Q91" t="s">
        <v>34</v>
      </c>
    </row>
    <row r="92" spans="2:17" x14ac:dyDescent="0.25">
      <c r="B92" s="2">
        <v>90</v>
      </c>
      <c r="C92" s="20">
        <v>3.1774984018751302E-4</v>
      </c>
      <c r="D92" s="20">
        <v>6.01586960179845E-2</v>
      </c>
      <c r="E92" s="20">
        <v>1.1005041390210399</v>
      </c>
      <c r="F92" s="20">
        <v>1.3963358903848999E-2</v>
      </c>
      <c r="G92" s="20">
        <v>30.566812499684701</v>
      </c>
      <c r="H92" s="20">
        <v>2.1432999713035202E-2</v>
      </c>
      <c r="I92" s="20">
        <v>1.8004830840984198E-2</v>
      </c>
      <c r="J92" s="36"/>
      <c r="K92" s="20">
        <v>2.0113966835510502E-2</v>
      </c>
      <c r="L92" s="20">
        <v>0.84005183978208497</v>
      </c>
      <c r="M92" s="20">
        <v>-4.6157774684718898E-2</v>
      </c>
      <c r="N92" s="20">
        <v>0.21446964070960201</v>
      </c>
      <c r="O92" s="20">
        <v>0.96680497925311104</v>
      </c>
      <c r="P92" s="20">
        <v>1.01413180627001</v>
      </c>
      <c r="Q92" t="s">
        <v>34</v>
      </c>
    </row>
    <row r="93" spans="2:17" x14ac:dyDescent="0.25">
      <c r="B93" s="2">
        <v>91</v>
      </c>
      <c r="C93" s="20">
        <v>3.0002130833155699E-5</v>
      </c>
      <c r="D93" s="20">
        <v>1.7055571296567301E-2</v>
      </c>
      <c r="E93" s="20">
        <v>0.68989841630041104</v>
      </c>
      <c r="F93" s="20">
        <v>8.7053427924342099E-3</v>
      </c>
      <c r="G93" s="20">
        <v>132.786107707903</v>
      </c>
      <c r="H93" s="20">
        <v>6.6010863155641997E-3</v>
      </c>
      <c r="I93" s="20">
        <v>5.01461250530381E-3</v>
      </c>
      <c r="J93" s="36"/>
      <c r="K93" s="20">
        <v>6.1806067180408698E-3</v>
      </c>
      <c r="L93" s="20">
        <v>0.75966473782962596</v>
      </c>
      <c r="M93" s="20">
        <v>-0.13345609533362399</v>
      </c>
      <c r="N93" s="20">
        <v>0.103317966670446</v>
      </c>
      <c r="O93" s="20">
        <v>0.95652173913043403</v>
      </c>
      <c r="P93" s="20">
        <v>1.01246148579253</v>
      </c>
      <c r="Q93" t="s">
        <v>34</v>
      </c>
    </row>
    <row r="94" spans="2:17" x14ac:dyDescent="0.25">
      <c r="B94" s="2">
        <v>92</v>
      </c>
      <c r="C94" s="20">
        <v>1.36373321968889E-5</v>
      </c>
      <c r="D94" s="20">
        <v>1.8803752757091799E-2</v>
      </c>
      <c r="E94" s="20">
        <v>1.1437334151220799</v>
      </c>
      <c r="F94" s="20">
        <v>1.07436669584675E-2</v>
      </c>
      <c r="G94" s="20">
        <v>17.727737217220898</v>
      </c>
      <c r="H94" s="20">
        <v>8.8531108214823604E-3</v>
      </c>
      <c r="I94" s="20">
        <v>1.51350233777949E-3</v>
      </c>
      <c r="J94" s="36"/>
      <c r="K94" s="20">
        <v>4.16696419924255E-3</v>
      </c>
      <c r="L94" s="20">
        <v>0.170957120982483</v>
      </c>
      <c r="M94" s="20">
        <v>-0.22831606639074301</v>
      </c>
      <c r="N94" s="20">
        <v>-1.7461499691910499E-2</v>
      </c>
      <c r="O94" s="20">
        <v>0.58823529411764697</v>
      </c>
      <c r="P94" s="20">
        <v>0.988697056266302</v>
      </c>
      <c r="Q94" t="s">
        <v>34</v>
      </c>
    </row>
    <row r="95" spans="2:17" x14ac:dyDescent="0.25">
      <c r="B95" s="2">
        <v>93</v>
      </c>
      <c r="C95" s="20">
        <v>1.02279991476667E-4</v>
      </c>
      <c r="D95" s="20">
        <v>3.2643230705439598E-2</v>
      </c>
      <c r="E95" s="20">
        <v>0.67954472038898694</v>
      </c>
      <c r="F95" s="20">
        <v>2.34647914585661E-2</v>
      </c>
      <c r="G95" s="20">
        <v>135</v>
      </c>
      <c r="H95" s="20">
        <v>1.1560530071303501E-2</v>
      </c>
      <c r="I95" s="20">
        <v>1.0734777923353299E-2</v>
      </c>
      <c r="J95" s="36"/>
      <c r="K95" s="20">
        <v>1.14117014412079E-2</v>
      </c>
      <c r="L95" s="20">
        <v>0.92857142857143304</v>
      </c>
      <c r="M95" s="20">
        <v>-4.7050228411086199E-2</v>
      </c>
      <c r="N95" s="20">
        <v>0.213333333333346</v>
      </c>
      <c r="O95" s="20">
        <v>1</v>
      </c>
      <c r="P95" s="20">
        <v>1</v>
      </c>
      <c r="Q95" t="s">
        <v>34</v>
      </c>
    </row>
    <row r="96" spans="2:17" x14ac:dyDescent="0.25">
      <c r="B96" s="2">
        <v>94</v>
      </c>
      <c r="C96" s="20">
        <v>6.1777114851907001E-4</v>
      </c>
      <c r="D96" s="20">
        <v>8.6167712376570393E-2</v>
      </c>
      <c r="E96" s="20">
        <v>1.00322431724688</v>
      </c>
      <c r="F96" s="20">
        <v>3.6479899973431901E-2</v>
      </c>
      <c r="G96" s="20">
        <v>33.618738329728899</v>
      </c>
      <c r="H96" s="20">
        <v>2.91477589025987E-2</v>
      </c>
      <c r="I96" s="20">
        <v>2.6566748189899299E-2</v>
      </c>
      <c r="J96" s="36"/>
      <c r="K96" s="20">
        <v>2.8045867001947701E-2</v>
      </c>
      <c r="L96" s="20">
        <v>0.91145080068336504</v>
      </c>
      <c r="M96" s="20">
        <v>-1.5522426032883299E-2</v>
      </c>
      <c r="N96" s="20">
        <v>0.25347577807986899</v>
      </c>
      <c r="O96" s="20">
        <v>0.97629310344827602</v>
      </c>
      <c r="P96" s="20">
        <v>1.0049331182999699</v>
      </c>
      <c r="Q96" t="s">
        <v>34</v>
      </c>
    </row>
    <row r="97" spans="2:17" x14ac:dyDescent="0.25">
      <c r="B97" s="2">
        <v>95</v>
      </c>
      <c r="C97" s="20">
        <v>8.7278926060089398E-5</v>
      </c>
      <c r="D97" s="20">
        <v>2.9707406930049599E-2</v>
      </c>
      <c r="E97" s="20">
        <v>0.75672784663989101</v>
      </c>
      <c r="F97" s="20">
        <v>3.5398630943320498E-2</v>
      </c>
      <c r="G97" s="20">
        <v>180</v>
      </c>
      <c r="H97" s="20">
        <v>9.3423190943196406E-3</v>
      </c>
      <c r="I97" s="20">
        <v>8.1745292075296894E-3</v>
      </c>
      <c r="J97" s="36"/>
      <c r="K97" s="20">
        <v>1.0541678238388899E-2</v>
      </c>
      <c r="L97" s="20">
        <v>0.875</v>
      </c>
      <c r="M97" s="20">
        <v>-0.31277660702723198</v>
      </c>
      <c r="N97" s="20">
        <v>-0.125</v>
      </c>
      <c r="O97" s="20">
        <v>1</v>
      </c>
      <c r="P97" s="20">
        <v>1</v>
      </c>
      <c r="Q97" t="s">
        <v>34</v>
      </c>
    </row>
    <row r="98" spans="2:17" x14ac:dyDescent="0.25">
      <c r="B98" s="2">
        <v>96</v>
      </c>
      <c r="C98" s="20">
        <v>7.7732793522267095E-5</v>
      </c>
      <c r="D98" s="20">
        <v>2.77758824572991E-2</v>
      </c>
      <c r="E98" s="20">
        <v>0.77369153131115598</v>
      </c>
      <c r="F98" s="20">
        <v>5.7139754285213798E-2</v>
      </c>
      <c r="G98" s="20">
        <v>74.427368426916701</v>
      </c>
      <c r="H98" s="20">
        <v>9.6263801617877294E-3</v>
      </c>
      <c r="I98" s="20">
        <v>9.1284678619741304E-3</v>
      </c>
      <c r="J98" s="36"/>
      <c r="K98" s="20">
        <v>9.9484906712166005E-3</v>
      </c>
      <c r="L98" s="20">
        <v>0.94827626881077398</v>
      </c>
      <c r="M98" s="20">
        <v>-0.11213588059957</v>
      </c>
      <c r="N98" s="20">
        <v>0.13046370717208799</v>
      </c>
      <c r="O98" s="20">
        <v>0.98275862068965503</v>
      </c>
      <c r="P98" s="20">
        <v>1.0076518814378801</v>
      </c>
      <c r="Q98" t="s">
        <v>34</v>
      </c>
    </row>
    <row r="99" spans="2:17" x14ac:dyDescent="0.25">
      <c r="B99" s="2">
        <v>97</v>
      </c>
      <c r="C99" s="20">
        <v>5.3185595567867003E-5</v>
      </c>
      <c r="D99" s="20">
        <v>2.2599069889159201E-2</v>
      </c>
      <c r="E99" s="20">
        <v>1.12098846132706</v>
      </c>
      <c r="F99" s="20">
        <v>5.5544877948599101E-2</v>
      </c>
      <c r="G99" s="20">
        <v>10.729980365242801</v>
      </c>
      <c r="H99" s="20">
        <v>7.7539100419054801E-3</v>
      </c>
      <c r="I99" s="20">
        <v>6.6065383647278602E-3</v>
      </c>
      <c r="J99" s="36"/>
      <c r="K99" s="20">
        <v>8.2290949373123295E-3</v>
      </c>
      <c r="L99" s="20">
        <v>0.85202669737245695</v>
      </c>
      <c r="M99" s="20">
        <v>-0.24353197775382199</v>
      </c>
      <c r="N99" s="20">
        <v>-3.6834999748567902E-2</v>
      </c>
      <c r="O99" s="20">
        <v>1</v>
      </c>
      <c r="P99" s="20">
        <v>1</v>
      </c>
      <c r="Q99" t="s">
        <v>34</v>
      </c>
    </row>
    <row r="100" spans="2:17" x14ac:dyDescent="0.25">
      <c r="B100" s="2">
        <v>98</v>
      </c>
      <c r="C100" s="20">
        <v>2.23243128063072E-3</v>
      </c>
      <c r="D100" s="20">
        <v>0.24635228335766099</v>
      </c>
      <c r="E100" s="20">
        <v>0.69976813707525798</v>
      </c>
      <c r="F100" s="20">
        <v>9.9119955823563005E-2</v>
      </c>
      <c r="G100" s="20">
        <v>47.425234315321603</v>
      </c>
      <c r="H100" s="20">
        <v>7.8110252574728006E-2</v>
      </c>
      <c r="I100" s="20">
        <v>4.2250349538269998E-2</v>
      </c>
      <c r="J100" s="36"/>
      <c r="K100" s="20">
        <v>5.3314348794698797E-2</v>
      </c>
      <c r="L100" s="20">
        <v>0.54090657942565301</v>
      </c>
      <c r="M100" s="20">
        <v>0.161047881959858</v>
      </c>
      <c r="N100" s="20">
        <v>0.47829207664229501</v>
      </c>
      <c r="O100" s="20">
        <v>0.82014028056112198</v>
      </c>
      <c r="P100" s="20">
        <v>0.80391645651225796</v>
      </c>
      <c r="Q100" t="s">
        <v>34</v>
      </c>
    </row>
    <row r="101" spans="2:17" x14ac:dyDescent="0.25">
      <c r="B101" s="2">
        <v>99</v>
      </c>
      <c r="C101" s="20">
        <v>4.3639463030044699E-5</v>
      </c>
      <c r="D101" s="20">
        <v>1.95569772340713E-2</v>
      </c>
      <c r="E101" s="20">
        <v>0.62301590460244105</v>
      </c>
      <c r="F101" s="20">
        <v>7.7658027471531998E-2</v>
      </c>
      <c r="G101" s="20">
        <v>180</v>
      </c>
      <c r="H101" s="20">
        <v>5.8389494339497802E-3</v>
      </c>
      <c r="I101" s="20">
        <v>5.8389494339497802E-3</v>
      </c>
      <c r="J101" s="36"/>
      <c r="K101" s="20">
        <v>7.4540921674514501E-3</v>
      </c>
      <c r="L101" s="20">
        <v>1</v>
      </c>
      <c r="M101" s="20">
        <v>-0.386407684845743</v>
      </c>
      <c r="N101" s="20">
        <v>-0.21875</v>
      </c>
      <c r="O101" s="20">
        <v>1</v>
      </c>
      <c r="P101" s="20">
        <v>1</v>
      </c>
      <c r="Q101" t="s">
        <v>34</v>
      </c>
    </row>
    <row r="102" spans="2:17" x14ac:dyDescent="0.25">
      <c r="B102" s="2">
        <v>100</v>
      </c>
      <c r="C102" s="20">
        <v>9.5461325378222797E-4</v>
      </c>
      <c r="D102" s="20">
        <v>0.108805319331993</v>
      </c>
      <c r="E102" s="20">
        <v>0.92779905542701802</v>
      </c>
      <c r="F102" s="20">
        <v>9.3725148042495002E-2</v>
      </c>
      <c r="G102" s="20">
        <v>47.129032269509203</v>
      </c>
      <c r="H102" s="20">
        <v>3.6430720703055898E-2</v>
      </c>
      <c r="I102" s="20">
        <v>3.3129992185342003E-2</v>
      </c>
      <c r="J102" s="36"/>
      <c r="K102" s="20">
        <v>3.4863323775048097E-2</v>
      </c>
      <c r="L102" s="20">
        <v>0.90939711172287896</v>
      </c>
      <c r="M102" s="20">
        <v>-6.9948110080100996E-3</v>
      </c>
      <c r="N102" s="20">
        <v>0.26433347475181501</v>
      </c>
      <c r="O102" s="20">
        <v>0.96952908587257602</v>
      </c>
      <c r="P102" s="20">
        <v>0.99369982398145296</v>
      </c>
      <c r="Q102" t="s">
        <v>34</v>
      </c>
    </row>
    <row r="103" spans="2:17" x14ac:dyDescent="0.25">
      <c r="B103" s="2">
        <v>101</v>
      </c>
      <c r="C103" s="20">
        <v>1.5001065416577801E-4</v>
      </c>
      <c r="D103" s="20">
        <v>4.1190284886855298E-2</v>
      </c>
      <c r="E103" s="20">
        <v>1.06834726979394</v>
      </c>
      <c r="F103" s="20">
        <v>8.4781545780950707E-2</v>
      </c>
      <c r="G103" s="20">
        <v>56.684720743171503</v>
      </c>
      <c r="H103" s="20">
        <v>1.52244650096482E-2</v>
      </c>
      <c r="I103" s="20">
        <v>1.19899051479017E-2</v>
      </c>
      <c r="J103" s="36"/>
      <c r="K103" s="20">
        <v>1.3820256763731199E-2</v>
      </c>
      <c r="L103" s="20">
        <v>0.78754196881816996</v>
      </c>
      <c r="M103" s="20">
        <v>-4.4291245549947199E-2</v>
      </c>
      <c r="N103" s="20">
        <v>0.216846179415394</v>
      </c>
      <c r="O103" s="20">
        <v>0.96491228070175405</v>
      </c>
      <c r="P103" s="20">
        <v>0.99719324109775398</v>
      </c>
      <c r="Q103" t="s">
        <v>34</v>
      </c>
    </row>
    <row r="104" spans="2:17" x14ac:dyDescent="0.25">
      <c r="B104" s="2">
        <v>102</v>
      </c>
      <c r="C104" s="20">
        <v>3.5184317067973501E-4</v>
      </c>
      <c r="D104" s="20">
        <v>6.4302014536315302E-2</v>
      </c>
      <c r="E104" s="20">
        <v>1.10838197103756</v>
      </c>
      <c r="F104" s="20">
        <v>9.0168768739312802E-2</v>
      </c>
      <c r="G104" s="20">
        <v>22.8548756353958</v>
      </c>
      <c r="H104" s="20">
        <v>2.19223865077364E-2</v>
      </c>
      <c r="I104" s="20">
        <v>1.9770169407989001E-2</v>
      </c>
      <c r="J104" s="36"/>
      <c r="K104" s="20">
        <v>2.11655531100522E-2</v>
      </c>
      <c r="L104" s="20">
        <v>0.90182560192578098</v>
      </c>
      <c r="M104" s="20">
        <v>-3.2526725751705003E-2</v>
      </c>
      <c r="N104" s="20">
        <v>0.23182523124733601</v>
      </c>
      <c r="O104" s="20">
        <v>0.96629213483146004</v>
      </c>
      <c r="P104" s="20">
        <v>1</v>
      </c>
      <c r="Q104" t="s">
        <v>34</v>
      </c>
    </row>
    <row r="105" spans="2:17" x14ac:dyDescent="0.25">
      <c r="B105" s="2">
        <v>103</v>
      </c>
      <c r="C105" s="20">
        <v>4.7730662689111403E-5</v>
      </c>
      <c r="D105" s="20">
        <v>2.1845845412179699E-2</v>
      </c>
      <c r="E105" s="20">
        <v>0.96105771140279606</v>
      </c>
      <c r="F105" s="20">
        <v>0.10910494085151801</v>
      </c>
      <c r="G105" s="20">
        <v>31.771239546503502</v>
      </c>
      <c r="H105" s="20">
        <v>9.0312060415453799E-3</v>
      </c>
      <c r="I105" s="20">
        <v>5.8158455699141099E-3</v>
      </c>
      <c r="J105" s="36"/>
      <c r="K105" s="20">
        <v>7.7956761882592204E-3</v>
      </c>
      <c r="L105" s="20">
        <v>0.64397219409678397</v>
      </c>
      <c r="M105" s="20">
        <v>-0.135726824785497</v>
      </c>
      <c r="N105" s="20">
        <v>0.100426784136927</v>
      </c>
      <c r="O105" s="20">
        <v>1</v>
      </c>
      <c r="P105" s="20">
        <v>1</v>
      </c>
      <c r="Q105" t="s">
        <v>34</v>
      </c>
    </row>
    <row r="106" spans="2:17" x14ac:dyDescent="0.25">
      <c r="B106" s="2">
        <v>104</v>
      </c>
      <c r="C106" s="20">
        <v>9.5461325378222805E-5</v>
      </c>
      <c r="D106" s="20">
        <v>3.1136781751480502E-2</v>
      </c>
      <c r="E106" s="20">
        <v>1.13961278509298</v>
      </c>
      <c r="F106" s="20">
        <v>0.116595478839642</v>
      </c>
      <c r="G106" s="20">
        <v>146.65681426845001</v>
      </c>
      <c r="H106" s="20">
        <v>1.1013904803740499E-2</v>
      </c>
      <c r="I106" s="20">
        <v>1.0372026012132799E-2</v>
      </c>
      <c r="J106" s="36"/>
      <c r="K106" s="20">
        <v>1.1024750993305099E-2</v>
      </c>
      <c r="L106" s="20">
        <v>0.94172105143039098</v>
      </c>
      <c r="M106" s="20">
        <v>-6.0130974201799699E-2</v>
      </c>
      <c r="N106" s="20">
        <v>0.19667841051798099</v>
      </c>
      <c r="O106" s="20">
        <v>1</v>
      </c>
      <c r="P106" s="20">
        <v>1</v>
      </c>
      <c r="Q106" t="s">
        <v>34</v>
      </c>
    </row>
    <row r="107" spans="2:17" x14ac:dyDescent="0.25">
      <c r="B107" s="2">
        <v>105</v>
      </c>
      <c r="C107" s="20">
        <v>1.05007457916045E-4</v>
      </c>
      <c r="D107" s="20">
        <v>3.4642486991623998E-2</v>
      </c>
      <c r="E107" s="20">
        <v>0.89452705328110604</v>
      </c>
      <c r="F107" s="20">
        <v>0.12612130777331501</v>
      </c>
      <c r="G107" s="20">
        <v>151.809839812935</v>
      </c>
      <c r="H107" s="20">
        <v>1.3602699636293E-2</v>
      </c>
      <c r="I107" s="20">
        <v>8.3822850810236407E-3</v>
      </c>
      <c r="J107" s="36"/>
      <c r="K107" s="20">
        <v>1.15628563906511E-2</v>
      </c>
      <c r="L107" s="20">
        <v>0.616222169506637</v>
      </c>
      <c r="M107" s="20">
        <v>-0.14718020574745699</v>
      </c>
      <c r="N107" s="20">
        <v>8.5843886575242903E-2</v>
      </c>
      <c r="O107" s="20">
        <v>0.96249999999999902</v>
      </c>
      <c r="P107" s="20">
        <v>1</v>
      </c>
      <c r="Q107" t="s">
        <v>34</v>
      </c>
    </row>
    <row r="108" spans="2:17" x14ac:dyDescent="0.25">
      <c r="B108" s="2">
        <v>106</v>
      </c>
      <c r="C108" s="20">
        <v>1.77285318559556E-3</v>
      </c>
      <c r="D108" s="20">
        <v>0.17064446499706901</v>
      </c>
      <c r="E108" s="20">
        <v>1.1359945613723099</v>
      </c>
      <c r="F108" s="20">
        <v>0.152224106642809</v>
      </c>
      <c r="G108" s="20">
        <v>136.839408072032</v>
      </c>
      <c r="H108" s="20">
        <v>5.7027054634774997E-2</v>
      </c>
      <c r="I108" s="20">
        <v>4.8773788094159998E-2</v>
      </c>
      <c r="J108" s="36"/>
      <c r="K108" s="20">
        <v>4.7510701772442598E-2</v>
      </c>
      <c r="L108" s="20">
        <v>0.85527454304851702</v>
      </c>
      <c r="M108" s="20">
        <v>0.23220945767203099</v>
      </c>
      <c r="N108" s="20">
        <v>0.56889780890469899</v>
      </c>
      <c r="O108" s="20">
        <v>0.92198581560283599</v>
      </c>
      <c r="P108" s="20">
        <v>0.92308008157343602</v>
      </c>
      <c r="Q108" t="s">
        <v>34</v>
      </c>
    </row>
    <row r="109" spans="2:17" x14ac:dyDescent="0.25">
      <c r="B109" s="2">
        <v>107</v>
      </c>
      <c r="C109" s="20">
        <v>4.0245131046239002E-2</v>
      </c>
      <c r="D109" s="20">
        <v>0.85000623163712496</v>
      </c>
      <c r="E109" s="20">
        <v>1.04039585176928</v>
      </c>
      <c r="F109" s="20">
        <v>0.270170412348546</v>
      </c>
      <c r="G109" s="20">
        <v>99.495718134356594</v>
      </c>
      <c r="H109" s="20">
        <v>0.25438992239004599</v>
      </c>
      <c r="I109" s="20">
        <v>0.221758667985332</v>
      </c>
      <c r="J109" s="36"/>
      <c r="K109" s="20">
        <v>0.22636627913874499</v>
      </c>
      <c r="L109" s="20">
        <v>0.87172740925372705</v>
      </c>
      <c r="M109" s="20">
        <v>0.10092324768609599</v>
      </c>
      <c r="N109" s="20">
        <v>0.40173901467220202</v>
      </c>
      <c r="O109" s="20">
        <v>0.93614389036924195</v>
      </c>
      <c r="P109" s="20">
        <v>0.88850710835362001</v>
      </c>
      <c r="Q109" t="s">
        <v>34</v>
      </c>
    </row>
    <row r="110" spans="2:17" x14ac:dyDescent="0.25">
      <c r="B110" s="2">
        <v>108</v>
      </c>
      <c r="C110" s="20">
        <v>1.6773918602173399E-4</v>
      </c>
      <c r="D110" s="20">
        <v>4.4290767036282597E-2</v>
      </c>
      <c r="E110" s="20">
        <v>0.80914547237133305</v>
      </c>
      <c r="F110" s="20">
        <v>0.14803398304738999</v>
      </c>
      <c r="G110" s="20">
        <v>22.539665231417999</v>
      </c>
      <c r="H110" s="20">
        <v>1.73384287290103E-2</v>
      </c>
      <c r="I110" s="20">
        <v>1.07858753652488E-2</v>
      </c>
      <c r="J110" s="36"/>
      <c r="K110" s="20">
        <v>1.4614108417709199E-2</v>
      </c>
      <c r="L110" s="20">
        <v>0.62207917071528795</v>
      </c>
      <c r="M110" s="20">
        <v>-0.12437029686680399</v>
      </c>
      <c r="N110" s="20">
        <v>0.11488636457389501</v>
      </c>
      <c r="O110" s="20">
        <v>0.96850393700787396</v>
      </c>
      <c r="P110" s="20">
        <v>1.0143960766736</v>
      </c>
      <c r="Q110" t="s">
        <v>34</v>
      </c>
    </row>
    <row r="111" spans="2:17" x14ac:dyDescent="0.25">
      <c r="B111" s="2">
        <v>109</v>
      </c>
      <c r="C111" s="20">
        <v>1.30918389090134E-4</v>
      </c>
      <c r="D111" s="20">
        <v>3.7820043273579497E-2</v>
      </c>
      <c r="E111" s="20">
        <v>0.84487165413655796</v>
      </c>
      <c r="F111" s="20">
        <v>0.153345409509106</v>
      </c>
      <c r="G111" s="20">
        <v>169.830639092789</v>
      </c>
      <c r="H111" s="20">
        <v>1.32624344779733E-2</v>
      </c>
      <c r="I111" s="20">
        <v>1.09635462799543E-2</v>
      </c>
      <c r="J111" s="36"/>
      <c r="K111" s="20">
        <v>1.2910866358327101E-2</v>
      </c>
      <c r="L111" s="20">
        <v>0.82666167347803898</v>
      </c>
      <c r="M111" s="20">
        <v>-0.12770469675204801</v>
      </c>
      <c r="N111" s="20">
        <v>0.110640874782042</v>
      </c>
      <c r="O111" s="20">
        <v>0.96969696969696895</v>
      </c>
      <c r="P111" s="20">
        <v>1.00561971222133</v>
      </c>
      <c r="Q111" t="s">
        <v>34</v>
      </c>
    </row>
    <row r="112" spans="2:17" x14ac:dyDescent="0.25">
      <c r="B112" s="2">
        <v>110</v>
      </c>
      <c r="C112" s="20">
        <v>1.7728531855955599E-5</v>
      </c>
      <c r="D112" s="20">
        <v>2.1015546802672001E-2</v>
      </c>
      <c r="E112" s="20">
        <v>0.67803677426850595</v>
      </c>
      <c r="F112" s="20">
        <v>0.15450758502143999</v>
      </c>
      <c r="G112" s="20">
        <v>27.174070924991302</v>
      </c>
      <c r="H112" s="20">
        <v>1.04444402253686E-2</v>
      </c>
      <c r="I112" s="20">
        <v>1.57221714941724E-3</v>
      </c>
      <c r="J112" s="36"/>
      <c r="K112" s="20">
        <v>4.7510701772442597E-3</v>
      </c>
      <c r="L112" s="20">
        <v>0.15053149000732999</v>
      </c>
      <c r="M112" s="20">
        <v>-0.272530470801569</v>
      </c>
      <c r="N112" s="20">
        <v>-7.3757027834686795E-2</v>
      </c>
      <c r="O112" s="20">
        <v>0.72222222222222199</v>
      </c>
      <c r="P112" s="20">
        <v>1.0050566792620499</v>
      </c>
      <c r="Q112" t="s">
        <v>34</v>
      </c>
    </row>
    <row r="113" spans="2:17" x14ac:dyDescent="0.25">
      <c r="B113" s="2">
        <v>111</v>
      </c>
      <c r="C113" s="20">
        <v>1.9965054336245399E-3</v>
      </c>
      <c r="D113" s="20">
        <v>0.16151818703180501</v>
      </c>
      <c r="E113" s="20">
        <v>0.68836328011240799</v>
      </c>
      <c r="F113" s="20">
        <v>0.177886918461405</v>
      </c>
      <c r="G113" s="20">
        <v>19.656907455274599</v>
      </c>
      <c r="H113" s="20">
        <v>5.2866992995487298E-2</v>
      </c>
      <c r="I113" s="20">
        <v>4.6425150960285898E-2</v>
      </c>
      <c r="J113" s="36"/>
      <c r="K113" s="20">
        <v>5.0418544895399299E-2</v>
      </c>
      <c r="L113" s="20">
        <v>0.87815002007488296</v>
      </c>
      <c r="M113" s="20">
        <v>-3.4488794444032897E-2</v>
      </c>
      <c r="N113" s="20">
        <v>0.229327047798777</v>
      </c>
      <c r="O113" s="20">
        <v>0.97534976682211805</v>
      </c>
      <c r="P113" s="20">
        <v>0.97697941595390103</v>
      </c>
      <c r="Q113" t="s">
        <v>34</v>
      </c>
    </row>
    <row r="114" spans="2:17" x14ac:dyDescent="0.25">
      <c r="B114" s="2">
        <v>112</v>
      </c>
      <c r="C114" s="20">
        <v>2.8638397613466799E-5</v>
      </c>
      <c r="D114" s="20">
        <v>1.49792408778547E-2</v>
      </c>
      <c r="E114" s="20">
        <v>0.63878106807410595</v>
      </c>
      <c r="F114" s="20">
        <v>0.193853121207132</v>
      </c>
      <c r="G114" s="20">
        <v>180</v>
      </c>
      <c r="H114" s="20">
        <v>4.6711595471598203E-3</v>
      </c>
      <c r="I114" s="20">
        <v>4.6711595471598203E-3</v>
      </c>
      <c r="J114" s="36"/>
      <c r="K114" s="20">
        <v>6.0385048099107297E-3</v>
      </c>
      <c r="L114" s="20">
        <v>1</v>
      </c>
      <c r="M114" s="20">
        <v>-0.40160139931622901</v>
      </c>
      <c r="N114" s="20">
        <v>-0.238095238095238</v>
      </c>
      <c r="O114" s="20">
        <v>1</v>
      </c>
      <c r="P114" s="20">
        <v>1</v>
      </c>
      <c r="Q114" t="s">
        <v>34</v>
      </c>
    </row>
    <row r="115" spans="2:17" x14ac:dyDescent="0.25">
      <c r="B115" s="2">
        <v>113</v>
      </c>
      <c r="C115" s="20">
        <v>1.1864479011293399E-4</v>
      </c>
      <c r="D115" s="20">
        <v>3.6178130692752802E-2</v>
      </c>
      <c r="E115" s="20">
        <v>0.70331823790957804</v>
      </c>
      <c r="F115" s="20">
        <v>0.211316278019934</v>
      </c>
      <c r="G115" s="20">
        <v>16.423035922040899</v>
      </c>
      <c r="H115" s="20">
        <v>1.3642253072808501E-2</v>
      </c>
      <c r="I115" s="20">
        <v>9.9516536785609795E-3</v>
      </c>
      <c r="J115" s="36"/>
      <c r="K115" s="20">
        <v>1.2290778598143801E-2</v>
      </c>
      <c r="L115" s="20">
        <v>0.72947288292110801</v>
      </c>
      <c r="M115" s="20">
        <v>-0.10128381146677699</v>
      </c>
      <c r="N115" s="20">
        <v>0.14428099073416001</v>
      </c>
      <c r="O115" s="20">
        <v>0.98863636363636298</v>
      </c>
      <c r="P115" s="20">
        <v>1</v>
      </c>
      <c r="Q115" t="s">
        <v>34</v>
      </c>
    </row>
    <row r="116" spans="2:17" x14ac:dyDescent="0.25">
      <c r="B116" s="2">
        <v>114</v>
      </c>
      <c r="C116" s="20">
        <v>2.7138291071809E-4</v>
      </c>
      <c r="D116" s="20">
        <v>5.5899766300861603E-2</v>
      </c>
      <c r="E116" s="20">
        <v>0.623253570383421</v>
      </c>
      <c r="F116" s="20">
        <v>0.24446126182862299</v>
      </c>
      <c r="G116" s="20">
        <v>152.66765261801299</v>
      </c>
      <c r="H116" s="20">
        <v>1.8813356031222601E-2</v>
      </c>
      <c r="I116" s="20">
        <v>1.7274716788365702E-2</v>
      </c>
      <c r="J116" s="36"/>
      <c r="K116" s="20">
        <v>1.8588583961442699E-2</v>
      </c>
      <c r="L116" s="20">
        <v>0.91821558895162503</v>
      </c>
      <c r="M116" s="20">
        <v>-5.9444135743809197E-2</v>
      </c>
      <c r="N116" s="20">
        <v>0.197552920403539</v>
      </c>
      <c r="O116" s="20">
        <v>0.95673076923076905</v>
      </c>
      <c r="P116" s="20">
        <v>1.0095053062588699</v>
      </c>
      <c r="Q116" t="s">
        <v>34</v>
      </c>
    </row>
    <row r="117" spans="2:17" x14ac:dyDescent="0.25">
      <c r="B117" s="2">
        <v>115</v>
      </c>
      <c r="C117" s="20">
        <v>2.8774770935435697E-4</v>
      </c>
      <c r="D117" s="20">
        <v>5.78604855207819E-2</v>
      </c>
      <c r="E117" s="20">
        <v>0.64898677684775796</v>
      </c>
      <c r="F117" s="20">
        <v>0.2578767866592</v>
      </c>
      <c r="G117" s="20">
        <v>159.81857274136999</v>
      </c>
      <c r="H117" s="20">
        <v>1.9551895334915099E-2</v>
      </c>
      <c r="I117" s="20">
        <v>1.8455802020616301E-2</v>
      </c>
      <c r="J117" s="36"/>
      <c r="K117" s="20">
        <v>1.91408401711348E-2</v>
      </c>
      <c r="L117" s="20">
        <v>0.943939280794868</v>
      </c>
      <c r="M117" s="20">
        <v>-1.5082638986328801E-2</v>
      </c>
      <c r="N117" s="20">
        <v>0.254035732338804</v>
      </c>
      <c r="O117" s="20">
        <v>0.95909090909090899</v>
      </c>
      <c r="P117" s="20">
        <v>1.0073465598320701</v>
      </c>
      <c r="Q117" t="s">
        <v>34</v>
      </c>
    </row>
    <row r="118" spans="2:17" x14ac:dyDescent="0.25">
      <c r="B118" s="2">
        <v>116</v>
      </c>
      <c r="C118" s="20">
        <v>2.0837843596846302E-3</v>
      </c>
      <c r="D118" s="20">
        <v>0.176603696789358</v>
      </c>
      <c r="E118" s="20">
        <v>0.82493539781269098</v>
      </c>
      <c r="F118" s="20">
        <v>0.29997265928469002</v>
      </c>
      <c r="G118" s="20">
        <v>19.352039283973401</v>
      </c>
      <c r="H118" s="20">
        <v>5.32415285346046E-2</v>
      </c>
      <c r="I118" s="20">
        <v>4.9162153459724002E-2</v>
      </c>
      <c r="J118" s="36"/>
      <c r="K118" s="20">
        <v>5.1508801669725497E-2</v>
      </c>
      <c r="L118" s="20">
        <v>0.92337982798091101</v>
      </c>
      <c r="M118" s="20">
        <v>-1.3451317776503401E-2</v>
      </c>
      <c r="N118" s="20">
        <v>0.25611279501331902</v>
      </c>
      <c r="O118" s="20">
        <v>0.96464646464646397</v>
      </c>
      <c r="P118" s="20">
        <v>0.91573044852508401</v>
      </c>
      <c r="Q118" t="s">
        <v>34</v>
      </c>
    </row>
    <row r="119" spans="2:17" x14ac:dyDescent="0.25">
      <c r="B119" s="2">
        <v>117</v>
      </c>
      <c r="C119" s="20">
        <v>1.27372682718943E-3</v>
      </c>
      <c r="D119" s="20">
        <v>0.124856591325921</v>
      </c>
      <c r="E119" s="20">
        <v>0.62015077508582495</v>
      </c>
      <c r="F119" s="20">
        <v>0.30045565515838701</v>
      </c>
      <c r="G119" s="20">
        <v>13.202300919710501</v>
      </c>
      <c r="H119" s="20">
        <v>4.3666489781798899E-2</v>
      </c>
      <c r="I119" s="20">
        <v>3.6508150056307601E-2</v>
      </c>
      <c r="J119" s="36"/>
      <c r="K119" s="20">
        <v>4.0271073558667797E-2</v>
      </c>
      <c r="L119" s="20">
        <v>0.836067891848841</v>
      </c>
      <c r="M119" s="20">
        <v>-1.7004128212228901E-2</v>
      </c>
      <c r="N119" s="20">
        <v>0.25158921627160502</v>
      </c>
      <c r="O119" s="20">
        <v>0.97801047120418805</v>
      </c>
      <c r="P119" s="20">
        <v>1.00680902008099</v>
      </c>
      <c r="Q119" t="s">
        <v>34</v>
      </c>
    </row>
    <row r="120" spans="2:17" x14ac:dyDescent="0.25">
      <c r="B120" s="2">
        <v>118</v>
      </c>
      <c r="C120" s="20">
        <v>4.7730662689111403E-5</v>
      </c>
      <c r="D120" s="20">
        <v>2.9176062531560201E-2</v>
      </c>
      <c r="E120" s="20">
        <v>1.1693011442904999</v>
      </c>
      <c r="F120" s="20">
        <v>0.29294352777739802</v>
      </c>
      <c r="G120" s="20">
        <v>75.580324875231696</v>
      </c>
      <c r="H120" s="20">
        <v>1.1051434227787101E-2</v>
      </c>
      <c r="I120" s="20">
        <v>5.3964251014979999E-3</v>
      </c>
      <c r="J120" s="36"/>
      <c r="K120" s="20">
        <v>7.7956761882592204E-3</v>
      </c>
      <c r="L120" s="20">
        <v>0.48830088387346998</v>
      </c>
      <c r="M120" s="20">
        <v>-1.8665167681218099E-2</v>
      </c>
      <c r="N120" s="20">
        <v>0.249474315134322</v>
      </c>
      <c r="O120" s="20">
        <v>0.875</v>
      </c>
      <c r="P120" s="20">
        <v>0.86495357028498199</v>
      </c>
      <c r="Q120" t="s">
        <v>34</v>
      </c>
    </row>
    <row r="121" spans="2:17" x14ac:dyDescent="0.25">
      <c r="B121" s="2">
        <v>119</v>
      </c>
      <c r="C121" s="20">
        <v>1.50010654165778E-5</v>
      </c>
      <c r="D121" s="20">
        <v>1.1154728998617599E-2</v>
      </c>
      <c r="E121" s="20">
        <v>1.1866868504125501</v>
      </c>
      <c r="F121" s="20">
        <v>0.30213909252765497</v>
      </c>
      <c r="G121" s="20">
        <v>50.3098276380775</v>
      </c>
      <c r="H121" s="20">
        <v>4.0346273244280598E-3</v>
      </c>
      <c r="I121" s="20">
        <v>3.28883485247873E-3</v>
      </c>
      <c r="J121" s="36"/>
      <c r="K121" s="20">
        <v>4.3703489221738299E-3</v>
      </c>
      <c r="L121" s="20">
        <v>0.81515207924314204</v>
      </c>
      <c r="M121" s="20">
        <v>-0.30527445523754398</v>
      </c>
      <c r="N121" s="20">
        <v>-0.115447963670763</v>
      </c>
      <c r="O121" s="20">
        <v>0.91666666666666596</v>
      </c>
      <c r="P121" s="20">
        <v>1</v>
      </c>
      <c r="Q121" t="s">
        <v>34</v>
      </c>
    </row>
    <row r="122" spans="2:17" x14ac:dyDescent="0.25">
      <c r="B122" s="2">
        <v>120</v>
      </c>
      <c r="C122" s="20">
        <v>9.1370125719156102E-5</v>
      </c>
      <c r="D122" s="20">
        <v>3.0489826154198901E-2</v>
      </c>
      <c r="E122" s="20">
        <v>0.65401462570178304</v>
      </c>
      <c r="F122" s="20">
        <v>0.31448407354255398</v>
      </c>
      <c r="G122" s="20">
        <v>39.529876004615801</v>
      </c>
      <c r="H122" s="20">
        <v>1.09220408730719E-2</v>
      </c>
      <c r="I122" s="20">
        <v>9.2780574611132597E-3</v>
      </c>
      <c r="J122" s="36"/>
      <c r="K122" s="20">
        <v>1.0785919398598E-2</v>
      </c>
      <c r="L122" s="20">
        <v>0.849480199619848</v>
      </c>
      <c r="M122" s="20">
        <v>-0.12894312229316701</v>
      </c>
      <c r="N122" s="20">
        <v>0.10906406240987999</v>
      </c>
      <c r="O122" s="20">
        <v>0.98529411764705799</v>
      </c>
      <c r="P122" s="20">
        <v>1.0069707763606399</v>
      </c>
      <c r="Q122" t="s">
        <v>34</v>
      </c>
    </row>
    <row r="123" spans="2:17" x14ac:dyDescent="0.25">
      <c r="B123" s="2">
        <v>121</v>
      </c>
      <c r="C123" s="20">
        <v>3.6820796931600202E-5</v>
      </c>
      <c r="D123" s="20">
        <v>1.97987097406369E-2</v>
      </c>
      <c r="E123" s="20">
        <v>0.920167657317146</v>
      </c>
      <c r="F123" s="20">
        <v>0.318045036993577</v>
      </c>
      <c r="G123" s="20">
        <v>65.888519697523805</v>
      </c>
      <c r="H123" s="20">
        <v>8.4154362111708292E-3</v>
      </c>
      <c r="I123" s="20">
        <v>4.7406695827163798E-3</v>
      </c>
      <c r="J123" s="36"/>
      <c r="K123" s="20">
        <v>6.8470208647247802E-3</v>
      </c>
      <c r="L123" s="20">
        <v>0.56333022599868399</v>
      </c>
      <c r="M123" s="20">
        <v>-0.149032416422305</v>
      </c>
      <c r="N123" s="20">
        <v>8.3485578698845195E-2</v>
      </c>
      <c r="O123" s="20">
        <v>0.93103448275862</v>
      </c>
      <c r="P123" s="20">
        <v>1.0107349298100701</v>
      </c>
      <c r="Q123" t="s">
        <v>34</v>
      </c>
    </row>
    <row r="124" spans="2:17" x14ac:dyDescent="0.25">
      <c r="B124" s="2">
        <v>122</v>
      </c>
      <c r="C124" s="20">
        <v>1.7728531855955599E-5</v>
      </c>
      <c r="D124" s="20">
        <v>1.18016845958992E-2</v>
      </c>
      <c r="E124" s="20">
        <v>0.71046540112474998</v>
      </c>
      <c r="F124" s="20">
        <v>0.338928557142961</v>
      </c>
      <c r="G124" s="20">
        <v>59.036243467926397</v>
      </c>
      <c r="H124" s="20">
        <v>4.20576057989238E-3</v>
      </c>
      <c r="I124" s="20">
        <v>3.8052119532358498E-3</v>
      </c>
      <c r="J124" s="36"/>
      <c r="K124" s="20">
        <v>4.7510701772442597E-3</v>
      </c>
      <c r="L124" s="20">
        <v>0.90476190476187701</v>
      </c>
      <c r="M124" s="20">
        <v>-0.29100935023625601</v>
      </c>
      <c r="N124" s="20">
        <v>-9.7285067873324402E-2</v>
      </c>
      <c r="O124" s="20">
        <v>1</v>
      </c>
      <c r="P124" s="20">
        <v>1</v>
      </c>
      <c r="Q124" t="s">
        <v>34</v>
      </c>
    </row>
    <row r="125" spans="2:17" x14ac:dyDescent="0.25">
      <c r="B125" s="2">
        <v>123</v>
      </c>
      <c r="C125" s="20">
        <v>3.4093330492222402E-5</v>
      </c>
      <c r="D125" s="20">
        <v>1.7915064653244699E-2</v>
      </c>
      <c r="E125" s="20">
        <v>1.1404636034390701</v>
      </c>
      <c r="F125" s="20">
        <v>0.339686722269462</v>
      </c>
      <c r="G125" s="20">
        <v>150.48187826603601</v>
      </c>
      <c r="H125" s="20">
        <v>6.8071593330749896E-3</v>
      </c>
      <c r="I125" s="20">
        <v>5.7909486824827602E-3</v>
      </c>
      <c r="J125" s="36"/>
      <c r="K125" s="20">
        <v>6.5885488989930602E-3</v>
      </c>
      <c r="L125" s="20">
        <v>0.85071443154641402</v>
      </c>
      <c r="M125" s="20">
        <v>-9.1894961274308004E-2</v>
      </c>
      <c r="N125" s="20">
        <v>0.15623524607880701</v>
      </c>
      <c r="O125" s="20">
        <v>0.96153846153846101</v>
      </c>
      <c r="P125" s="20">
        <v>1</v>
      </c>
      <c r="Q125" t="s">
        <v>34</v>
      </c>
    </row>
    <row r="126" spans="2:17" x14ac:dyDescent="0.25">
      <c r="B126" s="2">
        <v>124</v>
      </c>
      <c r="C126" s="20">
        <v>7.36415938632005E-5</v>
      </c>
      <c r="D126" s="20">
        <v>2.9176062531560201E-2</v>
      </c>
      <c r="E126" s="20">
        <v>0.68300284737198202</v>
      </c>
      <c r="F126" s="20">
        <v>0.35401660586894701</v>
      </c>
      <c r="G126" s="20">
        <v>176.22052166553399</v>
      </c>
      <c r="H126" s="20">
        <v>9.55293078534066E-3</v>
      </c>
      <c r="I126" s="20">
        <v>7.3763838413720799E-3</v>
      </c>
      <c r="J126" s="36"/>
      <c r="K126" s="20">
        <v>9.6831497687453506E-3</v>
      </c>
      <c r="L126" s="20">
        <v>0.77215924694978599</v>
      </c>
      <c r="M126" s="20">
        <v>-0.248469101846475</v>
      </c>
      <c r="N126" s="20">
        <v>-4.3121141380598499E-2</v>
      </c>
      <c r="O126" s="20">
        <v>0.96428571428571397</v>
      </c>
      <c r="P126" s="20">
        <v>0.95829330771693799</v>
      </c>
      <c r="Q126" t="s">
        <v>34</v>
      </c>
    </row>
    <row r="127" spans="2:17" x14ac:dyDescent="0.25">
      <c r="B127" s="2">
        <v>125</v>
      </c>
      <c r="C127" s="20">
        <v>2.7274664393777899E-5</v>
      </c>
      <c r="D127" s="20">
        <v>1.8127602412640401E-2</v>
      </c>
      <c r="E127" s="20">
        <v>1.1655126965107101</v>
      </c>
      <c r="F127" s="20">
        <v>0.36037995906338</v>
      </c>
      <c r="G127" s="20">
        <v>164.841328512492</v>
      </c>
      <c r="H127" s="20">
        <v>6.5518920557493896E-3</v>
      </c>
      <c r="I127" s="20">
        <v>4.5086282572899599E-3</v>
      </c>
      <c r="J127" s="36"/>
      <c r="K127" s="20">
        <v>5.8929772844919497E-3</v>
      </c>
      <c r="L127" s="20">
        <v>0.68814141303404996</v>
      </c>
      <c r="M127" s="20">
        <v>-0.149368172818755</v>
      </c>
      <c r="N127" s="20">
        <v>8.3058080377487006E-2</v>
      </c>
      <c r="O127" s="20">
        <v>0.86956521739130399</v>
      </c>
      <c r="P127" s="20">
        <v>0.98241319332603205</v>
      </c>
      <c r="Q127" t="s">
        <v>34</v>
      </c>
    </row>
    <row r="128" spans="2:17" x14ac:dyDescent="0.25">
      <c r="B128" s="2">
        <v>126</v>
      </c>
      <c r="C128" s="20">
        <v>5.8504155124653704E-4</v>
      </c>
      <c r="D128" s="20">
        <v>8.2458811696125497E-2</v>
      </c>
      <c r="E128" s="20">
        <v>0.94593761282097799</v>
      </c>
      <c r="F128" s="20">
        <v>0.40091060949132601</v>
      </c>
      <c r="G128" s="20">
        <v>93.3272685044805</v>
      </c>
      <c r="H128" s="20">
        <v>2.7085001255614201E-2</v>
      </c>
      <c r="I128" s="20">
        <v>2.5986957443542201E-2</v>
      </c>
      <c r="J128" s="36"/>
      <c r="K128" s="20">
        <v>2.72928202712782E-2</v>
      </c>
      <c r="L128" s="20">
        <v>0.95945934055127902</v>
      </c>
      <c r="M128" s="20">
        <v>-5.5096484698363798E-2</v>
      </c>
      <c r="N128" s="20">
        <v>0.20308852164131</v>
      </c>
      <c r="O128" s="20">
        <v>0.97499999999999998</v>
      </c>
      <c r="P128" s="20">
        <v>1.01031000835563</v>
      </c>
      <c r="Q128" t="s">
        <v>34</v>
      </c>
    </row>
    <row r="129" spans="2:17" x14ac:dyDescent="0.25">
      <c r="B129" s="2">
        <v>127</v>
      </c>
      <c r="C129" s="20">
        <v>3.2729597272533499E-5</v>
      </c>
      <c r="D129" s="20">
        <v>1.7161840176265101E-2</v>
      </c>
      <c r="E129" s="20">
        <v>0.89301865801066904</v>
      </c>
      <c r="F129" s="20">
        <v>0.39821635139537498</v>
      </c>
      <c r="G129" s="20">
        <v>180</v>
      </c>
      <c r="H129" s="20">
        <v>5.8389494339497802E-3</v>
      </c>
      <c r="I129" s="20">
        <v>4.6711595471598203E-3</v>
      </c>
      <c r="J129" s="36"/>
      <c r="K129" s="20">
        <v>6.4554331791635599E-3</v>
      </c>
      <c r="L129" s="20">
        <v>0.8</v>
      </c>
      <c r="M129" s="20">
        <v>-0.34550153050212601</v>
      </c>
      <c r="N129" s="20">
        <v>-0.16666666666666599</v>
      </c>
      <c r="O129" s="20">
        <v>0.92307692307692302</v>
      </c>
      <c r="P129" s="20">
        <v>1.0061921611322799</v>
      </c>
      <c r="Q129" t="s">
        <v>34</v>
      </c>
    </row>
    <row r="130" spans="2:17" x14ac:dyDescent="0.25">
      <c r="B130" s="2">
        <v>128</v>
      </c>
      <c r="C130" s="20">
        <v>1.4332836138930299E-2</v>
      </c>
      <c r="D130" s="20">
        <v>0.436070260575671</v>
      </c>
      <c r="E130" s="20">
        <v>1.00529907479765</v>
      </c>
      <c r="F130" s="20">
        <v>0.46004131934225601</v>
      </c>
      <c r="G130" s="20">
        <v>21.832416909124699</v>
      </c>
      <c r="H130" s="20">
        <v>0.15093316526015599</v>
      </c>
      <c r="I130" s="20">
        <v>0.120149412735104</v>
      </c>
      <c r="J130" s="36"/>
      <c r="K130" s="20">
        <v>0.13508935472603001</v>
      </c>
      <c r="L130" s="20">
        <v>0.796043815340443</v>
      </c>
      <c r="M130" s="20">
        <v>-6.2798921604882299E-3</v>
      </c>
      <c r="N130" s="20">
        <v>0.26524373769975601</v>
      </c>
      <c r="O130" s="20">
        <v>0.98086794213718997</v>
      </c>
      <c r="P130" s="20">
        <v>0.98848466183736605</v>
      </c>
      <c r="Q130" t="s">
        <v>34</v>
      </c>
    </row>
    <row r="131" spans="2:17" x14ac:dyDescent="0.25">
      <c r="B131" s="2">
        <v>129</v>
      </c>
      <c r="C131" s="20">
        <v>9.2733858938844998E-5</v>
      </c>
      <c r="D131" s="20">
        <v>3.09242439920848E-2</v>
      </c>
      <c r="E131" s="20">
        <v>0.74771182177864504</v>
      </c>
      <c r="F131" s="20">
        <v>0.41119942719556901</v>
      </c>
      <c r="G131" s="20">
        <v>109.663208792747</v>
      </c>
      <c r="H131" s="20">
        <v>1.07622905147974E-2</v>
      </c>
      <c r="I131" s="20">
        <v>9.9763897711540005E-3</v>
      </c>
      <c r="J131" s="36"/>
      <c r="K131" s="20">
        <v>1.0866113212038101E-2</v>
      </c>
      <c r="L131" s="20">
        <v>0.92697644218367103</v>
      </c>
      <c r="M131" s="20">
        <v>-9.0652937094828204E-2</v>
      </c>
      <c r="N131" s="20">
        <v>0.157816640379638</v>
      </c>
      <c r="O131" s="20">
        <v>0.97142857142857097</v>
      </c>
      <c r="P131" s="20">
        <v>1.0068728522336701</v>
      </c>
      <c r="Q131" t="s">
        <v>34</v>
      </c>
    </row>
    <row r="132" spans="2:17" x14ac:dyDescent="0.25">
      <c r="B132" s="2">
        <v>130</v>
      </c>
      <c r="C132" s="20">
        <v>9.1370125719156102E-5</v>
      </c>
      <c r="D132" s="20">
        <v>3.4884219498189498E-2</v>
      </c>
      <c r="E132" s="20">
        <v>1.12904366412825</v>
      </c>
      <c r="F132" s="20">
        <v>0.41679641138519702</v>
      </c>
      <c r="G132" s="20">
        <v>143.35310395008801</v>
      </c>
      <c r="H132" s="20">
        <v>1.2374842915335299E-2</v>
      </c>
      <c r="I132" s="20">
        <v>8.8669546327363492E-3</v>
      </c>
      <c r="J132" s="36"/>
      <c r="K132" s="20">
        <v>1.0785919398598E-2</v>
      </c>
      <c r="L132" s="20">
        <v>0.71653068191662606</v>
      </c>
      <c r="M132" s="20">
        <v>-5.6808582914444301E-2</v>
      </c>
      <c r="N132" s="20">
        <v>0.200908610488126</v>
      </c>
      <c r="O132" s="20">
        <v>0.91780821917808197</v>
      </c>
      <c r="P132" s="20">
        <v>0.93354981253347502</v>
      </c>
      <c r="Q132" t="s">
        <v>34</v>
      </c>
    </row>
    <row r="133" spans="2:17" x14ac:dyDescent="0.25">
      <c r="B133" s="2">
        <v>131</v>
      </c>
      <c r="C133" s="20">
        <v>4.9080758576603399E-3</v>
      </c>
      <c r="D133" s="20">
        <v>0.25866662771386201</v>
      </c>
      <c r="E133" s="20">
        <v>0.65988544229138302</v>
      </c>
      <c r="F133" s="20">
        <v>0.45287015282212201</v>
      </c>
      <c r="G133" s="20">
        <v>23.888068204263199</v>
      </c>
      <c r="H133" s="20">
        <v>8.1699422102498406E-2</v>
      </c>
      <c r="I133" s="20">
        <v>7.6848483884138799E-2</v>
      </c>
      <c r="J133" s="36"/>
      <c r="K133" s="20">
        <v>7.9051605110415604E-2</v>
      </c>
      <c r="L133" s="20">
        <v>0.94062457122066601</v>
      </c>
      <c r="M133" s="20">
        <v>4.6919057525363897E-3</v>
      </c>
      <c r="N133" s="20">
        <v>0.27921346467946201</v>
      </c>
      <c r="O133" s="20">
        <v>0.96955818965517204</v>
      </c>
      <c r="P133" s="20">
        <v>0.97154866117985805</v>
      </c>
      <c r="Q133" t="s">
        <v>34</v>
      </c>
    </row>
    <row r="134" spans="2:17" x14ac:dyDescent="0.25">
      <c r="B134" s="2">
        <v>132</v>
      </c>
      <c r="C134" s="20">
        <v>2.08651182612401E-4</v>
      </c>
      <c r="D134" s="20">
        <v>4.9216504778762597E-2</v>
      </c>
      <c r="E134" s="20">
        <v>1.15411987576223</v>
      </c>
      <c r="F134" s="20">
        <v>0.42776983140616398</v>
      </c>
      <c r="G134" s="20">
        <v>36.989224590972697</v>
      </c>
      <c r="H134" s="20">
        <v>1.7516810312872399E-2</v>
      </c>
      <c r="I134" s="20">
        <v>1.44761854234836E-2</v>
      </c>
      <c r="J134" s="36"/>
      <c r="K134" s="20">
        <v>1.6299169818057201E-2</v>
      </c>
      <c r="L134" s="20">
        <v>0.82641674853587299</v>
      </c>
      <c r="M134" s="20">
        <v>-4.5495027602401802E-2</v>
      </c>
      <c r="N134" s="20">
        <v>0.21531347650296701</v>
      </c>
      <c r="O134" s="20">
        <v>0.95624999999999905</v>
      </c>
      <c r="P134" s="20">
        <v>1</v>
      </c>
      <c r="Q134" t="s">
        <v>34</v>
      </c>
    </row>
    <row r="135" spans="2:17" x14ac:dyDescent="0.25">
      <c r="B135" s="2">
        <v>133</v>
      </c>
      <c r="C135" s="20">
        <v>1.50010654165778E-5</v>
      </c>
      <c r="D135" s="20">
        <v>1.03723097744683E-2</v>
      </c>
      <c r="E135" s="20">
        <v>1.11799957252591</v>
      </c>
      <c r="F135" s="20">
        <v>0.42263377630098298</v>
      </c>
      <c r="G135" s="20">
        <v>15.0706927760376</v>
      </c>
      <c r="H135" s="20">
        <v>3.9901494682946896E-3</v>
      </c>
      <c r="I135" s="20">
        <v>2.8625248334536598E-3</v>
      </c>
      <c r="J135" s="36"/>
      <c r="K135" s="20">
        <v>4.3703489221738299E-3</v>
      </c>
      <c r="L135" s="20">
        <v>0.71739789604348903</v>
      </c>
      <c r="M135" s="20">
        <v>-0.40199308790530602</v>
      </c>
      <c r="N135" s="20">
        <v>-0.23859395149607199</v>
      </c>
      <c r="O135" s="20">
        <v>1</v>
      </c>
      <c r="P135" s="20">
        <v>1</v>
      </c>
      <c r="Q135" t="s">
        <v>34</v>
      </c>
    </row>
    <row r="136" spans="2:17" x14ac:dyDescent="0.25">
      <c r="B136" s="2">
        <v>134</v>
      </c>
      <c r="C136" s="20">
        <v>1.3773705518857799E-4</v>
      </c>
      <c r="D136" s="20">
        <v>3.8466998870861101E-2</v>
      </c>
      <c r="E136" s="20">
        <v>1.1397393377921099</v>
      </c>
      <c r="F136" s="20">
        <v>0.45175774832607801</v>
      </c>
      <c r="G136" s="20">
        <v>30.226546317662599</v>
      </c>
      <c r="H136" s="20">
        <v>1.3617526016459601E-2</v>
      </c>
      <c r="I136" s="20">
        <v>1.2187376984955599E-2</v>
      </c>
      <c r="J136" s="36"/>
      <c r="K136" s="20">
        <v>1.3242819391710599E-2</v>
      </c>
      <c r="L136" s="20">
        <v>0.89497732335701696</v>
      </c>
      <c r="M136" s="20">
        <v>-5.36592388354191E-2</v>
      </c>
      <c r="N136" s="20">
        <v>0.204918479909518</v>
      </c>
      <c r="O136" s="20">
        <v>0.97115384615384603</v>
      </c>
      <c r="P136" s="20">
        <v>1.0082877959927099</v>
      </c>
      <c r="Q136" t="s">
        <v>34</v>
      </c>
    </row>
    <row r="137" spans="2:17" x14ac:dyDescent="0.25">
      <c r="B137" s="2">
        <v>135</v>
      </c>
      <c r="C137" s="20">
        <v>3.0002130833155699E-5</v>
      </c>
      <c r="D137" s="20">
        <v>1.5732465354834201E-2</v>
      </c>
      <c r="E137" s="20">
        <v>1.1151331791674199</v>
      </c>
      <c r="F137" s="20">
        <v>0.45883526279147102</v>
      </c>
      <c r="G137" s="20">
        <v>135</v>
      </c>
      <c r="H137" s="20">
        <v>5.7802650356517798E-3</v>
      </c>
      <c r="I137" s="20">
        <v>4.9545128877015298E-3</v>
      </c>
      <c r="J137" s="36"/>
      <c r="K137" s="20">
        <v>6.1806067180408698E-3</v>
      </c>
      <c r="L137" s="20">
        <v>0.85714285714285698</v>
      </c>
      <c r="M137" s="20">
        <v>-0.25030175312060499</v>
      </c>
      <c r="N137" s="20">
        <v>-4.54545454545301E-2</v>
      </c>
      <c r="O137" s="20">
        <v>1</v>
      </c>
      <c r="P137" s="20">
        <v>1</v>
      </c>
      <c r="Q137" t="s">
        <v>34</v>
      </c>
    </row>
    <row r="138" spans="2:17" x14ac:dyDescent="0.25">
      <c r="B138" s="2">
        <v>136</v>
      </c>
      <c r="C138" s="20">
        <v>1.3500958874920001E-4</v>
      </c>
      <c r="D138" s="20">
        <v>4.4609573675376303E-2</v>
      </c>
      <c r="E138" s="20">
        <v>0.71331909125214299</v>
      </c>
      <c r="F138" s="20">
        <v>0.47025365279564002</v>
      </c>
      <c r="G138" s="20">
        <v>28.6887806934715</v>
      </c>
      <c r="H138" s="20">
        <v>1.6217383439233801E-2</v>
      </c>
      <c r="I138" s="20">
        <v>1.19261207893974E-2</v>
      </c>
      <c r="J138" s="36"/>
      <c r="K138" s="20">
        <v>1.31110467665215E-2</v>
      </c>
      <c r="L138" s="20">
        <v>0.73539118280604798</v>
      </c>
      <c r="M138" s="20">
        <v>0.125136609179548</v>
      </c>
      <c r="N138" s="20">
        <v>0.43256842403663198</v>
      </c>
      <c r="O138" s="20">
        <v>0.87610619469026496</v>
      </c>
      <c r="P138" s="20">
        <v>0.94782722513089002</v>
      </c>
      <c r="Q138" t="s">
        <v>34</v>
      </c>
    </row>
    <row r="139" spans="2:17" x14ac:dyDescent="0.25">
      <c r="B139" s="2">
        <v>137</v>
      </c>
      <c r="C139" s="20">
        <v>2.3088003409333E-3</v>
      </c>
      <c r="D139" s="20">
        <v>0.171446736649293</v>
      </c>
      <c r="E139" s="20">
        <v>1.1380585501808</v>
      </c>
      <c r="F139" s="20">
        <v>0.49261949139200401</v>
      </c>
      <c r="G139" s="20">
        <v>53.0058803573978</v>
      </c>
      <c r="H139" s="20">
        <v>6.0472131802457897E-2</v>
      </c>
      <c r="I139" s="20">
        <v>4.9279604653191998E-2</v>
      </c>
      <c r="J139" s="36"/>
      <c r="K139" s="20">
        <v>5.4218593627779602E-2</v>
      </c>
      <c r="L139" s="20">
        <v>0.814914294970977</v>
      </c>
      <c r="M139" s="20">
        <v>1.37386327616055E-2</v>
      </c>
      <c r="N139" s="20">
        <v>0.29073211525783299</v>
      </c>
      <c r="O139" s="20">
        <v>0.97748267898383301</v>
      </c>
      <c r="P139" s="20">
        <v>0.99870583667658797</v>
      </c>
      <c r="Q139" t="s">
        <v>34</v>
      </c>
    </row>
    <row r="140" spans="2:17" x14ac:dyDescent="0.25">
      <c r="B140" s="2">
        <v>138</v>
      </c>
      <c r="C140" s="20">
        <v>3.0002130833155699E-5</v>
      </c>
      <c r="D140" s="20">
        <v>1.7268109055962998E-2</v>
      </c>
      <c r="E140" s="20">
        <v>0.62954491169676696</v>
      </c>
      <c r="F140" s="20">
        <v>0.48696838279141103</v>
      </c>
      <c r="G140" s="20">
        <v>37.696631322776497</v>
      </c>
      <c r="H140" s="20">
        <v>6.7623664281016502E-3</v>
      </c>
      <c r="I140" s="20">
        <v>4.9143167768720703E-3</v>
      </c>
      <c r="J140" s="36"/>
      <c r="K140" s="20">
        <v>6.1806067180408698E-3</v>
      </c>
      <c r="L140" s="20">
        <v>0.72671554094586699</v>
      </c>
      <c r="M140" s="20">
        <v>-0.130039311404926</v>
      </c>
      <c r="N140" s="20">
        <v>0.107668351084279</v>
      </c>
      <c r="O140" s="20">
        <v>0.91666666666666596</v>
      </c>
      <c r="P140" s="20">
        <v>1</v>
      </c>
      <c r="Q140" t="s">
        <v>34</v>
      </c>
    </row>
    <row r="141" spans="2:17" x14ac:dyDescent="0.25">
      <c r="B141" s="2">
        <v>139</v>
      </c>
      <c r="C141" s="20">
        <v>1.5819305348391201E-4</v>
      </c>
      <c r="D141" s="20">
        <v>4.1219479634025002E-2</v>
      </c>
      <c r="E141" s="20">
        <v>0.87772497292720497</v>
      </c>
      <c r="F141" s="20">
        <v>0.49317981693063001</v>
      </c>
      <c r="G141" s="20">
        <v>29.760653880107501</v>
      </c>
      <c r="H141" s="20">
        <v>1.46294170730312E-2</v>
      </c>
      <c r="I141" s="20">
        <v>1.27474492519647E-2</v>
      </c>
      <c r="J141" s="36"/>
      <c r="K141" s="20">
        <v>1.41921686643768E-2</v>
      </c>
      <c r="L141" s="20">
        <v>0.87135729252425898</v>
      </c>
      <c r="M141" s="20">
        <v>-7.4124087785727197E-2</v>
      </c>
      <c r="N141" s="20">
        <v>0.178861824948954</v>
      </c>
      <c r="O141" s="20">
        <v>0.97478991596638598</v>
      </c>
      <c r="P141" s="20">
        <v>1.0154687367198301</v>
      </c>
      <c r="Q141" t="s">
        <v>34</v>
      </c>
    </row>
    <row r="142" spans="2:17" x14ac:dyDescent="0.25">
      <c r="B142" s="2">
        <v>140</v>
      </c>
      <c r="C142" s="20">
        <v>3.4093330492222402E-5</v>
      </c>
      <c r="D142" s="20">
        <v>1.7161840176265101E-2</v>
      </c>
      <c r="E142" s="20">
        <v>0.85239319416572401</v>
      </c>
      <c r="F142" s="20">
        <v>0.49346129456196303</v>
      </c>
      <c r="G142" s="20">
        <v>98.5355106456595</v>
      </c>
      <c r="H142" s="20">
        <v>6.1209298511155702E-3</v>
      </c>
      <c r="I142" s="20">
        <v>4.9660743298589596E-3</v>
      </c>
      <c r="J142" s="36"/>
      <c r="K142" s="20">
        <v>6.5885488989930602E-3</v>
      </c>
      <c r="L142" s="20">
        <v>0.81132678378169298</v>
      </c>
      <c r="M142" s="20">
        <v>-0.29975330004905198</v>
      </c>
      <c r="N142" s="20">
        <v>-0.108418210552155</v>
      </c>
      <c r="O142" s="20">
        <v>1</v>
      </c>
      <c r="P142" s="20">
        <v>1</v>
      </c>
      <c r="Q142" t="s">
        <v>34</v>
      </c>
    </row>
    <row r="143" spans="2:17" x14ac:dyDescent="0.25">
      <c r="B143" s="2">
        <v>141</v>
      </c>
      <c r="C143" s="20">
        <v>1.50010654165778E-5</v>
      </c>
      <c r="D143" s="20">
        <v>1.1154728998617599E-2</v>
      </c>
      <c r="E143" s="20">
        <v>0.85747626505477004</v>
      </c>
      <c r="F143" s="20">
        <v>0.50777627531966896</v>
      </c>
      <c r="G143" s="20">
        <v>2.4635549738244999</v>
      </c>
      <c r="H143" s="20">
        <v>4.7170384603859496E-3</v>
      </c>
      <c r="I143" s="20">
        <v>2.4338134727763601E-3</v>
      </c>
      <c r="J143" s="36"/>
      <c r="K143" s="20">
        <v>4.3703489221738299E-3</v>
      </c>
      <c r="L143" s="20">
        <v>0.51596218542963102</v>
      </c>
      <c r="M143" s="20">
        <v>-0.398930785898228</v>
      </c>
      <c r="N143" s="20">
        <v>-0.234694907482738</v>
      </c>
      <c r="O143" s="20">
        <v>1</v>
      </c>
      <c r="P143" s="20">
        <v>1</v>
      </c>
      <c r="Q143" t="s">
        <v>34</v>
      </c>
    </row>
    <row r="144" spans="2:17" x14ac:dyDescent="0.25">
      <c r="B144" s="2">
        <v>142</v>
      </c>
      <c r="C144" s="20">
        <v>6.8186660984444899E-5</v>
      </c>
      <c r="D144" s="20">
        <v>2.7022657980319501E-2</v>
      </c>
      <c r="E144" s="20">
        <v>0.68119519676231699</v>
      </c>
      <c r="F144" s="20">
        <v>0.51634997634304602</v>
      </c>
      <c r="G144" s="20">
        <v>62.399933496401403</v>
      </c>
      <c r="H144" s="20">
        <v>1.04433260983303E-2</v>
      </c>
      <c r="I144" s="20">
        <v>7.3386292498826399E-3</v>
      </c>
      <c r="J144" s="36"/>
      <c r="K144" s="20">
        <v>9.3176152093143103E-3</v>
      </c>
      <c r="L144" s="20">
        <v>0.70270995856922602</v>
      </c>
      <c r="M144" s="20">
        <v>-0.117236751659371</v>
      </c>
      <c r="N144" s="20">
        <v>0.123969076426155</v>
      </c>
      <c r="O144" s="20">
        <v>0.96153846153846101</v>
      </c>
      <c r="P144" s="20">
        <v>0.99606741573033697</v>
      </c>
      <c r="Q144" t="s">
        <v>34</v>
      </c>
    </row>
    <row r="145" spans="2:17" x14ac:dyDescent="0.25">
      <c r="B145" s="2">
        <v>143</v>
      </c>
      <c r="C145" s="20">
        <v>1.4455572128702299E-4</v>
      </c>
      <c r="D145" s="20">
        <v>3.9432761107236397E-2</v>
      </c>
      <c r="E145" s="20">
        <v>0.85710269247520499</v>
      </c>
      <c r="F145" s="20">
        <v>0.52814950162934404</v>
      </c>
      <c r="G145" s="20">
        <v>135.37588759303699</v>
      </c>
      <c r="H145" s="20">
        <v>1.40537362892993E-2</v>
      </c>
      <c r="I145" s="20">
        <v>1.24131021102858E-2</v>
      </c>
      <c r="J145" s="36"/>
      <c r="K145" s="20">
        <v>1.35666525259679E-2</v>
      </c>
      <c r="L145" s="20">
        <v>0.88325992851718305</v>
      </c>
      <c r="M145" s="20">
        <v>-5.2178132503981497E-2</v>
      </c>
      <c r="N145" s="20">
        <v>0.20680428306066201</v>
      </c>
      <c r="O145" s="20">
        <v>0.99065420560747597</v>
      </c>
      <c r="P145" s="20">
        <v>1.00538987769123</v>
      </c>
      <c r="Q145" t="s">
        <v>34</v>
      </c>
    </row>
    <row r="146" spans="2:17" x14ac:dyDescent="0.25">
      <c r="B146" s="2">
        <v>144</v>
      </c>
      <c r="C146" s="20">
        <v>2.7274664393777899E-5</v>
      </c>
      <c r="D146" s="20">
        <v>2.2850144714818998E-2</v>
      </c>
      <c r="E146" s="20">
        <v>1.10840777104668</v>
      </c>
      <c r="F146" s="20">
        <v>0.52474638562906595</v>
      </c>
      <c r="G146" s="20">
        <v>20.567050576875399</v>
      </c>
      <c r="H146" s="20">
        <v>9.5673525590493202E-3</v>
      </c>
      <c r="I146" s="20">
        <v>3.28007089211735E-3</v>
      </c>
      <c r="J146" s="36"/>
      <c r="K146" s="20">
        <v>5.8929772844919497E-3</v>
      </c>
      <c r="L146" s="20">
        <v>0.34283997290503099</v>
      </c>
      <c r="M146" s="20">
        <v>-9.6339135774680895E-2</v>
      </c>
      <c r="N146" s="20">
        <v>0.150576747361228</v>
      </c>
      <c r="O146" s="20">
        <v>0.74074074074074003</v>
      </c>
      <c r="P146" s="20">
        <v>0.97168702407114005</v>
      </c>
      <c r="Q146" t="s">
        <v>34</v>
      </c>
    </row>
    <row r="147" spans="2:17" x14ac:dyDescent="0.25">
      <c r="B147" s="2">
        <v>145</v>
      </c>
      <c r="C147" s="20">
        <v>1.20008523332623E-4</v>
      </c>
      <c r="D147" s="20">
        <v>5.5764302673993897E-2</v>
      </c>
      <c r="E147" s="20">
        <v>1.00256088814879</v>
      </c>
      <c r="F147" s="20">
        <v>0.532167159546032</v>
      </c>
      <c r="G147" s="20">
        <v>112.981848282203</v>
      </c>
      <c r="H147" s="20">
        <v>1.54737186413085E-2</v>
      </c>
      <c r="I147" s="20">
        <v>1.28675658353821E-2</v>
      </c>
      <c r="J147" s="36"/>
      <c r="K147" s="20">
        <v>1.23612134360817E-2</v>
      </c>
      <c r="L147" s="20">
        <v>0.83157553356508296</v>
      </c>
      <c r="M147" s="20">
        <v>0.30307341410891597</v>
      </c>
      <c r="N147" s="20">
        <v>0.65912460053653099</v>
      </c>
      <c r="O147" s="20">
        <v>0.74576271186440601</v>
      </c>
      <c r="P147" s="20">
        <v>0.77519266208745097</v>
      </c>
      <c r="Q147" t="s">
        <v>34</v>
      </c>
    </row>
    <row r="148" spans="2:17" x14ac:dyDescent="0.25">
      <c r="B148" s="2">
        <v>146</v>
      </c>
      <c r="C148" s="20">
        <v>1.5001065416577801E-4</v>
      </c>
      <c r="D148" s="20">
        <v>4.0321449211083597E-2</v>
      </c>
      <c r="E148" s="20">
        <v>0.85993924008872702</v>
      </c>
      <c r="F148" s="20">
        <v>0.54196067018752003</v>
      </c>
      <c r="G148" s="20">
        <v>26.852188028826198</v>
      </c>
      <c r="H148" s="20">
        <v>1.40979965656674E-2</v>
      </c>
      <c r="I148" s="20">
        <v>1.25417306734322E-2</v>
      </c>
      <c r="J148" s="36"/>
      <c r="K148" s="20">
        <v>1.3820256763731199E-2</v>
      </c>
      <c r="L148" s="20">
        <v>0.889610847542324</v>
      </c>
      <c r="M148" s="20">
        <v>-7.4273604253198303E-2</v>
      </c>
      <c r="N148" s="20">
        <v>0.17867145466998099</v>
      </c>
      <c r="O148" s="20">
        <v>0.98214285714285698</v>
      </c>
      <c r="P148" s="20">
        <v>1.0026355421686699</v>
      </c>
      <c r="Q148" t="s">
        <v>34</v>
      </c>
    </row>
    <row r="149" spans="2:17" x14ac:dyDescent="0.25">
      <c r="B149" s="2">
        <v>147</v>
      </c>
      <c r="C149" s="20">
        <v>8.9597272533560601E-4</v>
      </c>
      <c r="D149" s="20">
        <v>0.103648359191929</v>
      </c>
      <c r="E149" s="20">
        <v>1.1122923165688801</v>
      </c>
      <c r="F149" s="20">
        <v>0.55583776932651596</v>
      </c>
      <c r="G149" s="20">
        <v>53.847031702905802</v>
      </c>
      <c r="H149" s="20">
        <v>3.5284950406463803E-2</v>
      </c>
      <c r="I149" s="20">
        <v>3.1767243089236501E-2</v>
      </c>
      <c r="J149" s="36"/>
      <c r="K149" s="20">
        <v>3.3775551881522599E-2</v>
      </c>
      <c r="L149" s="20">
        <v>0.90030573157379601</v>
      </c>
      <c r="M149" s="20">
        <v>-1.74285753400883E-2</v>
      </c>
      <c r="N149" s="20">
        <v>0.25104879340376601</v>
      </c>
      <c r="O149" s="20">
        <v>0.98059701492537299</v>
      </c>
      <c r="P149" s="20">
        <v>1.00512641398891</v>
      </c>
      <c r="Q149" t="s">
        <v>34</v>
      </c>
    </row>
    <row r="150" spans="2:17" x14ac:dyDescent="0.25">
      <c r="B150" s="2">
        <v>148</v>
      </c>
      <c r="C150" s="20">
        <v>2.7274664393777899E-5</v>
      </c>
      <c r="D150" s="20">
        <v>1.5626196475136401E-2</v>
      </c>
      <c r="E150" s="20">
        <v>0.66762547827781704</v>
      </c>
      <c r="F150" s="20">
        <v>0.54407330825543998</v>
      </c>
      <c r="G150" s="20">
        <v>110.91008494006699</v>
      </c>
      <c r="H150" s="20">
        <v>5.6138859116318402E-3</v>
      </c>
      <c r="I150" s="20">
        <v>4.78031181924388E-3</v>
      </c>
      <c r="J150" s="36"/>
      <c r="K150" s="20">
        <v>5.8929772844919497E-3</v>
      </c>
      <c r="L150" s="20">
        <v>0.85151566926915701</v>
      </c>
      <c r="M150" s="20">
        <v>-0.22722996253762101</v>
      </c>
      <c r="N150" s="20">
        <v>-1.6078629316426899E-2</v>
      </c>
      <c r="O150" s="20">
        <v>1</v>
      </c>
      <c r="P150" s="20">
        <v>1</v>
      </c>
      <c r="Q150" t="s">
        <v>34</v>
      </c>
    </row>
    <row r="151" spans="2:17" x14ac:dyDescent="0.25">
      <c r="B151" s="2">
        <v>149</v>
      </c>
      <c r="C151" s="20">
        <v>5.3185595567867003E-5</v>
      </c>
      <c r="D151" s="20">
        <v>2.21938467984431E-2</v>
      </c>
      <c r="E151" s="20">
        <v>0.70052421542182097</v>
      </c>
      <c r="F151" s="20">
        <v>0.54901096344343103</v>
      </c>
      <c r="G151" s="20">
        <v>44.999999999999901</v>
      </c>
      <c r="H151" s="20">
        <v>7.4317693315521603E-3</v>
      </c>
      <c r="I151" s="20">
        <v>6.6060171836020403E-3</v>
      </c>
      <c r="J151" s="36"/>
      <c r="K151" s="20">
        <v>8.2290949373123295E-3</v>
      </c>
      <c r="L151" s="20">
        <v>0.88888888888890405</v>
      </c>
      <c r="M151" s="20">
        <v>-0.27501707994081798</v>
      </c>
      <c r="N151" s="20">
        <v>-7.6923076923078496E-2</v>
      </c>
      <c r="O151" s="20">
        <v>1</v>
      </c>
      <c r="P151" s="20">
        <v>1</v>
      </c>
      <c r="Q151" t="s">
        <v>34</v>
      </c>
    </row>
    <row r="152" spans="2:17" x14ac:dyDescent="0.25">
      <c r="B152" s="2">
        <v>150</v>
      </c>
      <c r="C152" s="20">
        <v>5.5913062007244803E-5</v>
      </c>
      <c r="D152" s="20">
        <v>2.28408023957247E-2</v>
      </c>
      <c r="E152" s="20">
        <v>1.00313151275257</v>
      </c>
      <c r="F152" s="20">
        <v>0.56315955223441405</v>
      </c>
      <c r="G152" s="20">
        <v>180</v>
      </c>
      <c r="H152" s="20">
        <v>7.0067393207397296E-3</v>
      </c>
      <c r="I152" s="20">
        <v>7.0067393207397296E-3</v>
      </c>
      <c r="J152" s="36"/>
      <c r="K152" s="20">
        <v>8.4374594289308002E-3</v>
      </c>
      <c r="L152" s="20">
        <v>1</v>
      </c>
      <c r="M152" s="20">
        <v>-0.31038210043150799</v>
      </c>
      <c r="N152" s="20">
        <v>-0.12195121951219499</v>
      </c>
      <c r="O152" s="20">
        <v>1</v>
      </c>
      <c r="P152" s="20">
        <v>1</v>
      </c>
      <c r="Q152" t="s">
        <v>34</v>
      </c>
    </row>
    <row r="153" spans="2:17" x14ac:dyDescent="0.25">
      <c r="B153" s="2">
        <v>151</v>
      </c>
      <c r="C153" s="20">
        <v>1.00916258256978E-4</v>
      </c>
      <c r="D153" s="20">
        <v>3.2459887693213597E-2</v>
      </c>
      <c r="E153" s="20">
        <v>0.83407675325903796</v>
      </c>
      <c r="F153" s="20">
        <v>0.56723676412753299</v>
      </c>
      <c r="G153" s="20">
        <v>18.814930337647901</v>
      </c>
      <c r="H153" s="20">
        <v>1.1455010659264599E-2</v>
      </c>
      <c r="I153" s="20">
        <v>9.9729946533413799E-3</v>
      </c>
      <c r="J153" s="36"/>
      <c r="K153" s="20">
        <v>1.13353681333907E-2</v>
      </c>
      <c r="L153" s="20">
        <v>0.87062290468279901</v>
      </c>
      <c r="M153" s="20">
        <v>-0.110901606093615</v>
      </c>
      <c r="N153" s="20">
        <v>0.13203523428212899</v>
      </c>
      <c r="O153" s="20">
        <v>0.98666666666666603</v>
      </c>
      <c r="P153" s="20">
        <v>1.0032738523528499</v>
      </c>
      <c r="Q153" t="s">
        <v>34</v>
      </c>
    </row>
    <row r="154" spans="2:17" x14ac:dyDescent="0.25">
      <c r="B154" s="2">
        <v>152</v>
      </c>
      <c r="C154" s="20">
        <v>5.1821862348178099E-5</v>
      </c>
      <c r="D154" s="20">
        <v>2.1845845412179699E-2</v>
      </c>
      <c r="E154" s="20">
        <v>0.65688181131934997</v>
      </c>
      <c r="F154" s="20">
        <v>0.58155936362139804</v>
      </c>
      <c r="G154" s="20">
        <v>90</v>
      </c>
      <c r="H154" s="20">
        <v>7.0067393207397296E-3</v>
      </c>
      <c r="I154" s="20">
        <v>5.8389494339497802E-3</v>
      </c>
      <c r="J154" s="36"/>
      <c r="K154" s="20">
        <v>8.1229086184397298E-3</v>
      </c>
      <c r="L154" s="20">
        <v>0.83333333333333304</v>
      </c>
      <c r="M154" s="20">
        <v>-0.37994881837043498</v>
      </c>
      <c r="N154" s="20">
        <v>-0.21052631578947301</v>
      </c>
      <c r="O154" s="20">
        <v>1</v>
      </c>
      <c r="P154" s="20">
        <v>1</v>
      </c>
      <c r="Q154" t="s">
        <v>34</v>
      </c>
    </row>
    <row r="155" spans="2:17" x14ac:dyDescent="0.25">
      <c r="B155" s="2">
        <v>153</v>
      </c>
      <c r="C155" s="20">
        <v>6.4381845301512801E-3</v>
      </c>
      <c r="D155" s="20">
        <v>0.32917778107823897</v>
      </c>
      <c r="E155" s="20">
        <v>1.3471703558613299</v>
      </c>
      <c r="F155" s="20">
        <v>4.2345476045769902E-2</v>
      </c>
      <c r="G155" s="20">
        <v>7.3181509512105896</v>
      </c>
      <c r="H155" s="20">
        <v>9.4627687288664303E-2</v>
      </c>
      <c r="I155" s="20">
        <v>9.0355554623212098E-2</v>
      </c>
      <c r="J155" s="36"/>
      <c r="K155" s="20">
        <v>9.0539224317920802E-2</v>
      </c>
      <c r="L155" s="20">
        <v>0.95485324868587396</v>
      </c>
      <c r="M155" s="20">
        <v>4.3036588473438102E-2</v>
      </c>
      <c r="N155" s="20">
        <v>0.32803543105003702</v>
      </c>
      <c r="O155" s="20">
        <v>0.93670634920634899</v>
      </c>
      <c r="P155" s="20">
        <v>0.91353443474373897</v>
      </c>
      <c r="Q155" t="s">
        <v>34</v>
      </c>
    </row>
    <row r="156" spans="2:17" x14ac:dyDescent="0.25">
      <c r="B156" s="2">
        <v>154</v>
      </c>
      <c r="C156" s="20">
        <v>8.1278499893458304E-4</v>
      </c>
      <c r="D156" s="20">
        <v>0.14122550216905599</v>
      </c>
      <c r="E156" s="20">
        <v>1.41519087681601</v>
      </c>
      <c r="F156" s="20">
        <v>8.8536499705521701E-2</v>
      </c>
      <c r="G156" s="20">
        <v>87.022094452378894</v>
      </c>
      <c r="H156" s="20">
        <v>5.9598195969219198E-2</v>
      </c>
      <c r="I156" s="20">
        <v>1.8888551134103801E-2</v>
      </c>
      <c r="J156" s="36"/>
      <c r="K156" s="20">
        <v>3.2169395425015901E-2</v>
      </c>
      <c r="L156" s="20">
        <v>0.31693159208811</v>
      </c>
      <c r="M156" s="20">
        <v>8.7792253981032298E-2</v>
      </c>
      <c r="N156" s="20">
        <v>0.38502011422524601</v>
      </c>
      <c r="O156" s="20">
        <v>0.93710691823899295</v>
      </c>
      <c r="P156" s="20">
        <v>0.94556534969487505</v>
      </c>
      <c r="Q156" t="s">
        <v>34</v>
      </c>
    </row>
    <row r="157" spans="2:17" x14ac:dyDescent="0.25">
      <c r="B157" s="2">
        <v>155</v>
      </c>
      <c r="C157" s="20">
        <v>4.8958022586831395E-4</v>
      </c>
      <c r="D157" s="20">
        <v>7.5669281294328705E-2</v>
      </c>
      <c r="E157" s="20">
        <v>1.3689457609103</v>
      </c>
      <c r="F157" s="20">
        <v>0.10150013325210799</v>
      </c>
      <c r="G157" s="20">
        <v>39.159774856002997</v>
      </c>
      <c r="H157" s="20">
        <v>2.60536182945856E-2</v>
      </c>
      <c r="I157" s="20">
        <v>2.35051958162068E-2</v>
      </c>
      <c r="J157" s="36"/>
      <c r="K157" s="20">
        <v>2.4967036345868301E-2</v>
      </c>
      <c r="L157" s="20">
        <v>0.90218546807724997</v>
      </c>
      <c r="M157" s="20">
        <v>-1.7578331780412199E-2</v>
      </c>
      <c r="N157" s="20">
        <v>0.25085811758186699</v>
      </c>
      <c r="O157" s="20">
        <v>0.97554347826086896</v>
      </c>
      <c r="P157" s="20">
        <v>1.00561754402209</v>
      </c>
      <c r="Q157" t="s">
        <v>34</v>
      </c>
    </row>
    <row r="158" spans="2:17" x14ac:dyDescent="0.25">
      <c r="B158" s="2">
        <v>156</v>
      </c>
      <c r="C158" s="20">
        <v>4.9912635840613595E-4</v>
      </c>
      <c r="D158" s="20">
        <v>8.0382481277413001E-2</v>
      </c>
      <c r="E158" s="20">
        <v>1.29183086940975</v>
      </c>
      <c r="F158" s="20">
        <v>0.117107629002327</v>
      </c>
      <c r="G158" s="20">
        <v>16.8854206382114</v>
      </c>
      <c r="H158" s="20">
        <v>2.80755654539371E-2</v>
      </c>
      <c r="I158" s="20">
        <v>2.2249012156407101E-2</v>
      </c>
      <c r="J158" s="36"/>
      <c r="K158" s="20">
        <v>2.5209272447699601E-2</v>
      </c>
      <c r="L158" s="20">
        <v>0.79246888875347798</v>
      </c>
      <c r="M158" s="20">
        <v>-1.7078982815161101E-2</v>
      </c>
      <c r="N158" s="20">
        <v>0.25149390843104702</v>
      </c>
      <c r="O158" s="20">
        <v>0.95561357702349803</v>
      </c>
      <c r="P158" s="20">
        <v>0.98041637005505999</v>
      </c>
      <c r="Q158" t="s">
        <v>34</v>
      </c>
    </row>
    <row r="159" spans="2:17" x14ac:dyDescent="0.25">
      <c r="B159" s="2">
        <v>157</v>
      </c>
      <c r="C159" s="20">
        <v>5.3185595567867003E-5</v>
      </c>
      <c r="D159" s="20">
        <v>2.2521995756631E-2</v>
      </c>
      <c r="E159" s="20">
        <v>1.3197223453943701</v>
      </c>
      <c r="F159" s="20">
        <v>0.13037326069444699</v>
      </c>
      <c r="G159" s="20">
        <v>143.620729699469</v>
      </c>
      <c r="H159" s="20">
        <v>7.7191303602936901E-3</v>
      </c>
      <c r="I159" s="20">
        <v>7.4715813158884098E-3</v>
      </c>
      <c r="J159" s="36"/>
      <c r="K159" s="20">
        <v>8.2290949373123295E-3</v>
      </c>
      <c r="L159" s="20">
        <v>0.96793044904661196</v>
      </c>
      <c r="M159" s="20">
        <v>-0.148319395067604</v>
      </c>
      <c r="N159" s="20">
        <v>8.4393425683891299E-2</v>
      </c>
      <c r="O159" s="20">
        <v>0.97499999999999998</v>
      </c>
      <c r="P159" s="20">
        <v>1.00471844861557</v>
      </c>
      <c r="Q159" t="s">
        <v>34</v>
      </c>
    </row>
    <row r="160" spans="2:17" x14ac:dyDescent="0.25">
      <c r="B160" s="2">
        <v>158</v>
      </c>
      <c r="C160" s="20">
        <v>5.8776901768591505E-4</v>
      </c>
      <c r="D160" s="20">
        <v>9.7282736519037197E-2</v>
      </c>
      <c r="E160" s="20">
        <v>1.4153938566609801</v>
      </c>
      <c r="F160" s="20">
        <v>0.17013967088419599</v>
      </c>
      <c r="G160" s="20">
        <v>87.6180225372146</v>
      </c>
      <c r="H160" s="20">
        <v>3.9961758999943198E-2</v>
      </c>
      <c r="I160" s="20">
        <v>1.7305631123669701E-2</v>
      </c>
      <c r="J160" s="36"/>
      <c r="K160" s="20">
        <v>2.73563659225389E-2</v>
      </c>
      <c r="L160" s="20">
        <v>0.43305478929729702</v>
      </c>
      <c r="M160" s="20">
        <v>-7.5907958307243797E-2</v>
      </c>
      <c r="N160" s="20">
        <v>0.176590530458271</v>
      </c>
      <c r="O160" s="20">
        <v>0.98177676537585401</v>
      </c>
      <c r="P160" s="20">
        <v>1.0065542284376601</v>
      </c>
      <c r="Q160" t="s">
        <v>34</v>
      </c>
    </row>
    <row r="161" spans="2:17" x14ac:dyDescent="0.25">
      <c r="B161" s="2">
        <v>159</v>
      </c>
      <c r="C161" s="20">
        <v>1.9760494353292099E-3</v>
      </c>
      <c r="D161" s="20">
        <v>0.15515373214879999</v>
      </c>
      <c r="E161" s="20">
        <v>1.24943752677382</v>
      </c>
      <c r="F161" s="20">
        <v>0.31803591390921798</v>
      </c>
      <c r="G161" s="20">
        <v>34.871890041220503</v>
      </c>
      <c r="H161" s="20">
        <v>5.3476689027610103E-2</v>
      </c>
      <c r="I161" s="20">
        <v>4.6102363576074203E-2</v>
      </c>
      <c r="J161" s="36"/>
      <c r="K161" s="20">
        <v>5.0159588150350098E-2</v>
      </c>
      <c r="L161" s="20">
        <v>0.86210205632348502</v>
      </c>
      <c r="M161" s="20">
        <v>-2.0104467007475001E-2</v>
      </c>
      <c r="N161" s="20">
        <v>0.24764174231542199</v>
      </c>
      <c r="O161" s="20">
        <v>0.98571428571428499</v>
      </c>
      <c r="P161" s="20">
        <v>1.0041095581096</v>
      </c>
      <c r="Q161" t="s">
        <v>34</v>
      </c>
    </row>
    <row r="162" spans="2:17" x14ac:dyDescent="0.25">
      <c r="B162" s="2">
        <v>160</v>
      </c>
      <c r="C162" s="20">
        <v>6.1367994886000403E-4</v>
      </c>
      <c r="D162" s="20">
        <v>8.67854732266823E-2</v>
      </c>
      <c r="E162" s="20">
        <v>1.3377344563815401</v>
      </c>
      <c r="F162" s="20">
        <v>0.38585075403858798</v>
      </c>
      <c r="G162" s="20">
        <v>43.470879337147899</v>
      </c>
      <c r="H162" s="20">
        <v>3.0696195849209299E-2</v>
      </c>
      <c r="I162" s="20">
        <v>2.4807813143766601E-2</v>
      </c>
      <c r="J162" s="36"/>
      <c r="K162" s="20">
        <v>2.79528456279429E-2</v>
      </c>
      <c r="L162" s="20">
        <v>0.80817223299041596</v>
      </c>
      <c r="M162" s="20">
        <v>-2.5412163061569799E-2</v>
      </c>
      <c r="N162" s="20">
        <v>0.24088377380791301</v>
      </c>
      <c r="O162" s="20">
        <v>0.97402597402597402</v>
      </c>
      <c r="P162" s="20">
        <v>0.99621884923838699</v>
      </c>
      <c r="Q162" t="s">
        <v>34</v>
      </c>
    </row>
    <row r="163" spans="2:17" x14ac:dyDescent="0.25">
      <c r="B163" s="2">
        <v>161</v>
      </c>
      <c r="C163" s="20">
        <v>4.7730662689111403E-5</v>
      </c>
      <c r="D163" s="20">
        <v>2.1633307652783901E-2</v>
      </c>
      <c r="E163" s="20">
        <v>1.31893526356591</v>
      </c>
      <c r="F163" s="20">
        <v>0.389274417405097</v>
      </c>
      <c r="G163" s="20">
        <v>114.63147686254101</v>
      </c>
      <c r="H163" s="20">
        <v>7.8293122860627895E-3</v>
      </c>
      <c r="I163" s="20">
        <v>6.2810710298823701E-3</v>
      </c>
      <c r="J163" s="36"/>
      <c r="K163" s="20">
        <v>7.7956761882592204E-3</v>
      </c>
      <c r="L163" s="20">
        <v>0.80225067035115005</v>
      </c>
      <c r="M163" s="20">
        <v>-0.19081143312567</v>
      </c>
      <c r="N163" s="20">
        <v>3.0290882491970299E-2</v>
      </c>
      <c r="O163" s="20">
        <v>0.97222222222222199</v>
      </c>
      <c r="P163" s="20">
        <v>1.0049122807017501</v>
      </c>
      <c r="Q163" t="s">
        <v>34</v>
      </c>
    </row>
    <row r="164" spans="2:17" x14ac:dyDescent="0.25">
      <c r="B164" s="2">
        <v>162</v>
      </c>
      <c r="C164" s="20">
        <v>5.8776901768591505E-4</v>
      </c>
      <c r="D164" s="20">
        <v>8.32412309202748E-2</v>
      </c>
      <c r="E164" s="20">
        <v>1.4035262935423301</v>
      </c>
      <c r="F164" s="20">
        <v>0.41648643772165</v>
      </c>
      <c r="G164" s="20">
        <v>44.782129483081697</v>
      </c>
      <c r="H164" s="20">
        <v>2.7265323687716E-2</v>
      </c>
      <c r="I164" s="20">
        <v>2.5620111257232101E-2</v>
      </c>
      <c r="J164" s="36"/>
      <c r="K164" s="20">
        <v>2.73563659225389E-2</v>
      </c>
      <c r="L164" s="20">
        <v>0.93965916380354397</v>
      </c>
      <c r="M164" s="20">
        <v>-6.6584817367760105E-2</v>
      </c>
      <c r="N164" s="20">
        <v>0.18846112218356101</v>
      </c>
      <c r="O164" s="20">
        <v>0.97072072072072002</v>
      </c>
      <c r="P164" s="20">
        <v>1.00765982519886</v>
      </c>
      <c r="Q164" t="s">
        <v>34</v>
      </c>
    </row>
    <row r="165" spans="2:17" x14ac:dyDescent="0.25">
      <c r="B165" s="2">
        <v>163</v>
      </c>
      <c r="C165" s="20">
        <v>4.2548476454293602E-4</v>
      </c>
      <c r="D165" s="20">
        <v>7.2260502614788794E-2</v>
      </c>
      <c r="E165" s="20">
        <v>1.3177385997533499</v>
      </c>
      <c r="F165" s="20">
        <v>0.42425956303731199</v>
      </c>
      <c r="G165" s="20">
        <v>39.1975291376977</v>
      </c>
      <c r="H165" s="20">
        <v>2.35034932144099E-2</v>
      </c>
      <c r="I165" s="20">
        <v>2.1122412248212499E-2</v>
      </c>
      <c r="J165" s="36"/>
      <c r="K165" s="20">
        <v>2.32753953328057E-2</v>
      </c>
      <c r="L165" s="20">
        <v>0.89869246479763398</v>
      </c>
      <c r="M165" s="20">
        <v>-8.3606929874742303E-2</v>
      </c>
      <c r="N165" s="20">
        <v>0.16678789540474101</v>
      </c>
      <c r="O165" s="20">
        <v>0.98422712933753898</v>
      </c>
      <c r="P165" s="20">
        <v>0.97567794692782495</v>
      </c>
      <c r="Q165" t="s">
        <v>34</v>
      </c>
    </row>
    <row r="166" spans="2:17" x14ac:dyDescent="0.25">
      <c r="B166" s="2">
        <v>164</v>
      </c>
      <c r="C166" s="20">
        <v>8.5369699552525005E-4</v>
      </c>
      <c r="D166" s="20">
        <v>0.101020831946651</v>
      </c>
      <c r="E166" s="20">
        <v>1.3114746798414301</v>
      </c>
      <c r="F166" s="20">
        <v>0.46905791840951</v>
      </c>
      <c r="G166" s="20">
        <v>47.072303625075797</v>
      </c>
      <c r="H166" s="20">
        <v>3.4658908118605801E-2</v>
      </c>
      <c r="I166" s="20">
        <v>3.1537218064242499E-2</v>
      </c>
      <c r="J166" s="36"/>
      <c r="K166" s="20">
        <v>3.2969088157307903E-2</v>
      </c>
      <c r="L166" s="20">
        <v>0.90993109062522703</v>
      </c>
      <c r="M166" s="20">
        <v>5.5979658389187E-3</v>
      </c>
      <c r="N166" s="20">
        <v>0.28036709621134998</v>
      </c>
      <c r="O166" s="20">
        <v>0.97812500000000002</v>
      </c>
      <c r="P166" s="20">
        <v>1.0031558504612299</v>
      </c>
      <c r="Q166" t="s">
        <v>34</v>
      </c>
    </row>
    <row r="167" spans="2:17" x14ac:dyDescent="0.25">
      <c r="B167" s="2">
        <v>165</v>
      </c>
      <c r="C167" s="20">
        <v>8.1823993181333798E-5</v>
      </c>
      <c r="D167" s="20">
        <v>2.88479135733722E-2</v>
      </c>
      <c r="E167" s="20">
        <v>1.3474348977078101</v>
      </c>
      <c r="F167" s="20">
        <v>0.50995438039639396</v>
      </c>
      <c r="G167" s="20">
        <v>150.028517642606</v>
      </c>
      <c r="H167" s="20">
        <v>1.1009967136020701E-2</v>
      </c>
      <c r="I167" s="20">
        <v>8.4033232275772893E-3</v>
      </c>
      <c r="J167" s="36"/>
      <c r="K167" s="20">
        <v>1.0206936064589301E-2</v>
      </c>
      <c r="L167" s="20">
        <v>0.76324689472365204</v>
      </c>
      <c r="M167" s="20">
        <v>-0.11193183388639499</v>
      </c>
      <c r="N167" s="20">
        <v>0.13072350751627601</v>
      </c>
      <c r="O167" s="20">
        <v>0.98360655737704905</v>
      </c>
      <c r="P167" s="20">
        <v>1.0073675262113899</v>
      </c>
      <c r="Q167" t="s">
        <v>34</v>
      </c>
    </row>
    <row r="168" spans="2:17" x14ac:dyDescent="0.25">
      <c r="B168" s="2">
        <v>166</v>
      </c>
      <c r="C168" s="20">
        <v>1.32827615597698E-3</v>
      </c>
      <c r="D168" s="20">
        <v>0.12981152381557101</v>
      </c>
      <c r="E168" s="20">
        <v>1.3264594410280399</v>
      </c>
      <c r="F168" s="20">
        <v>0.56796192511412402</v>
      </c>
      <c r="G168" s="20">
        <v>26.277061702809299</v>
      </c>
      <c r="H168" s="20">
        <v>4.2852958355903303E-2</v>
      </c>
      <c r="I168" s="20">
        <v>3.8147504072897097E-2</v>
      </c>
      <c r="J168" s="36"/>
      <c r="K168" s="20">
        <v>4.1124369030037501E-2</v>
      </c>
      <c r="L168" s="20">
        <v>0.89019534558322899</v>
      </c>
      <c r="M168" s="20">
        <v>-3.3396325823362001E-2</v>
      </c>
      <c r="N168" s="20">
        <v>0.23071802204799799</v>
      </c>
      <c r="O168" s="20">
        <v>0.97497497497497398</v>
      </c>
      <c r="P168" s="20">
        <v>0.983780136739834</v>
      </c>
      <c r="Q168" t="s">
        <v>34</v>
      </c>
    </row>
    <row r="169" spans="2:17" x14ac:dyDescent="0.25">
      <c r="B169" s="2">
        <v>167</v>
      </c>
      <c r="C169" s="20">
        <v>2.63200511399957E-4</v>
      </c>
      <c r="D169" s="20">
        <v>5.4441196732260902E-2</v>
      </c>
      <c r="E169" s="20">
        <v>1.24053170035984</v>
      </c>
      <c r="F169" s="20">
        <v>0.57060150100493801</v>
      </c>
      <c r="G169" s="20">
        <v>14.026005804310399</v>
      </c>
      <c r="H169" s="20">
        <v>1.84097389232649E-2</v>
      </c>
      <c r="I169" s="20">
        <v>1.69937375191066E-2</v>
      </c>
      <c r="J169" s="36"/>
      <c r="K169" s="20">
        <v>1.8306209310202399E-2</v>
      </c>
      <c r="L169" s="20">
        <v>0.92308411270467206</v>
      </c>
      <c r="M169" s="20">
        <v>-6.6445475353301794E-2</v>
      </c>
      <c r="N169" s="20">
        <v>0.18863853794661301</v>
      </c>
      <c r="O169" s="20">
        <v>0.96984924623115498</v>
      </c>
      <c r="P169" s="20">
        <v>1.01171196293356</v>
      </c>
      <c r="Q169" t="s">
        <v>34</v>
      </c>
    </row>
    <row r="170" spans="2:17" x14ac:dyDescent="0.25">
      <c r="B170" s="2">
        <v>168</v>
      </c>
      <c r="C170" s="20">
        <v>7.5414447048796E-4</v>
      </c>
      <c r="D170" s="20">
        <v>0.11372988928458699</v>
      </c>
      <c r="E170" s="20">
        <v>8.3160155048442007E-3</v>
      </c>
      <c r="F170" s="20">
        <v>0.62014922327998701</v>
      </c>
      <c r="G170" s="20">
        <v>88.154220057230205</v>
      </c>
      <c r="H170" s="20">
        <v>4.6762586412323899E-2</v>
      </c>
      <c r="I170" s="20">
        <v>2.1686359373334699E-2</v>
      </c>
      <c r="J170" s="36"/>
      <c r="K170" s="20">
        <v>3.0987199974644799E-2</v>
      </c>
      <c r="L170" s="20">
        <v>0.46375448915758499</v>
      </c>
      <c r="M170" s="20">
        <v>5.6137599985037999E-2</v>
      </c>
      <c r="N170" s="20">
        <v>0.34471615698263702</v>
      </c>
      <c r="O170" s="20">
        <v>0.97188049209138805</v>
      </c>
      <c r="P170" s="20">
        <v>0.99431147254823404</v>
      </c>
      <c r="Q170" t="s">
        <v>34</v>
      </c>
    </row>
    <row r="171" spans="2:17" x14ac:dyDescent="0.25">
      <c r="B171" s="2">
        <v>169</v>
      </c>
      <c r="C171" s="20">
        <v>1.2819092265075601E-4</v>
      </c>
      <c r="D171" s="20">
        <v>4.3479153064963597E-2</v>
      </c>
      <c r="E171" s="20">
        <v>0.18088186364741199</v>
      </c>
      <c r="F171" s="20">
        <v>0.61129405665278103</v>
      </c>
      <c r="G171" s="20">
        <v>83.453356771123495</v>
      </c>
      <c r="H171" s="20">
        <v>1.32944951147705E-2</v>
      </c>
      <c r="I171" s="20">
        <v>1.18680357831274E-2</v>
      </c>
      <c r="J171" s="36"/>
      <c r="K171" s="20">
        <v>1.27756703149004E-2</v>
      </c>
      <c r="L171" s="20">
        <v>0.89270300832573302</v>
      </c>
      <c r="M171" s="20">
        <v>-3.3318730271974399E-2</v>
      </c>
      <c r="N171" s="20">
        <v>0.23081681977252</v>
      </c>
      <c r="O171" s="20">
        <v>0.89523809523809506</v>
      </c>
      <c r="P171" s="20">
        <v>0.93003330468414303</v>
      </c>
      <c r="Q171" t="s">
        <v>34</v>
      </c>
    </row>
    <row r="172" spans="2:17" x14ac:dyDescent="0.25">
      <c r="B172" s="2">
        <v>170</v>
      </c>
      <c r="C172" s="20">
        <v>2.32516513956957E-3</v>
      </c>
      <c r="D172" s="20">
        <v>0.18396310865590801</v>
      </c>
      <c r="E172" s="20">
        <v>0.102048398007328</v>
      </c>
      <c r="F172" s="20">
        <v>0.65123018771181496</v>
      </c>
      <c r="G172" s="20">
        <v>44.802687868592201</v>
      </c>
      <c r="H172" s="20">
        <v>6.6059780119772496E-2</v>
      </c>
      <c r="I172" s="20">
        <v>4.7121623166464899E-2</v>
      </c>
      <c r="J172" s="36"/>
      <c r="K172" s="20">
        <v>5.44104052892425E-2</v>
      </c>
      <c r="L172" s="20">
        <v>0.71331789299069803</v>
      </c>
      <c r="M172" s="20">
        <v>5.14616661821908E-2</v>
      </c>
      <c r="N172" s="20">
        <v>0.33876257315628799</v>
      </c>
      <c r="O172" s="20">
        <v>0.95357941834451898</v>
      </c>
      <c r="P172" s="20">
        <v>0.966927144498543</v>
      </c>
      <c r="Q172" t="s">
        <v>34</v>
      </c>
    </row>
    <row r="173" spans="2:17" x14ac:dyDescent="0.25">
      <c r="B173" s="2">
        <v>171</v>
      </c>
      <c r="C173" s="20">
        <v>4.0366503302791302E-4</v>
      </c>
      <c r="D173" s="20">
        <v>6.80202575358545E-2</v>
      </c>
      <c r="E173" s="20">
        <v>0.57178306855563599</v>
      </c>
      <c r="F173" s="20">
        <v>0.64563788842289205</v>
      </c>
      <c r="G173" s="20">
        <v>33.939053234647403</v>
      </c>
      <c r="H173" s="20">
        <v>2.33252478021003E-2</v>
      </c>
      <c r="I173" s="20">
        <v>2.1052432795926199E-2</v>
      </c>
      <c r="J173" s="36"/>
      <c r="K173" s="20">
        <v>2.26707362667815E-2</v>
      </c>
      <c r="L173" s="20">
        <v>0.90255987737161403</v>
      </c>
      <c r="M173" s="20">
        <v>-4.4573447972954303E-2</v>
      </c>
      <c r="N173" s="20">
        <v>0.21648686813080101</v>
      </c>
      <c r="O173" s="20">
        <v>0.97689768976897695</v>
      </c>
      <c r="P173" s="20">
        <v>1.0093738733325299</v>
      </c>
      <c r="Q173" t="s">
        <v>34</v>
      </c>
    </row>
    <row r="174" spans="2:17" x14ac:dyDescent="0.25">
      <c r="B174" s="2">
        <v>172</v>
      </c>
      <c r="C174" s="20">
        <v>4.2275729810355802E-5</v>
      </c>
      <c r="D174" s="20">
        <v>2.1334353441765701E-2</v>
      </c>
      <c r="E174" s="20">
        <v>0.329015382942692</v>
      </c>
      <c r="F174" s="20">
        <v>0.64266114414956899</v>
      </c>
      <c r="G174" s="20">
        <v>140.44737646643699</v>
      </c>
      <c r="H174" s="20">
        <v>8.3770086886345296E-3</v>
      </c>
      <c r="I174" s="20">
        <v>4.9321373583416797E-3</v>
      </c>
      <c r="J174" s="36"/>
      <c r="K174" s="20">
        <v>7.3366975525153101E-3</v>
      </c>
      <c r="L174" s="20">
        <v>0.58877071060381303</v>
      </c>
      <c r="M174" s="20">
        <v>-0.232421331875241</v>
      </c>
      <c r="N174" s="20">
        <v>-2.2688486048409499E-2</v>
      </c>
      <c r="O174" s="20">
        <v>0.939393939393939</v>
      </c>
      <c r="P174" s="20">
        <v>1</v>
      </c>
      <c r="Q174" t="s">
        <v>34</v>
      </c>
    </row>
    <row r="175" spans="2:17" x14ac:dyDescent="0.25">
      <c r="B175" s="2">
        <v>173</v>
      </c>
      <c r="C175" s="20">
        <v>1.0446196462816899E-3</v>
      </c>
      <c r="D175" s="20">
        <v>0.113498666887002</v>
      </c>
      <c r="E175" s="20">
        <v>0.54136895272813701</v>
      </c>
      <c r="F175" s="20">
        <v>0.65701856566135497</v>
      </c>
      <c r="G175" s="20">
        <v>58.647814084660503</v>
      </c>
      <c r="H175" s="20">
        <v>3.8081115019523097E-2</v>
      </c>
      <c r="I175" s="20">
        <v>3.5868644132715601E-2</v>
      </c>
      <c r="J175" s="36"/>
      <c r="K175" s="20">
        <v>3.6469864859265802E-2</v>
      </c>
      <c r="L175" s="20">
        <v>0.94190110017332196</v>
      </c>
      <c r="M175" s="20">
        <v>2.6966574066387E-2</v>
      </c>
      <c r="N175" s="20">
        <v>0.30757445322251598</v>
      </c>
      <c r="O175" s="20">
        <v>0.97084917617236999</v>
      </c>
      <c r="P175" s="20">
        <v>1.0009363006862699</v>
      </c>
      <c r="Q175" t="s">
        <v>34</v>
      </c>
    </row>
    <row r="176" spans="2:17" x14ac:dyDescent="0.25">
      <c r="B176" s="2">
        <v>174</v>
      </c>
      <c r="C176" s="20">
        <v>1.81922011506499E-3</v>
      </c>
      <c r="D176" s="20">
        <v>0.15061453285884699</v>
      </c>
      <c r="E176" s="20">
        <v>0.18271009461871399</v>
      </c>
      <c r="F176" s="20">
        <v>0.672134863034064</v>
      </c>
      <c r="G176" s="20">
        <v>48.430861938100698</v>
      </c>
      <c r="H176" s="20">
        <v>5.1203708123122603E-2</v>
      </c>
      <c r="I176" s="20">
        <v>4.3735842107483103E-2</v>
      </c>
      <c r="J176" s="36"/>
      <c r="K176" s="20">
        <v>4.8127985528987102E-2</v>
      </c>
      <c r="L176" s="20">
        <v>0.85415380468768898</v>
      </c>
      <c r="M176" s="20">
        <v>-3.3184647079380597E-2</v>
      </c>
      <c r="N176" s="20">
        <v>0.23098753979561501</v>
      </c>
      <c r="O176" s="20">
        <v>0.97872340425531901</v>
      </c>
      <c r="P176" s="20">
        <v>1.0006435405585601</v>
      </c>
      <c r="Q176" t="s">
        <v>34</v>
      </c>
    </row>
    <row r="177" spans="2:17" x14ac:dyDescent="0.25">
      <c r="B177" s="2">
        <v>175</v>
      </c>
      <c r="C177" s="20">
        <v>1.50010654165778E-5</v>
      </c>
      <c r="D177" s="20">
        <v>1.03723097744683E-2</v>
      </c>
      <c r="E177" s="20">
        <v>0.223791007395747</v>
      </c>
      <c r="F177" s="20">
        <v>0.65268838399860396</v>
      </c>
      <c r="G177" s="20">
        <v>164.92930722396201</v>
      </c>
      <c r="H177" s="20">
        <v>3.9901494682945604E-3</v>
      </c>
      <c r="I177" s="20">
        <v>2.8625248334536598E-3</v>
      </c>
      <c r="J177" s="36"/>
      <c r="K177" s="20">
        <v>4.3703489221738299E-3</v>
      </c>
      <c r="L177" s="20">
        <v>0.71739789604351301</v>
      </c>
      <c r="M177" s="20">
        <v>-0.40199308790532601</v>
      </c>
      <c r="N177" s="20">
        <v>-0.238593951496097</v>
      </c>
      <c r="O177" s="20">
        <v>1</v>
      </c>
      <c r="P177" s="20">
        <v>1</v>
      </c>
      <c r="Q177" t="s">
        <v>34</v>
      </c>
    </row>
    <row r="178" spans="2:17" x14ac:dyDescent="0.25">
      <c r="B178" s="2">
        <v>176</v>
      </c>
      <c r="C178" s="20">
        <v>1.37327935222672E-3</v>
      </c>
      <c r="D178" s="20">
        <v>0.13326000735126201</v>
      </c>
      <c r="E178" s="20">
        <v>0.28387383396975102</v>
      </c>
      <c r="F178" s="20">
        <v>0.68021499544760899</v>
      </c>
      <c r="G178" s="20">
        <v>167.265638234063</v>
      </c>
      <c r="H178" s="20">
        <v>4.8394198805332397E-2</v>
      </c>
      <c r="I178" s="20">
        <v>3.7994590471809302E-2</v>
      </c>
      <c r="J178" s="36"/>
      <c r="K178" s="20">
        <v>4.1815231402245599E-2</v>
      </c>
      <c r="L178" s="20">
        <v>0.78510630219634403</v>
      </c>
      <c r="M178" s="20">
        <v>5.1589069007876201E-2</v>
      </c>
      <c r="N178" s="20">
        <v>0.33892478747206101</v>
      </c>
      <c r="O178" s="20">
        <v>0.97577519379844901</v>
      </c>
      <c r="P178" s="20">
        <v>0.99188523656375605</v>
      </c>
      <c r="Q178" t="s">
        <v>34</v>
      </c>
    </row>
    <row r="179" spans="2:17" x14ac:dyDescent="0.25">
      <c r="B179" s="2">
        <v>177</v>
      </c>
      <c r="C179" s="20">
        <v>2.0087790326017399E-3</v>
      </c>
      <c r="D179" s="20">
        <v>0.15912304997399901</v>
      </c>
      <c r="E179" s="20">
        <v>0.33244671037826101</v>
      </c>
      <c r="F179" s="20">
        <v>0.70068582402801405</v>
      </c>
      <c r="G179" s="20">
        <v>59.968785722489301</v>
      </c>
      <c r="H179" s="20">
        <v>5.57471129570455E-2</v>
      </c>
      <c r="I179" s="20">
        <v>4.7074527477352801E-2</v>
      </c>
      <c r="J179" s="36"/>
      <c r="K179" s="20">
        <v>5.0573282481399098E-2</v>
      </c>
      <c r="L179" s="20">
        <v>0.84442987233482103</v>
      </c>
      <c r="M179" s="20">
        <v>2.6044189004231399E-2</v>
      </c>
      <c r="N179" s="20">
        <v>0.30640003608590699</v>
      </c>
      <c r="O179" s="20">
        <v>0.97743861977438595</v>
      </c>
      <c r="P179" s="20">
        <v>0.99793776603551998</v>
      </c>
      <c r="Q179" t="s">
        <v>34</v>
      </c>
    </row>
    <row r="180" spans="2:17" x14ac:dyDescent="0.25">
      <c r="B180" s="2">
        <v>178</v>
      </c>
      <c r="C180" s="20">
        <v>1.50010654165778E-5</v>
      </c>
      <c r="D180" s="20">
        <v>1.03723097744683E-2</v>
      </c>
      <c r="E180" s="20">
        <v>0.13036781645255099</v>
      </c>
      <c r="F180" s="20">
        <v>0.687722080602303</v>
      </c>
      <c r="G180" s="20">
        <v>164.92930722396201</v>
      </c>
      <c r="H180" s="20">
        <v>3.9901494682946202E-3</v>
      </c>
      <c r="I180" s="20">
        <v>2.86252483345339E-3</v>
      </c>
      <c r="J180" s="36"/>
      <c r="K180" s="20">
        <v>4.3703489221738299E-3</v>
      </c>
      <c r="L180" s="20">
        <v>0.71739789604343396</v>
      </c>
      <c r="M180" s="20">
        <v>-0.40199308790537203</v>
      </c>
      <c r="N180" s="20">
        <v>-0.238593951496155</v>
      </c>
      <c r="O180" s="20">
        <v>1</v>
      </c>
      <c r="P180" s="20">
        <v>1</v>
      </c>
      <c r="Q180" t="s">
        <v>34</v>
      </c>
    </row>
    <row r="181" spans="2:17" x14ac:dyDescent="0.25">
      <c r="B181" s="2">
        <v>179</v>
      </c>
      <c r="C181" s="20">
        <v>1.2273598977199999E-4</v>
      </c>
      <c r="D181" s="20">
        <v>4.0031837319159602E-2</v>
      </c>
      <c r="E181" s="20">
        <v>0.106977426370769</v>
      </c>
      <c r="F181" s="20">
        <v>0.69663259179159898</v>
      </c>
      <c r="G181" s="20">
        <v>82.367585485437004</v>
      </c>
      <c r="H181" s="20">
        <v>1.3042088156015499E-2</v>
      </c>
      <c r="I181" s="20">
        <v>1.1347610362359199E-2</v>
      </c>
      <c r="J181" s="36"/>
      <c r="K181" s="20">
        <v>1.25008925977276E-2</v>
      </c>
      <c r="L181" s="20">
        <v>0.87007618922781305</v>
      </c>
      <c r="M181" s="20">
        <v>-5.2957435197222902E-2</v>
      </c>
      <c r="N181" s="20">
        <v>0.205812044054308</v>
      </c>
      <c r="O181" s="20">
        <v>0.91836734693877498</v>
      </c>
      <c r="P181" s="20">
        <v>0.94740373395565902</v>
      </c>
      <c r="Q181" t="s">
        <v>34</v>
      </c>
    </row>
    <row r="182" spans="2:17" x14ac:dyDescent="0.25">
      <c r="B182" s="2">
        <v>180</v>
      </c>
      <c r="C182" s="20">
        <v>1.22735989772E-3</v>
      </c>
      <c r="D182" s="20">
        <v>0.12719450667927501</v>
      </c>
      <c r="E182" s="20">
        <v>0.433244857821799</v>
      </c>
      <c r="F182" s="20">
        <v>0.71631582883536504</v>
      </c>
      <c r="G182" s="20">
        <v>68.459403541093494</v>
      </c>
      <c r="H182" s="20">
        <v>4.4049357459684198E-2</v>
      </c>
      <c r="I182" s="20">
        <v>3.68745227298648E-2</v>
      </c>
      <c r="J182" s="36"/>
      <c r="K182" s="20">
        <v>3.9531293393958403E-2</v>
      </c>
      <c r="L182" s="20">
        <v>0.83711828858375403</v>
      </c>
      <c r="M182" s="20">
        <v>3.9402932753826503E-2</v>
      </c>
      <c r="N182" s="20">
        <v>0.32340891689587498</v>
      </c>
      <c r="O182" s="20">
        <v>0.95744680851063801</v>
      </c>
      <c r="P182" s="20">
        <v>0.99651116885024604</v>
      </c>
      <c r="Q182" t="s">
        <v>34</v>
      </c>
    </row>
    <row r="183" spans="2:17" x14ac:dyDescent="0.25">
      <c r="B183" s="2">
        <v>181</v>
      </c>
      <c r="C183" s="20">
        <v>1.104623907948E-4</v>
      </c>
      <c r="D183" s="20">
        <v>4.0466255157045501E-2</v>
      </c>
      <c r="E183" s="20">
        <v>9.1952640715386794E-2</v>
      </c>
      <c r="F183" s="20">
        <v>0.71608587514778099</v>
      </c>
      <c r="G183" s="20">
        <v>10.483089268590399</v>
      </c>
      <c r="H183" s="20">
        <v>1.78618901621025E-2</v>
      </c>
      <c r="I183" s="20">
        <v>7.6131374986973498E-3</v>
      </c>
      <c r="J183" s="36"/>
      <c r="K183" s="20">
        <v>1.18593880181875E-2</v>
      </c>
      <c r="L183" s="20">
        <v>0.42622238909799598</v>
      </c>
      <c r="M183" s="20">
        <v>-3.3133460745173197E-2</v>
      </c>
      <c r="N183" s="20">
        <v>0.23105271226047799</v>
      </c>
      <c r="O183" s="20">
        <v>0.91011235955056102</v>
      </c>
      <c r="P183" s="20">
        <v>1.0052522220939599</v>
      </c>
      <c r="Q183" t="s">
        <v>34</v>
      </c>
    </row>
    <row r="184" spans="2:17" x14ac:dyDescent="0.25">
      <c r="B184" s="2">
        <v>182</v>
      </c>
      <c r="C184" s="20">
        <v>5.5913062007244803E-5</v>
      </c>
      <c r="D184" s="20">
        <v>2.3168951353912701E-2</v>
      </c>
      <c r="E184" s="20">
        <v>0.16784843421593101</v>
      </c>
      <c r="F184" s="20">
        <v>0.71574126988158004</v>
      </c>
      <c r="G184" s="20">
        <v>63.841196760462601</v>
      </c>
      <c r="H184" s="20">
        <v>8.3484083388267599E-3</v>
      </c>
      <c r="I184" s="20">
        <v>7.3187432553026904E-3</v>
      </c>
      <c r="J184" s="36"/>
      <c r="K184" s="20">
        <v>8.4374594289308002E-3</v>
      </c>
      <c r="L184" s="20">
        <v>0.87666330613761401</v>
      </c>
      <c r="M184" s="20">
        <v>-0.14174409478730099</v>
      </c>
      <c r="N184" s="20">
        <v>9.2765358019281097E-2</v>
      </c>
      <c r="O184" s="20">
        <v>1</v>
      </c>
      <c r="P184" s="20">
        <v>1</v>
      </c>
      <c r="Q184" t="s">
        <v>34</v>
      </c>
    </row>
    <row r="185" spans="2:17" x14ac:dyDescent="0.25">
      <c r="B185" s="2">
        <v>183</v>
      </c>
      <c r="C185" s="20">
        <v>5.8504155124653704E-4</v>
      </c>
      <c r="D185" s="20">
        <v>8.3752722890688802E-2</v>
      </c>
      <c r="E185" s="20">
        <v>0.224975130008227</v>
      </c>
      <c r="F185" s="20">
        <v>0.73422407276088697</v>
      </c>
      <c r="G185" s="20">
        <v>158.94454200313101</v>
      </c>
      <c r="H185" s="20">
        <v>2.7501312895548899E-2</v>
      </c>
      <c r="I185" s="20">
        <v>2.60738119259704E-2</v>
      </c>
      <c r="J185" s="36"/>
      <c r="K185" s="20">
        <v>2.72928202712782E-2</v>
      </c>
      <c r="L185" s="20">
        <v>0.94809335194286204</v>
      </c>
      <c r="M185" s="20">
        <v>-3.7366158549367E-2</v>
      </c>
      <c r="N185" s="20">
        <v>0.22566347403526399</v>
      </c>
      <c r="O185" s="20">
        <v>0.96621621621621601</v>
      </c>
      <c r="P185" s="20">
        <v>1.00253768178585</v>
      </c>
      <c r="Q185" t="s">
        <v>34</v>
      </c>
    </row>
    <row r="186" spans="2:17" x14ac:dyDescent="0.25">
      <c r="B186" s="2">
        <v>184</v>
      </c>
      <c r="C186" s="20">
        <v>9.2733858938845004E-4</v>
      </c>
      <c r="D186" s="20">
        <v>0.105482957104076</v>
      </c>
      <c r="E186" s="20">
        <v>5.9093602947709302E-2</v>
      </c>
      <c r="F186" s="20">
        <v>0.73968498364503299</v>
      </c>
      <c r="G186" s="20">
        <v>48.120631490210002</v>
      </c>
      <c r="H186" s="20">
        <v>3.6369122546270199E-2</v>
      </c>
      <c r="I186" s="20">
        <v>3.2381342014501498E-2</v>
      </c>
      <c r="J186" s="36"/>
      <c r="K186" s="20">
        <v>3.4361667063288602E-2</v>
      </c>
      <c r="L186" s="20">
        <v>0.89035257788539302</v>
      </c>
      <c r="M186" s="20">
        <v>-2.5773737208215999E-3</v>
      </c>
      <c r="N186" s="20">
        <v>0.26995793059225098</v>
      </c>
      <c r="O186" s="20">
        <v>0.98124098124098103</v>
      </c>
      <c r="P186" s="20">
        <v>1.0040298028275001</v>
      </c>
      <c r="Q186" t="s">
        <v>34</v>
      </c>
    </row>
    <row r="187" spans="2:17" x14ac:dyDescent="0.25">
      <c r="B187" s="2">
        <v>185</v>
      </c>
      <c r="C187" s="20">
        <v>1.58874920093756E-3</v>
      </c>
      <c r="D187" s="20">
        <v>0.14321658392603301</v>
      </c>
      <c r="E187" s="20">
        <v>0.16282126567847499</v>
      </c>
      <c r="F187" s="20">
        <v>0.74433138514802</v>
      </c>
      <c r="G187" s="20">
        <v>40.053984969261101</v>
      </c>
      <c r="H187" s="20">
        <v>4.8000062437789801E-2</v>
      </c>
      <c r="I187" s="20">
        <v>4.0382384423033303E-2</v>
      </c>
      <c r="J187" s="36"/>
      <c r="K187" s="20">
        <v>4.4976197141378002E-2</v>
      </c>
      <c r="L187" s="20">
        <v>0.84129858112935996</v>
      </c>
      <c r="M187" s="20">
        <v>-4.17732350403245E-2</v>
      </c>
      <c r="N187" s="20">
        <v>0.220052209970305</v>
      </c>
      <c r="O187" s="20">
        <v>0.97489539748953902</v>
      </c>
      <c r="P187" s="20">
        <v>0.98692096315201505</v>
      </c>
      <c r="Q187" t="s">
        <v>34</v>
      </c>
    </row>
    <row r="188" spans="2:17" x14ac:dyDescent="0.25">
      <c r="B188" s="2">
        <v>186</v>
      </c>
      <c r="C188" s="20">
        <v>4.1457489878542501E-4</v>
      </c>
      <c r="D188" s="20">
        <v>7.03383204611326E-2</v>
      </c>
      <c r="E188" s="20">
        <v>8.8759739580107799E-2</v>
      </c>
      <c r="F188" s="20">
        <v>0.75018745245546004</v>
      </c>
      <c r="G188" s="20">
        <v>40.150367705518498</v>
      </c>
      <c r="H188" s="20">
        <v>2.4210132342809599E-2</v>
      </c>
      <c r="I188" s="20">
        <v>2.0779328663818999E-2</v>
      </c>
      <c r="J188" s="36"/>
      <c r="K188" s="20">
        <v>2.29750550682295E-2</v>
      </c>
      <c r="L188" s="20">
        <v>0.85829058551141701</v>
      </c>
      <c r="M188" s="20">
        <v>-4.6950289468591498E-2</v>
      </c>
      <c r="N188" s="20">
        <v>0.21346057954698799</v>
      </c>
      <c r="O188" s="20">
        <v>0.962025316455696</v>
      </c>
      <c r="P188" s="20">
        <v>1.00453247443219</v>
      </c>
      <c r="Q188" t="s">
        <v>34</v>
      </c>
    </row>
    <row r="189" spans="2:17" x14ac:dyDescent="0.25">
      <c r="B189" s="2">
        <v>187</v>
      </c>
      <c r="C189" s="20">
        <v>2.4547197954400099E-5</v>
      </c>
      <c r="D189" s="20">
        <v>1.9045485263657298E-2</v>
      </c>
      <c r="E189" s="20">
        <v>0.57623943191491001</v>
      </c>
      <c r="F189" s="20">
        <v>0.74148170089568899</v>
      </c>
      <c r="G189" s="20">
        <v>142.59620450477499</v>
      </c>
      <c r="H189" s="20">
        <v>6.0570094922114404E-3</v>
      </c>
      <c r="I189" s="20">
        <v>5.6203823818864801E-3</v>
      </c>
      <c r="J189" s="36"/>
      <c r="K189" s="20">
        <v>5.59056912558859E-3</v>
      </c>
      <c r="L189" s="20">
        <v>0.92791374837922702</v>
      </c>
      <c r="M189" s="20">
        <v>8.9211140046083104E-2</v>
      </c>
      <c r="N189" s="20">
        <v>0.386826696072742</v>
      </c>
      <c r="O189" s="20">
        <v>0.78260869565217395</v>
      </c>
      <c r="P189" s="20">
        <v>0.90109755349806797</v>
      </c>
      <c r="Q189" t="s">
        <v>34</v>
      </c>
    </row>
    <row r="190" spans="2:17" x14ac:dyDescent="0.25">
      <c r="B190" s="2">
        <v>188</v>
      </c>
      <c r="C190" s="20">
        <v>1.32282122309823E-4</v>
      </c>
      <c r="D190" s="20">
        <v>3.8177386978937203E-2</v>
      </c>
      <c r="E190" s="20">
        <v>0.336347565537503</v>
      </c>
      <c r="F190" s="20">
        <v>0.74668726142769704</v>
      </c>
      <c r="G190" s="20">
        <v>97.037063737124896</v>
      </c>
      <c r="H190" s="20">
        <v>1.30350586785127E-2</v>
      </c>
      <c r="I190" s="20">
        <v>1.20191331770632E-2</v>
      </c>
      <c r="J190" s="36"/>
      <c r="K190" s="20">
        <v>1.29779362452726E-2</v>
      </c>
      <c r="L190" s="20">
        <v>0.92206206918545197</v>
      </c>
      <c r="M190" s="20">
        <v>-6.9803148437071194E-2</v>
      </c>
      <c r="N190" s="20">
        <v>0.18436341579806501</v>
      </c>
      <c r="O190" s="20">
        <v>0.95098039215686203</v>
      </c>
      <c r="P190" s="20">
        <v>1.00278355560993</v>
      </c>
      <c r="Q190" t="s">
        <v>34</v>
      </c>
    </row>
    <row r="191" spans="2:17" x14ac:dyDescent="0.25">
      <c r="B191" s="2">
        <v>189</v>
      </c>
      <c r="C191" s="20">
        <v>1.9228638397613399E-4</v>
      </c>
      <c r="D191" s="20">
        <v>4.5787873671147297E-2</v>
      </c>
      <c r="E191" s="20">
        <v>0.30263150683195</v>
      </c>
      <c r="F191" s="20">
        <v>0.75562631433533001</v>
      </c>
      <c r="G191" s="20">
        <v>67.336224687494294</v>
      </c>
      <c r="H191" s="20">
        <v>1.5631240021843799E-2</v>
      </c>
      <c r="I191" s="20">
        <v>1.5003600614464501E-2</v>
      </c>
      <c r="J191" s="36"/>
      <c r="K191" s="20">
        <v>1.5646936696764101E-2</v>
      </c>
      <c r="L191" s="20">
        <v>0.95984711344063101</v>
      </c>
      <c r="M191" s="20">
        <v>-4.2077717119392802E-2</v>
      </c>
      <c r="N191" s="20">
        <v>0.21966453134657199</v>
      </c>
      <c r="O191" s="20">
        <v>0.97916666666666596</v>
      </c>
      <c r="P191" s="20">
        <v>1.0092835828508699</v>
      </c>
      <c r="Q191" t="s">
        <v>34</v>
      </c>
    </row>
    <row r="192" spans="2:17" x14ac:dyDescent="0.25">
      <c r="B192" s="2">
        <v>190</v>
      </c>
      <c r="C192" s="20">
        <v>2.1819731515022299E-5</v>
      </c>
      <c r="D192" s="20">
        <v>1.26903726997464E-2</v>
      </c>
      <c r="E192" s="20">
        <v>0.24173250656552001</v>
      </c>
      <c r="F192" s="20">
        <v>0.75847953147007596</v>
      </c>
      <c r="G192" s="20">
        <v>180</v>
      </c>
      <c r="H192" s="20">
        <v>4.6711595471598203E-3</v>
      </c>
      <c r="I192" s="20">
        <v>3.50336966036986E-3</v>
      </c>
      <c r="J192" s="36"/>
      <c r="K192" s="20">
        <v>5.2708391191944497E-3</v>
      </c>
      <c r="L192" s="20">
        <v>0.75</v>
      </c>
      <c r="M192" s="20">
        <v>-0.41095137745191301</v>
      </c>
      <c r="N192" s="20">
        <v>-0.25</v>
      </c>
      <c r="O192" s="20">
        <v>1</v>
      </c>
      <c r="P192" s="20">
        <v>1</v>
      </c>
      <c r="Q192" t="s">
        <v>34</v>
      </c>
    </row>
    <row r="193" spans="2:17" x14ac:dyDescent="0.25">
      <c r="B193" s="2">
        <v>191</v>
      </c>
      <c r="C193" s="20">
        <v>3.4093330492222402E-5</v>
      </c>
      <c r="D193" s="20">
        <v>1.8156797159810199E-2</v>
      </c>
      <c r="E193" s="20">
        <v>0.51121170084117096</v>
      </c>
      <c r="F193" s="20">
        <v>0.76452868308364796</v>
      </c>
      <c r="G193" s="20">
        <v>42.179725283921499</v>
      </c>
      <c r="H193" s="20">
        <v>7.4633975413785402E-3</v>
      </c>
      <c r="I193" s="20">
        <v>4.2456488947042598E-3</v>
      </c>
      <c r="J193" s="36"/>
      <c r="K193" s="20">
        <v>6.5885488989930602E-3</v>
      </c>
      <c r="L193" s="20">
        <v>0.568862756025731</v>
      </c>
      <c r="M193" s="20">
        <v>-0.27003656828058997</v>
      </c>
      <c r="N193" s="20">
        <v>-7.0581692524261497E-2</v>
      </c>
      <c r="O193" s="20">
        <v>0.96153846153846101</v>
      </c>
      <c r="P193" s="20">
        <v>1.0117056856187201</v>
      </c>
      <c r="Q193" t="s">
        <v>34</v>
      </c>
    </row>
    <row r="194" spans="2:17" x14ac:dyDescent="0.25">
      <c r="B194" s="2">
        <v>192</v>
      </c>
      <c r="C194" s="20">
        <v>1.5001065416577801E-4</v>
      </c>
      <c r="D194" s="20">
        <v>4.0456912837951199E-2</v>
      </c>
      <c r="E194" s="20">
        <v>0.55087833841391598</v>
      </c>
      <c r="F194" s="20">
        <v>0.769382442504015</v>
      </c>
      <c r="G194" s="20">
        <v>28.770362922782098</v>
      </c>
      <c r="H194" s="20">
        <v>1.3608675409420901E-2</v>
      </c>
      <c r="I194" s="20">
        <v>1.3046617754729499E-2</v>
      </c>
      <c r="J194" s="36"/>
      <c r="K194" s="20">
        <v>1.3820256763731199E-2</v>
      </c>
      <c r="L194" s="20">
        <v>0.958698577357329</v>
      </c>
      <c r="M194" s="20">
        <v>-7.0431132075015307E-2</v>
      </c>
      <c r="N194" s="20">
        <v>0.18356384219678801</v>
      </c>
      <c r="O194" s="20">
        <v>0.96491228070175405</v>
      </c>
      <c r="P194" s="20">
        <v>1.00788015240734</v>
      </c>
      <c r="Q194" t="s">
        <v>34</v>
      </c>
    </row>
    <row r="195" spans="2:17" x14ac:dyDescent="0.25">
      <c r="B195" s="2">
        <v>193</v>
      </c>
      <c r="C195" s="20">
        <v>5.5913062007244803E-5</v>
      </c>
      <c r="D195" s="20">
        <v>4.6599487642466401E-2</v>
      </c>
      <c r="E195" s="20">
        <v>3.2185428587137798E-3</v>
      </c>
      <c r="F195" s="20">
        <v>0.77544096750869596</v>
      </c>
      <c r="G195" s="20">
        <v>117.186193967138</v>
      </c>
      <c r="H195" s="20">
        <v>1.25502846334642E-2</v>
      </c>
      <c r="I195" s="20">
        <v>7.8333123755225595E-3</v>
      </c>
      <c r="J195" s="36"/>
      <c r="K195" s="20">
        <v>8.4374594289308002E-3</v>
      </c>
      <c r="L195" s="20">
        <v>0.62415416098498</v>
      </c>
      <c r="M195" s="20">
        <v>0.38094259624887</v>
      </c>
      <c r="N195" s="20">
        <v>0.75827072255330596</v>
      </c>
      <c r="O195" s="20">
        <v>0.71929824561403499</v>
      </c>
      <c r="P195" s="20">
        <v>0.66361768243785002</v>
      </c>
      <c r="Q195" t="s">
        <v>34</v>
      </c>
    </row>
    <row r="196" spans="2:17" x14ac:dyDescent="0.25">
      <c r="B196" s="2">
        <v>194</v>
      </c>
      <c r="C196" s="20">
        <v>8.2096739825271599E-4</v>
      </c>
      <c r="D196" s="20">
        <v>0.122712529093775</v>
      </c>
      <c r="E196" s="20">
        <v>0.56448359402886805</v>
      </c>
      <c r="F196" s="20">
        <v>0.79742561565622305</v>
      </c>
      <c r="G196" s="20">
        <v>127.892659530462</v>
      </c>
      <c r="H196" s="20">
        <v>4.2709286949672E-2</v>
      </c>
      <c r="I196" s="20">
        <v>2.5708129033857299E-2</v>
      </c>
      <c r="J196" s="36"/>
      <c r="K196" s="20">
        <v>3.2330916417474098E-2</v>
      </c>
      <c r="L196" s="20">
        <v>0.60193299560705305</v>
      </c>
      <c r="M196" s="20">
        <v>5.0404955925535802E-2</v>
      </c>
      <c r="N196" s="20">
        <v>0.33741712787018702</v>
      </c>
      <c r="O196" s="20">
        <v>0.90119760479041899</v>
      </c>
      <c r="P196" s="20">
        <v>0.90123809251910403</v>
      </c>
      <c r="Q196" t="s">
        <v>34</v>
      </c>
    </row>
    <row r="197" spans="2:17" x14ac:dyDescent="0.25">
      <c r="B197" s="2">
        <v>195</v>
      </c>
      <c r="C197" s="20">
        <v>2.97566588536117E-3</v>
      </c>
      <c r="D197" s="20">
        <v>0.206417372599105</v>
      </c>
      <c r="E197" s="20">
        <v>0.21644361194048201</v>
      </c>
      <c r="F197" s="20">
        <v>0.81364514326529402</v>
      </c>
      <c r="G197" s="20">
        <v>55.328390052292903</v>
      </c>
      <c r="H197" s="20">
        <v>7.5114029689508005E-2</v>
      </c>
      <c r="I197" s="20">
        <v>5.7241847340710299E-2</v>
      </c>
      <c r="J197" s="36"/>
      <c r="K197" s="20">
        <v>6.1552704872825999E-2</v>
      </c>
      <c r="L197" s="20">
        <v>0.76206598923431002</v>
      </c>
      <c r="M197" s="20">
        <v>0.13485511103931799</v>
      </c>
      <c r="N197" s="20">
        <v>0.44494240492007398</v>
      </c>
      <c r="O197" s="20">
        <v>0.95659798334063995</v>
      </c>
      <c r="P197" s="20">
        <v>0.97436057004169496</v>
      </c>
      <c r="Q197" t="s">
        <v>34</v>
      </c>
    </row>
    <row r="198" spans="2:17" x14ac:dyDescent="0.25">
      <c r="B198" s="2">
        <v>196</v>
      </c>
      <c r="C198" s="20">
        <v>6.6686554442787105E-4</v>
      </c>
      <c r="D198" s="20">
        <v>9.3411513044328501E-2</v>
      </c>
      <c r="E198" s="20">
        <v>0.39746475496928502</v>
      </c>
      <c r="F198" s="20">
        <v>0.80376505228956696</v>
      </c>
      <c r="G198" s="20">
        <v>61.521935566945302</v>
      </c>
      <c r="H198" s="20">
        <v>3.2344113530680299E-2</v>
      </c>
      <c r="I198" s="20">
        <v>2.5715532812188701E-2</v>
      </c>
      <c r="J198" s="36"/>
      <c r="K198" s="20">
        <v>2.9138970163458199E-2</v>
      </c>
      <c r="L198" s="20">
        <v>0.795060677356207</v>
      </c>
      <c r="M198" s="20">
        <v>-2.0414422594989299E-2</v>
      </c>
      <c r="N198" s="20">
        <v>0.24724709460428701</v>
      </c>
      <c r="O198" s="20">
        <v>0.96640316205533505</v>
      </c>
      <c r="P198" s="20">
        <v>0.98004750593824197</v>
      </c>
      <c r="Q198" t="s">
        <v>34</v>
      </c>
    </row>
    <row r="199" spans="2:17" x14ac:dyDescent="0.25">
      <c r="B199" s="2">
        <v>197</v>
      </c>
      <c r="C199" s="20">
        <v>2.8638397613466799E-5</v>
      </c>
      <c r="D199" s="20">
        <v>1.6379420952115899E-2</v>
      </c>
      <c r="E199" s="20">
        <v>0.46316771271778701</v>
      </c>
      <c r="F199" s="20">
        <v>0.79409712301716995</v>
      </c>
      <c r="G199" s="20">
        <v>90</v>
      </c>
      <c r="H199" s="20">
        <v>4.6711595471598203E-3</v>
      </c>
      <c r="I199" s="20">
        <v>4.6711595471598203E-3</v>
      </c>
      <c r="J199" s="36"/>
      <c r="K199" s="20">
        <v>6.0385048099107297E-3</v>
      </c>
      <c r="L199" s="20">
        <v>1</v>
      </c>
      <c r="M199" s="20">
        <v>-0.40160139931622901</v>
      </c>
      <c r="N199" s="20">
        <v>-0.238095238095238</v>
      </c>
      <c r="O199" s="20">
        <v>1</v>
      </c>
      <c r="P199" s="20">
        <v>1</v>
      </c>
      <c r="Q199" t="s">
        <v>34</v>
      </c>
    </row>
    <row r="200" spans="2:17" x14ac:dyDescent="0.25">
      <c r="B200" s="2">
        <v>198</v>
      </c>
      <c r="C200" s="20">
        <v>4.3639463030044699E-5</v>
      </c>
      <c r="D200" s="20">
        <v>2.0880083175804399E-2</v>
      </c>
      <c r="E200" s="20">
        <v>6.0433126641380203E-2</v>
      </c>
      <c r="F200" s="20">
        <v>0.79555686037565698</v>
      </c>
      <c r="G200" s="20">
        <v>2.5972144538673998</v>
      </c>
      <c r="H200" s="20">
        <v>7.1053772616172803E-3</v>
      </c>
      <c r="I200" s="20">
        <v>5.9917046817081496E-3</v>
      </c>
      <c r="J200" s="36"/>
      <c r="K200" s="20">
        <v>7.4540921674514501E-3</v>
      </c>
      <c r="L200" s="20">
        <v>0.84326341320043496</v>
      </c>
      <c r="M200" s="20">
        <v>-0.23378963106121001</v>
      </c>
      <c r="N200" s="20">
        <v>-2.4430658681014399E-2</v>
      </c>
      <c r="O200" s="20">
        <v>0.96969696969696895</v>
      </c>
      <c r="P200" s="20">
        <v>1</v>
      </c>
      <c r="Q200" t="s">
        <v>34</v>
      </c>
    </row>
    <row r="201" spans="2:17" x14ac:dyDescent="0.25">
      <c r="B201" s="2">
        <v>199</v>
      </c>
      <c r="C201" s="20">
        <v>3.69571702535691E-3</v>
      </c>
      <c r="D201" s="20">
        <v>0.22252703408737301</v>
      </c>
      <c r="E201" s="20">
        <v>0.12926658392965401</v>
      </c>
      <c r="F201" s="20">
        <v>0.83168961532114805</v>
      </c>
      <c r="G201" s="20">
        <v>55.702335013776</v>
      </c>
      <c r="H201" s="20">
        <v>7.9733456423714294E-2</v>
      </c>
      <c r="I201" s="20">
        <v>6.03494353593481E-2</v>
      </c>
      <c r="J201" s="36"/>
      <c r="K201" s="20">
        <v>6.8596888142505599E-2</v>
      </c>
      <c r="L201" s="20">
        <v>0.75688974322952995</v>
      </c>
      <c r="M201" s="20">
        <v>2.2598079785003399E-2</v>
      </c>
      <c r="N201" s="20">
        <v>0.30201231355250902</v>
      </c>
      <c r="O201" s="20">
        <v>0.97341954022988497</v>
      </c>
      <c r="P201" s="20">
        <v>0.984114739129065</v>
      </c>
      <c r="Q201" t="s">
        <v>34</v>
      </c>
    </row>
    <row r="202" spans="2:17" x14ac:dyDescent="0.25">
      <c r="B202" s="2">
        <v>200</v>
      </c>
      <c r="C202" s="20">
        <v>7.9096526741956005E-5</v>
      </c>
      <c r="D202" s="20">
        <v>2.9929287008539699E-2</v>
      </c>
      <c r="E202" s="20">
        <v>2.93960902536782E-3</v>
      </c>
      <c r="F202" s="20">
        <v>0.82242609492602203</v>
      </c>
      <c r="G202" s="20">
        <v>83.903156284538497</v>
      </c>
      <c r="H202" s="20">
        <v>1.09467822302028E-2</v>
      </c>
      <c r="I202" s="20">
        <v>7.5872584829328104E-3</v>
      </c>
      <c r="J202" s="36"/>
      <c r="K202" s="20">
        <v>1.0035378702324099E-2</v>
      </c>
      <c r="L202" s="20">
        <v>0.69310399379272403</v>
      </c>
      <c r="M202" s="20">
        <v>-0.17528512759036799</v>
      </c>
      <c r="N202" s="20">
        <v>5.0059588683156998E-2</v>
      </c>
      <c r="O202" s="20">
        <v>1</v>
      </c>
      <c r="P202" s="20">
        <v>1</v>
      </c>
      <c r="Q202" t="s">
        <v>34</v>
      </c>
    </row>
    <row r="203" spans="2:17" x14ac:dyDescent="0.25">
      <c r="B203" s="2">
        <v>201</v>
      </c>
      <c r="C203" s="20">
        <v>3.8184530151289099E-5</v>
      </c>
      <c r="D203" s="20">
        <v>2.18750401593494E-2</v>
      </c>
      <c r="E203" s="20">
        <v>0.46865910563781099</v>
      </c>
      <c r="F203" s="20">
        <v>0.81966338018153495</v>
      </c>
      <c r="G203" s="20">
        <v>22.612638566702099</v>
      </c>
      <c r="H203" s="20">
        <v>9.9711742729776103E-3</v>
      </c>
      <c r="I203" s="20">
        <v>4.3120661423194399E-3</v>
      </c>
      <c r="J203" s="36"/>
      <c r="K203" s="20">
        <v>6.9726647550096199E-3</v>
      </c>
      <c r="L203" s="20">
        <v>0.43245319199819399</v>
      </c>
      <c r="M203" s="20">
        <v>-0.11562969650848701</v>
      </c>
      <c r="N203" s="20">
        <v>0.12601524259482999</v>
      </c>
      <c r="O203" s="20">
        <v>0.96551724137931005</v>
      </c>
      <c r="P203" s="20">
        <v>1</v>
      </c>
      <c r="Q203" t="s">
        <v>34</v>
      </c>
    </row>
    <row r="204" spans="2:17" x14ac:dyDescent="0.25">
      <c r="B204" s="2">
        <v>202</v>
      </c>
      <c r="C204" s="20">
        <v>3.0002130833155699E-5</v>
      </c>
      <c r="D204" s="20">
        <v>1.6727422338379299E-2</v>
      </c>
      <c r="E204" s="20">
        <v>0.58750447577232801</v>
      </c>
      <c r="F204" s="20">
        <v>0.82934314505482998</v>
      </c>
      <c r="G204" s="20">
        <v>22.706096370701101</v>
      </c>
      <c r="H204" s="20">
        <v>6.2879570727630901E-3</v>
      </c>
      <c r="I204" s="20">
        <v>4.7599025777405801E-3</v>
      </c>
      <c r="J204" s="36"/>
      <c r="K204" s="20">
        <v>6.1806067180408698E-3</v>
      </c>
      <c r="L204" s="20">
        <v>0.75698712994695305</v>
      </c>
      <c r="M204" s="20">
        <v>-0.216488431984076</v>
      </c>
      <c r="N204" s="20">
        <v>-2.4020878446716701E-3</v>
      </c>
      <c r="O204" s="20">
        <v>0.95652173913043403</v>
      </c>
      <c r="P204" s="20">
        <v>1.0063529740296</v>
      </c>
      <c r="Q204" t="s">
        <v>34</v>
      </c>
    </row>
    <row r="205" spans="2:17" x14ac:dyDescent="0.25">
      <c r="B205" s="2">
        <v>203</v>
      </c>
      <c r="C205" s="20">
        <v>1.1864479011293399E-4</v>
      </c>
      <c r="D205" s="20">
        <v>3.6071861813054898E-2</v>
      </c>
      <c r="E205" s="20">
        <v>6.7664699072507606E-2</v>
      </c>
      <c r="F205" s="20">
        <v>0.84330537272949102</v>
      </c>
      <c r="G205" s="20">
        <v>66.288624896954303</v>
      </c>
      <c r="H205" s="20">
        <v>1.25704943802012E-2</v>
      </c>
      <c r="I205" s="20">
        <v>1.04320777689477E-2</v>
      </c>
      <c r="J205" s="36"/>
      <c r="K205" s="20">
        <v>1.2290778598143801E-2</v>
      </c>
      <c r="L205" s="20">
        <v>0.829886037368463</v>
      </c>
      <c r="M205" s="20">
        <v>-0.13191073997663399</v>
      </c>
      <c r="N205" s="20">
        <v>0.105285574221633</v>
      </c>
      <c r="O205" s="20">
        <v>0.96666666666666601</v>
      </c>
      <c r="P205" s="20">
        <v>1.00589206513645</v>
      </c>
      <c r="Q205" t="s">
        <v>34</v>
      </c>
    </row>
    <row r="206" spans="2:17" x14ac:dyDescent="0.25">
      <c r="B206" s="2">
        <v>204</v>
      </c>
      <c r="C206" s="20">
        <v>1.05007457916045E-4</v>
      </c>
      <c r="D206" s="20">
        <v>3.3213112170193099E-2</v>
      </c>
      <c r="E206" s="20">
        <v>0.552273619837094</v>
      </c>
      <c r="F206" s="20">
        <v>0.86040332282295795</v>
      </c>
      <c r="G206" s="20">
        <v>63.503531191320903</v>
      </c>
      <c r="H206" s="20">
        <v>1.1490150207044501E-2</v>
      </c>
      <c r="I206" s="20">
        <v>1.0966023680967401E-2</v>
      </c>
      <c r="J206" s="36"/>
      <c r="K206" s="20">
        <v>1.15628563906511E-2</v>
      </c>
      <c r="L206" s="20">
        <v>0.95438471067542596</v>
      </c>
      <c r="M206" s="20">
        <v>-5.7579722630480598E-2</v>
      </c>
      <c r="N206" s="20">
        <v>0.199926764907152</v>
      </c>
      <c r="O206" s="20">
        <v>0.974683544303797</v>
      </c>
      <c r="P206" s="20">
        <v>1.0063992124046199</v>
      </c>
      <c r="Q206" t="s">
        <v>34</v>
      </c>
    </row>
    <row r="207" spans="2:17" x14ac:dyDescent="0.25">
      <c r="B207" s="2">
        <v>205</v>
      </c>
      <c r="C207" s="20">
        <v>2.5092691242275698E-3</v>
      </c>
      <c r="D207" s="20">
        <v>0.18388603452338001</v>
      </c>
      <c r="E207" s="20">
        <v>0.50763699445076005</v>
      </c>
      <c r="F207" s="20">
        <v>0.88732991343534595</v>
      </c>
      <c r="G207" s="20">
        <v>37.280937306606603</v>
      </c>
      <c r="H207" s="20">
        <v>6.6085153543976899E-2</v>
      </c>
      <c r="I207" s="20">
        <v>4.8208885956126102E-2</v>
      </c>
      <c r="J207" s="36"/>
      <c r="K207" s="20">
        <v>5.65234524542646E-2</v>
      </c>
      <c r="L207" s="20">
        <v>0.72949646585968897</v>
      </c>
      <c r="M207" s="20">
        <v>-2.81982060309891E-3</v>
      </c>
      <c r="N207" s="20">
        <v>0.26964923763423798</v>
      </c>
      <c r="O207" s="20">
        <v>0.96944151738672202</v>
      </c>
      <c r="P207" s="20">
        <v>0.97904296192804696</v>
      </c>
      <c r="Q207" t="s">
        <v>34</v>
      </c>
    </row>
    <row r="208" spans="2:17" x14ac:dyDescent="0.25">
      <c r="B208" s="2">
        <v>206</v>
      </c>
      <c r="C208" s="20">
        <v>4.4021308331557603E-3</v>
      </c>
      <c r="D208" s="20">
        <v>0.24446046374106201</v>
      </c>
      <c r="E208" s="20">
        <v>0.429268188747993</v>
      </c>
      <c r="F208" s="20">
        <v>0.89826115562072095</v>
      </c>
      <c r="G208" s="20">
        <v>41.365664311791001</v>
      </c>
      <c r="H208" s="20">
        <v>8.2788953198226406E-2</v>
      </c>
      <c r="I208" s="20">
        <v>6.7183558064926402E-2</v>
      </c>
      <c r="J208" s="36"/>
      <c r="K208" s="20">
        <v>7.4866327930998899E-2</v>
      </c>
      <c r="L208" s="20">
        <v>0.81150389598555295</v>
      </c>
      <c r="M208" s="20">
        <v>-7.6558190443026097E-3</v>
      </c>
      <c r="N208" s="20">
        <v>0.26349185318062002</v>
      </c>
      <c r="O208" s="20">
        <v>0.97996357012750401</v>
      </c>
      <c r="P208" s="20">
        <v>0.97487770856422196</v>
      </c>
      <c r="Q208" t="s">
        <v>34</v>
      </c>
    </row>
    <row r="209" spans="2:17" x14ac:dyDescent="0.25">
      <c r="B209" s="2">
        <v>207</v>
      </c>
      <c r="C209" s="20">
        <v>1.11826124014489E-4</v>
      </c>
      <c r="D209" s="20">
        <v>3.4429949232228203E-2</v>
      </c>
      <c r="E209" s="20">
        <v>7.9466677662048193E-3</v>
      </c>
      <c r="F209" s="20">
        <v>0.87598482849329495</v>
      </c>
      <c r="G209" s="20">
        <v>7.7131071069685602</v>
      </c>
      <c r="H209" s="20">
        <v>1.10419487920907E-2</v>
      </c>
      <c r="I209" s="20">
        <v>1.08852163465386E-2</v>
      </c>
      <c r="J209" s="36"/>
      <c r="K209" s="20">
        <v>1.19323695563666E-2</v>
      </c>
      <c r="L209" s="20">
        <v>0.98580572609933603</v>
      </c>
      <c r="M209" s="20">
        <v>-0.15583099340130899</v>
      </c>
      <c r="N209" s="20">
        <v>7.4829361641250605E-2</v>
      </c>
      <c r="O209" s="20">
        <v>0.96470588235294097</v>
      </c>
      <c r="P209" s="20">
        <v>1.01234609775124</v>
      </c>
      <c r="Q209" t="s">
        <v>34</v>
      </c>
    </row>
    <row r="210" spans="2:17" x14ac:dyDescent="0.25">
      <c r="B210" s="2">
        <v>208</v>
      </c>
      <c r="C210" s="20">
        <v>1.25136160238653E-2</v>
      </c>
      <c r="D210" s="20">
        <v>0.63555446461690501</v>
      </c>
      <c r="E210" s="20">
        <v>9.7617389239226596E-2</v>
      </c>
      <c r="F210" s="20">
        <v>0.97054740751563695</v>
      </c>
      <c r="G210" s="20">
        <v>37.040447167956202</v>
      </c>
      <c r="H210" s="20">
        <v>0.21581148153988799</v>
      </c>
      <c r="I210" s="20">
        <v>9.5038246316498903E-2</v>
      </c>
      <c r="J210" s="36"/>
      <c r="K210" s="20">
        <v>0.12622531746530399</v>
      </c>
      <c r="L210" s="20">
        <v>0.44037622854154301</v>
      </c>
      <c r="M210" s="20">
        <v>0.28730073378696402</v>
      </c>
      <c r="N210" s="20">
        <v>0.63904220022415603</v>
      </c>
      <c r="O210" s="20">
        <v>0.77362785599865103</v>
      </c>
      <c r="P210" s="20">
        <v>0.80615062922954495</v>
      </c>
      <c r="Q210" t="s">
        <v>34</v>
      </c>
    </row>
    <row r="211" spans="2:17" x14ac:dyDescent="0.25">
      <c r="B211" s="2">
        <v>209</v>
      </c>
      <c r="C211" s="20">
        <v>1.5901129341572499E-3</v>
      </c>
      <c r="D211" s="20">
        <v>0.18078438458406601</v>
      </c>
      <c r="E211" s="20">
        <v>1.1090968075578699E-2</v>
      </c>
      <c r="F211" s="20">
        <v>0.92408509037230802</v>
      </c>
      <c r="G211" s="20">
        <v>83.7501332773992</v>
      </c>
      <c r="H211" s="20">
        <v>7.7776898704909198E-2</v>
      </c>
      <c r="I211" s="20">
        <v>3.2072373304200499E-2</v>
      </c>
      <c r="J211" s="36"/>
      <c r="K211" s="20">
        <v>4.4995496089762999E-2</v>
      </c>
      <c r="L211" s="20">
        <v>0.41236374602547798</v>
      </c>
      <c r="M211" s="20">
        <v>0.232093400563331</v>
      </c>
      <c r="N211" s="20">
        <v>0.56875004040445398</v>
      </c>
      <c r="O211" s="20">
        <v>0.97573221757322104</v>
      </c>
      <c r="P211" s="20">
        <v>0.99941217887848899</v>
      </c>
      <c r="Q211" t="s">
        <v>34</v>
      </c>
    </row>
    <row r="212" spans="2:17" x14ac:dyDescent="0.25">
      <c r="B212" s="2">
        <v>210</v>
      </c>
      <c r="C212" s="20">
        <v>8.4551459620711602E-4</v>
      </c>
      <c r="D212" s="20">
        <v>0.10432450953638001</v>
      </c>
      <c r="E212" s="20">
        <v>0.314018700557819</v>
      </c>
      <c r="F212" s="20">
        <v>0.90776451670749303</v>
      </c>
      <c r="G212" s="20">
        <v>52.386002148869899</v>
      </c>
      <c r="H212" s="20">
        <v>3.5243048574758101E-2</v>
      </c>
      <c r="I212" s="20">
        <v>3.0966564344443399E-2</v>
      </c>
      <c r="J212" s="36"/>
      <c r="K212" s="20">
        <v>3.28107089155611E-2</v>
      </c>
      <c r="L212" s="20">
        <v>0.87865736923287596</v>
      </c>
      <c r="M212" s="20">
        <v>1.37602651061001E-2</v>
      </c>
      <c r="N212" s="20">
        <v>0.29075965841428802</v>
      </c>
      <c r="O212" s="20">
        <v>0.96723868954758097</v>
      </c>
      <c r="P212" s="20">
        <v>0.98620921251469196</v>
      </c>
      <c r="Q212" t="s">
        <v>34</v>
      </c>
    </row>
    <row r="213" spans="2:17" x14ac:dyDescent="0.25">
      <c r="B213" s="2">
        <v>211</v>
      </c>
      <c r="C213" s="20">
        <v>3.8184530151289099E-5</v>
      </c>
      <c r="D213" s="20">
        <v>3.5753055173961198E-2</v>
      </c>
      <c r="E213" s="20">
        <v>0.35459105776743499</v>
      </c>
      <c r="F213" s="20">
        <v>0.92413886826756497</v>
      </c>
      <c r="G213" s="20">
        <v>129.643438488604</v>
      </c>
      <c r="H213" s="20">
        <v>8.2214610995002095E-3</v>
      </c>
      <c r="I213" s="20">
        <v>7.4764018479534702E-3</v>
      </c>
      <c r="J213" s="36"/>
      <c r="K213" s="20">
        <v>6.9726647550096199E-3</v>
      </c>
      <c r="L213" s="20">
        <v>0.90937629667894004</v>
      </c>
      <c r="M213" s="20">
        <v>0.26428234309931598</v>
      </c>
      <c r="N213" s="20">
        <v>0.60973427494447796</v>
      </c>
      <c r="O213" s="20">
        <v>0.68292682926829196</v>
      </c>
      <c r="P213" s="20">
        <v>0.64802717533315901</v>
      </c>
      <c r="Q213" t="s">
        <v>34</v>
      </c>
    </row>
    <row r="214" spans="2:17" x14ac:dyDescent="0.25">
      <c r="B214" s="2">
        <v>212</v>
      </c>
      <c r="C214" s="20">
        <v>1.3773705518857799E-4</v>
      </c>
      <c r="D214" s="20">
        <v>3.9760910065424399E-2</v>
      </c>
      <c r="E214" s="20">
        <v>0.33862438034076597</v>
      </c>
      <c r="F214" s="20">
        <v>0.94721634549993605</v>
      </c>
      <c r="G214" s="20">
        <v>141.03337648023501</v>
      </c>
      <c r="H214" s="20">
        <v>1.5689178230071699E-2</v>
      </c>
      <c r="I214" s="20">
        <v>1.1496494396078E-2</v>
      </c>
      <c r="J214" s="36"/>
      <c r="K214" s="20">
        <v>1.3242819391710599E-2</v>
      </c>
      <c r="L214" s="20">
        <v>0.73276587387110304</v>
      </c>
      <c r="M214" s="20">
        <v>2.8500995565288501E-2</v>
      </c>
      <c r="N214" s="20">
        <v>0.309528139353209</v>
      </c>
      <c r="O214" s="20">
        <v>0.96190476190476104</v>
      </c>
      <c r="P214" s="20">
        <v>1.0106907894736801</v>
      </c>
      <c r="Q214" t="s">
        <v>34</v>
      </c>
    </row>
    <row r="215" spans="2:17" x14ac:dyDescent="0.25">
      <c r="B215" s="2">
        <v>213</v>
      </c>
      <c r="C215" s="20">
        <v>4.2275729810355802E-5</v>
      </c>
      <c r="D215" s="20">
        <v>1.9663246113769201E-2</v>
      </c>
      <c r="E215" s="20">
        <v>0.44780571480227699</v>
      </c>
      <c r="F215" s="20">
        <v>0.97014144845075501</v>
      </c>
      <c r="G215" s="20">
        <v>136.721107642948</v>
      </c>
      <c r="H215" s="20">
        <v>7.4532176222776199E-3</v>
      </c>
      <c r="I215" s="20">
        <v>5.8520604496439203E-3</v>
      </c>
      <c r="J215" s="36"/>
      <c r="K215" s="20">
        <v>7.3366975525153101E-3</v>
      </c>
      <c r="L215" s="20">
        <v>0.78517235725844603</v>
      </c>
      <c r="M215" s="20">
        <v>-0.18968967362408901</v>
      </c>
      <c r="N215" s="20">
        <v>3.1719151049065801E-2</v>
      </c>
      <c r="O215" s="20">
        <v>1</v>
      </c>
      <c r="P215" s="20">
        <v>1</v>
      </c>
      <c r="Q215" t="s">
        <v>34</v>
      </c>
    </row>
    <row r="216" spans="2:17" x14ac:dyDescent="0.25">
      <c r="B216" s="2">
        <v>214</v>
      </c>
      <c r="C216" s="20">
        <v>2.0455998295333399E-5</v>
      </c>
      <c r="D216" s="20">
        <v>1.6514884578983501E-2</v>
      </c>
      <c r="E216" s="20">
        <v>0.45520449787072398</v>
      </c>
      <c r="F216" s="20">
        <v>0.97821866183438599</v>
      </c>
      <c r="G216" s="20">
        <v>138.96777518504399</v>
      </c>
      <c r="H216" s="20">
        <v>6.5901833898118403E-3</v>
      </c>
      <c r="I216" s="20">
        <v>4.0617263654252602E-3</v>
      </c>
      <c r="J216" s="36"/>
      <c r="K216" s="20">
        <v>5.1034680322946703E-3</v>
      </c>
      <c r="L216" s="20">
        <v>0.61632979314422798</v>
      </c>
      <c r="M216" s="20">
        <v>2.77260499012991E-2</v>
      </c>
      <c r="N216" s="20">
        <v>0.308541447888797</v>
      </c>
      <c r="O216" s="20">
        <v>0.83333333333333304</v>
      </c>
      <c r="P216" s="20">
        <v>0.95905812473483198</v>
      </c>
      <c r="Q216" t="s">
        <v>34</v>
      </c>
    </row>
    <row r="217" spans="2:17" x14ac:dyDescent="0.25">
      <c r="B217" s="2">
        <v>215</v>
      </c>
      <c r="C217" s="20">
        <v>7.5687193692733801E-4</v>
      </c>
      <c r="D217" s="20">
        <v>0.112138191668892</v>
      </c>
      <c r="E217" s="20">
        <v>0.46100929893614301</v>
      </c>
      <c r="F217" s="20">
        <v>0.99613109720378201</v>
      </c>
      <c r="G217" s="20">
        <v>58.095222874239496</v>
      </c>
      <c r="H217" s="20">
        <v>3.2433484721205302E-2</v>
      </c>
      <c r="I217" s="20">
        <v>3.0713097298986601E-2</v>
      </c>
      <c r="J217" s="36"/>
      <c r="K217" s="20">
        <v>3.1043184121416802E-2</v>
      </c>
      <c r="L217" s="20">
        <v>0.94695644217675101</v>
      </c>
      <c r="M217" s="20">
        <v>3.36766518193179E-2</v>
      </c>
      <c r="N217" s="20">
        <v>0.31611798956579501</v>
      </c>
      <c r="O217" s="20">
        <v>0.94387755102040805</v>
      </c>
      <c r="P217" s="20">
        <v>0.88106346197904695</v>
      </c>
      <c r="Q217" t="s">
        <v>34</v>
      </c>
    </row>
    <row r="218" spans="2:17" x14ac:dyDescent="0.25">
      <c r="B218" s="2">
        <v>216</v>
      </c>
      <c r="C218" s="20">
        <v>1.50010654165778E-5</v>
      </c>
      <c r="D218" s="20">
        <v>1.07203111607317E-2</v>
      </c>
      <c r="E218" s="20">
        <v>0.54440241267808098</v>
      </c>
      <c r="F218" s="20">
        <v>0.99591244799787004</v>
      </c>
      <c r="G218" s="20">
        <v>135</v>
      </c>
      <c r="H218" s="20">
        <v>3.3030085918008801E-3</v>
      </c>
      <c r="I218" s="20">
        <v>3.3030085918008801E-3</v>
      </c>
      <c r="J218" s="36"/>
      <c r="K218" s="20">
        <v>4.3703489221738299E-3</v>
      </c>
      <c r="L218" s="20">
        <v>1</v>
      </c>
      <c r="M218" s="20">
        <v>-0.428801335710983</v>
      </c>
      <c r="N218" s="20">
        <v>-0.272727272727319</v>
      </c>
      <c r="O218" s="20">
        <v>1</v>
      </c>
      <c r="P218" s="20">
        <v>1</v>
      </c>
      <c r="Q218" t="s">
        <v>34</v>
      </c>
    </row>
    <row r="219" spans="2:17" x14ac:dyDescent="0.25">
      <c r="B219" s="2">
        <v>217</v>
      </c>
      <c r="C219" s="20">
        <v>1.7592158533986699E-4</v>
      </c>
      <c r="D219" s="20">
        <v>4.7710055824803602E-2</v>
      </c>
      <c r="E219" s="20">
        <v>0.554727781813106</v>
      </c>
      <c r="F219" s="20">
        <v>1.0231402591593</v>
      </c>
      <c r="G219" s="20">
        <v>143.490832012228</v>
      </c>
      <c r="H219" s="20">
        <v>1.61269446621886E-2</v>
      </c>
      <c r="I219" s="20">
        <v>1.28233773726503E-2</v>
      </c>
      <c r="J219" s="36"/>
      <c r="K219" s="20">
        <v>1.49663061316819E-2</v>
      </c>
      <c r="L219" s="20">
        <v>0.79515231441924095</v>
      </c>
      <c r="M219" s="20">
        <v>-7.6737343004050801E-2</v>
      </c>
      <c r="N219" s="20">
        <v>0.17553452506449799</v>
      </c>
      <c r="O219" s="20">
        <v>0.94852941176470595</v>
      </c>
      <c r="P219" s="20">
        <v>0.95364092522334998</v>
      </c>
      <c r="Q219" t="s">
        <v>34</v>
      </c>
    </row>
    <row r="220" spans="2:17" x14ac:dyDescent="0.25">
      <c r="B220" s="2">
        <v>218</v>
      </c>
      <c r="C220" s="20">
        <v>1.50010654165778E-5</v>
      </c>
      <c r="D220" s="20">
        <v>1.03723097744683E-2</v>
      </c>
      <c r="E220" s="20">
        <v>0.52306370656491896</v>
      </c>
      <c r="F220" s="20">
        <v>1.0307338191676001</v>
      </c>
      <c r="G220" s="20">
        <v>105.07069277603701</v>
      </c>
      <c r="H220" s="20">
        <v>3.9901494682945604E-3</v>
      </c>
      <c r="I220" s="20">
        <v>2.86252483345356E-3</v>
      </c>
      <c r="J220" s="36"/>
      <c r="K220" s="20">
        <v>4.3703489221738299E-3</v>
      </c>
      <c r="L220" s="20">
        <v>0.71739789604348803</v>
      </c>
      <c r="M220" s="20">
        <v>-0.40199308790534699</v>
      </c>
      <c r="N220" s="20">
        <v>-0.238593951496124</v>
      </c>
      <c r="O220" s="20">
        <v>1</v>
      </c>
      <c r="P220" s="20">
        <v>1</v>
      </c>
      <c r="Q220" t="s">
        <v>34</v>
      </c>
    </row>
    <row r="221" spans="2:17" x14ac:dyDescent="0.25">
      <c r="B221" s="2">
        <v>219</v>
      </c>
      <c r="C221" s="20">
        <v>1.81922011506499E-3</v>
      </c>
      <c r="D221" s="20">
        <v>0.18192297972368601</v>
      </c>
      <c r="E221" s="20">
        <v>0.34030045100546702</v>
      </c>
      <c r="F221" s="20">
        <v>1.05894118940363</v>
      </c>
      <c r="G221" s="20">
        <v>170.85408996645</v>
      </c>
      <c r="H221" s="20">
        <v>7.1921671116754696E-2</v>
      </c>
      <c r="I221" s="20">
        <v>3.1090246554417601E-2</v>
      </c>
      <c r="J221" s="36"/>
      <c r="K221" s="20">
        <v>4.8127985528987102E-2</v>
      </c>
      <c r="L221" s="20">
        <v>0.43227925702597902</v>
      </c>
      <c r="M221" s="20">
        <v>-3.4641626661889899E-2</v>
      </c>
      <c r="N221" s="20">
        <v>0.22913245577529201</v>
      </c>
      <c r="O221" s="20">
        <v>0.95217701641684505</v>
      </c>
      <c r="P221" s="20">
        <v>0.97329635906126399</v>
      </c>
      <c r="Q221" t="s">
        <v>34</v>
      </c>
    </row>
    <row r="222" spans="2:17" x14ac:dyDescent="0.25">
      <c r="B222" s="2">
        <v>220</v>
      </c>
      <c r="C222" s="20">
        <v>6.0004261666311499E-5</v>
      </c>
      <c r="D222" s="20">
        <v>2.4163908337457699E-2</v>
      </c>
      <c r="E222" s="20">
        <v>0.57216396316858797</v>
      </c>
      <c r="F222" s="20">
        <v>1.0622641461109299</v>
      </c>
      <c r="G222" s="20">
        <v>66.688838706251005</v>
      </c>
      <c r="H222" s="20">
        <v>8.4314826841658096E-3</v>
      </c>
      <c r="I222" s="20">
        <v>7.8211432538108101E-3</v>
      </c>
      <c r="J222" s="36"/>
      <c r="K222" s="20">
        <v>8.7406978443476703E-3</v>
      </c>
      <c r="L222" s="20">
        <v>0.92761185034499205</v>
      </c>
      <c r="M222" s="20">
        <v>-0.13685853961243</v>
      </c>
      <c r="N222" s="20">
        <v>9.8985840065912795E-2</v>
      </c>
      <c r="O222" s="20">
        <v>0.97777777777777697</v>
      </c>
      <c r="P222" s="20">
        <v>1.0087956698240801</v>
      </c>
      <c r="Q222" t="s">
        <v>34</v>
      </c>
    </row>
    <row r="223" spans="2:17" x14ac:dyDescent="0.25">
      <c r="B223" s="2">
        <v>221</v>
      </c>
      <c r="C223" s="20">
        <v>4.0911996590666899E-5</v>
      </c>
      <c r="D223" s="20">
        <v>2.0203932831353001E-2</v>
      </c>
      <c r="E223" s="20">
        <v>0.59121309335219496</v>
      </c>
      <c r="F223" s="20">
        <v>1.0711358104933</v>
      </c>
      <c r="G223" s="20">
        <v>11.3242883195785</v>
      </c>
      <c r="H223" s="20">
        <v>7.5582567061429299E-3</v>
      </c>
      <c r="I223" s="20">
        <v>5.4974564994436101E-3</v>
      </c>
      <c r="J223" s="36"/>
      <c r="K223" s="20">
        <v>7.2173937064086502E-3</v>
      </c>
      <c r="L223" s="20">
        <v>0.72734450722950195</v>
      </c>
      <c r="M223" s="20">
        <v>-0.20233112454542099</v>
      </c>
      <c r="N223" s="20">
        <v>1.56235558331964E-2</v>
      </c>
      <c r="O223" s="20">
        <v>0.967741935483871</v>
      </c>
      <c r="P223" s="20">
        <v>1.0105196231431699</v>
      </c>
      <c r="Q223" t="s">
        <v>34</v>
      </c>
    </row>
    <row r="224" spans="2:17" x14ac:dyDescent="0.25">
      <c r="B224" s="2">
        <v>222</v>
      </c>
      <c r="C224" s="20">
        <v>2.1819731515022299E-5</v>
      </c>
      <c r="D224" s="20">
        <v>1.5838734234532099E-2</v>
      </c>
      <c r="E224" s="20">
        <v>4.9266135848951197E-2</v>
      </c>
      <c r="F224" s="20">
        <v>1.0723230635448699</v>
      </c>
      <c r="G224" s="20">
        <v>1.08909365080608</v>
      </c>
      <c r="H224" s="20">
        <v>7.0276698700411002E-3</v>
      </c>
      <c r="I224" s="20">
        <v>2.4239431624776598E-3</v>
      </c>
      <c r="J224" s="36"/>
      <c r="K224" s="20">
        <v>5.2708391191944497E-3</v>
      </c>
      <c r="L224" s="20">
        <v>0.34491420446639198</v>
      </c>
      <c r="M224" s="20">
        <v>-0.38683936818550502</v>
      </c>
      <c r="N224" s="20">
        <v>-0.21929963629898699</v>
      </c>
      <c r="O224" s="20">
        <v>0.94117647058823495</v>
      </c>
      <c r="P224" s="20">
        <v>1.00670943006709</v>
      </c>
      <c r="Q224" t="s">
        <v>34</v>
      </c>
    </row>
    <row r="225" spans="2:17" x14ac:dyDescent="0.25">
      <c r="B225" s="2">
        <v>223</v>
      </c>
      <c r="C225" s="20">
        <v>3.3547837204346798E-4</v>
      </c>
      <c r="D225" s="20">
        <v>6.4736432374201194E-2</v>
      </c>
      <c r="E225" s="20">
        <v>1.05017065904607</v>
      </c>
      <c r="F225" s="20">
        <v>0.62181013780876404</v>
      </c>
      <c r="G225" s="20">
        <v>105.43750401660201</v>
      </c>
      <c r="H225" s="20">
        <v>2.2437791804495299E-2</v>
      </c>
      <c r="I225" s="20">
        <v>1.9875625907323401E-2</v>
      </c>
      <c r="J225" s="36"/>
      <c r="K225" s="20">
        <v>2.0667470326315201E-2</v>
      </c>
      <c r="L225" s="20">
        <v>0.88581024730523406</v>
      </c>
      <c r="M225" s="20">
        <v>4.4061983491938801E-2</v>
      </c>
      <c r="N225" s="20">
        <v>0.32934100453656701</v>
      </c>
      <c r="O225" s="20">
        <v>0.95348837209302295</v>
      </c>
      <c r="P225" s="20">
        <v>0.99105258410751296</v>
      </c>
      <c r="Q225" t="s">
        <v>34</v>
      </c>
    </row>
    <row r="226" spans="2:17" x14ac:dyDescent="0.25">
      <c r="B226" s="2">
        <v>224</v>
      </c>
      <c r="C226" s="20">
        <v>5.3458342211804802E-4</v>
      </c>
      <c r="D226" s="20">
        <v>7.9715673252055905E-2</v>
      </c>
      <c r="E226" s="20">
        <v>0.94241239675116095</v>
      </c>
      <c r="F226" s="20">
        <v>0.64534690713146503</v>
      </c>
      <c r="G226" s="20">
        <v>41.429304598390402</v>
      </c>
      <c r="H226" s="20">
        <v>2.80210702807638E-2</v>
      </c>
      <c r="I226" s="20">
        <v>2.4054608328383499E-2</v>
      </c>
      <c r="J226" s="36"/>
      <c r="K226" s="20">
        <v>2.6089322586079999E-2</v>
      </c>
      <c r="L226" s="20">
        <v>0.85844716448595904</v>
      </c>
      <c r="M226" s="20">
        <v>-9.7213776415336003E-3</v>
      </c>
      <c r="N226" s="20">
        <v>0.26086190229265699</v>
      </c>
      <c r="O226" s="20">
        <v>0.97029702970297005</v>
      </c>
      <c r="P226" s="20">
        <v>1.0013330989423099</v>
      </c>
      <c r="Q226" t="s">
        <v>34</v>
      </c>
    </row>
    <row r="227" spans="2:17" x14ac:dyDescent="0.25">
      <c r="B227" s="2">
        <v>225</v>
      </c>
      <c r="C227" s="20">
        <v>1.76739825271681E-3</v>
      </c>
      <c r="D227" s="20">
        <v>0.15537561222728999</v>
      </c>
      <c r="E227" s="20">
        <v>1.10846417818165</v>
      </c>
      <c r="F227" s="20">
        <v>0.65979587960166397</v>
      </c>
      <c r="G227" s="20">
        <v>153.89605974326699</v>
      </c>
      <c r="H227" s="20">
        <v>6.0014949310882401E-2</v>
      </c>
      <c r="I227" s="20">
        <v>3.7175325341543997E-2</v>
      </c>
      <c r="J227" s="36"/>
      <c r="K227" s="20">
        <v>4.7437552072750001E-2</v>
      </c>
      <c r="L227" s="20">
        <v>0.619434420397036</v>
      </c>
      <c r="M227" s="20">
        <v>-8.5525921420761195E-3</v>
      </c>
      <c r="N227" s="20">
        <v>0.26235004620988001</v>
      </c>
      <c r="O227" s="20">
        <v>0.97370398196844399</v>
      </c>
      <c r="P227" s="20">
        <v>0.99310039007598505</v>
      </c>
      <c r="Q227" t="s">
        <v>34</v>
      </c>
    </row>
    <row r="228" spans="2:17" x14ac:dyDescent="0.25">
      <c r="B228" s="2">
        <v>226</v>
      </c>
      <c r="C228" s="20">
        <v>4.2275729810355802E-5</v>
      </c>
      <c r="D228" s="20">
        <v>2.31397566067429E-2</v>
      </c>
      <c r="E228" s="20">
        <v>0.82148367939446998</v>
      </c>
      <c r="F228" s="20">
        <v>0.64635286701748595</v>
      </c>
      <c r="G228" s="20">
        <v>88.500339956358104</v>
      </c>
      <c r="H228" s="20">
        <v>9.4002436636732804E-3</v>
      </c>
      <c r="I228" s="20">
        <v>3.65498093195571E-3</v>
      </c>
      <c r="J228" s="36"/>
      <c r="K228" s="20">
        <v>7.3366975525153101E-3</v>
      </c>
      <c r="L228" s="20">
        <v>0.38881767991612598</v>
      </c>
      <c r="M228" s="20">
        <v>-0.36170271900446399</v>
      </c>
      <c r="N228" s="20">
        <v>-0.18729466053955199</v>
      </c>
      <c r="O228" s="20">
        <v>0.939393939393939</v>
      </c>
      <c r="P228" s="20">
        <v>1.0045924804441</v>
      </c>
      <c r="Q228" t="s">
        <v>34</v>
      </c>
    </row>
    <row r="229" spans="2:17" x14ac:dyDescent="0.25">
      <c r="B229" s="2">
        <v>227</v>
      </c>
      <c r="C229" s="20">
        <v>1.3691881525676501E-3</v>
      </c>
      <c r="D229" s="20">
        <v>0.13539355947442699</v>
      </c>
      <c r="E229" s="20">
        <v>0.79024912144604198</v>
      </c>
      <c r="F229" s="20">
        <v>0.68049550083971899</v>
      </c>
      <c r="G229" s="20">
        <v>85.225527736551797</v>
      </c>
      <c r="H229" s="20">
        <v>4.2766696139906697E-2</v>
      </c>
      <c r="I229" s="20">
        <v>4.27666961399066E-2</v>
      </c>
      <c r="J229" s="36"/>
      <c r="K229" s="20">
        <v>4.1752898103389398E-2</v>
      </c>
      <c r="L229" s="20">
        <v>0.999999999999998</v>
      </c>
      <c r="M229" s="20">
        <v>4.9151366665729702E-2</v>
      </c>
      <c r="N229" s="20">
        <v>0.33582100845174701</v>
      </c>
      <c r="O229" s="20">
        <v>0.96445725264169002</v>
      </c>
      <c r="P229" s="20">
        <v>0.99122822149387602</v>
      </c>
      <c r="Q229" t="s">
        <v>34</v>
      </c>
    </row>
    <row r="230" spans="2:17" x14ac:dyDescent="0.25">
      <c r="B230" s="2">
        <v>228</v>
      </c>
      <c r="C230" s="20">
        <v>1.3637332196888901E-4</v>
      </c>
      <c r="D230" s="20">
        <v>4.5285724019827597E-2</v>
      </c>
      <c r="E230" s="20">
        <v>0.63496239514430197</v>
      </c>
      <c r="F230" s="20">
        <v>0.67321919183554102</v>
      </c>
      <c r="G230" s="20">
        <v>10.372372615061099</v>
      </c>
      <c r="H230" s="20">
        <v>1.3476787910572E-2</v>
      </c>
      <c r="I230" s="20">
        <v>1.28460242206832E-2</v>
      </c>
      <c r="J230" s="36"/>
      <c r="K230" s="20">
        <v>1.31770977979861E-2</v>
      </c>
      <c r="L230" s="20">
        <v>0.95319628875408502</v>
      </c>
      <c r="M230" s="20">
        <v>-2.9530900155855001E-3</v>
      </c>
      <c r="N230" s="20">
        <v>0.26947955374815602</v>
      </c>
      <c r="O230" s="20">
        <v>0.90909090909090895</v>
      </c>
      <c r="P230" s="20">
        <v>0.88633023027927504</v>
      </c>
      <c r="Q230" t="s">
        <v>34</v>
      </c>
    </row>
    <row r="231" spans="2:17" x14ac:dyDescent="0.25">
      <c r="B231" s="2">
        <v>229</v>
      </c>
      <c r="C231" s="20">
        <v>3.5729810355849103E-4</v>
      </c>
      <c r="D231" s="20">
        <v>6.3876939017523796E-2</v>
      </c>
      <c r="E231" s="20">
        <v>0.65605722685730306</v>
      </c>
      <c r="F231" s="20">
        <v>0.67728247663170704</v>
      </c>
      <c r="G231" s="20">
        <v>51.810137759973898</v>
      </c>
      <c r="H231" s="20">
        <v>2.17097479403357E-2</v>
      </c>
      <c r="I231" s="20">
        <v>2.0069895762828902E-2</v>
      </c>
      <c r="J231" s="36"/>
      <c r="K231" s="20">
        <v>2.13289961017754E-2</v>
      </c>
      <c r="L231" s="20">
        <v>0.92446470672927605</v>
      </c>
      <c r="M231" s="20">
        <v>-4.2234766433180103E-2</v>
      </c>
      <c r="N231" s="20">
        <v>0.219464569949784</v>
      </c>
      <c r="O231" s="20">
        <v>0.97397769516728605</v>
      </c>
      <c r="P231" s="20">
        <v>1.00998190094882</v>
      </c>
      <c r="Q231" t="s">
        <v>34</v>
      </c>
    </row>
    <row r="232" spans="2:17" x14ac:dyDescent="0.25">
      <c r="B232" s="2">
        <v>230</v>
      </c>
      <c r="C232" s="20">
        <v>5.5913062007244803E-5</v>
      </c>
      <c r="D232" s="20">
        <v>2.4163908337457699E-2</v>
      </c>
      <c r="E232" s="20">
        <v>0.60172510117864897</v>
      </c>
      <c r="F232" s="20">
        <v>0.70842122107901895</v>
      </c>
      <c r="G232" s="20">
        <v>28.178590109959099</v>
      </c>
      <c r="H232" s="20">
        <v>9.4115053202973899E-3</v>
      </c>
      <c r="I232" s="20">
        <v>6.8012831416213197E-3</v>
      </c>
      <c r="J232" s="36"/>
      <c r="K232" s="20">
        <v>8.4374594289308002E-3</v>
      </c>
      <c r="L232" s="20">
        <v>0.72265625000001699</v>
      </c>
      <c r="M232" s="20">
        <v>-0.100861586731509</v>
      </c>
      <c r="N232" s="20">
        <v>0.14481858396386901</v>
      </c>
      <c r="O232" s="20">
        <v>0.97619047619047605</v>
      </c>
      <c r="P232" s="20">
        <v>0.99560216508795596</v>
      </c>
      <c r="Q232" t="s">
        <v>34</v>
      </c>
    </row>
    <row r="233" spans="2:17" x14ac:dyDescent="0.25">
      <c r="B233" s="2">
        <v>231</v>
      </c>
      <c r="C233" s="20">
        <v>8.8233539313871704E-4</v>
      </c>
      <c r="D233" s="20">
        <v>0.11756491127280499</v>
      </c>
      <c r="E233" s="20">
        <v>0.65543705726811896</v>
      </c>
      <c r="F233" s="20">
        <v>0.72345400757942602</v>
      </c>
      <c r="G233" s="20">
        <v>125.56462979503</v>
      </c>
      <c r="H233" s="20">
        <v>3.7603717692494397E-2</v>
      </c>
      <c r="I233" s="20">
        <v>3.2583226779885302E-2</v>
      </c>
      <c r="J233" s="36"/>
      <c r="K233" s="20">
        <v>3.3517522495907399E-2</v>
      </c>
      <c r="L233" s="20">
        <v>0.86648950633912603</v>
      </c>
      <c r="M233" s="20">
        <v>9.0639080697139204E-2</v>
      </c>
      <c r="N233" s="20">
        <v>0.38864480657720202</v>
      </c>
      <c r="O233" s="20">
        <v>0.93362193362193302</v>
      </c>
      <c r="P233" s="20">
        <v>0.92039573669206198</v>
      </c>
      <c r="Q233" t="s">
        <v>34</v>
      </c>
    </row>
    <row r="234" spans="2:17" x14ac:dyDescent="0.25">
      <c r="B234" s="2">
        <v>232</v>
      </c>
      <c r="C234" s="20">
        <v>3.9139143405071301E-4</v>
      </c>
      <c r="D234" s="20">
        <v>7.03383204611326E-2</v>
      </c>
      <c r="E234" s="20">
        <v>0.90734425935563001</v>
      </c>
      <c r="F234" s="20">
        <v>0.72000960295211203</v>
      </c>
      <c r="G234" s="20">
        <v>69.660999783838093</v>
      </c>
      <c r="H234" s="20">
        <v>2.23904193943118E-2</v>
      </c>
      <c r="I234" s="20">
        <v>2.1172739274031599E-2</v>
      </c>
      <c r="J234" s="36"/>
      <c r="K234" s="20">
        <v>2.2323419346147899E-2</v>
      </c>
      <c r="L234" s="20">
        <v>0.94561602001124001</v>
      </c>
      <c r="M234" s="20">
        <v>-4.8699241942716902E-2</v>
      </c>
      <c r="N234" s="20">
        <v>0.21123374409507001</v>
      </c>
      <c r="O234" s="20">
        <v>0.956666666666666</v>
      </c>
      <c r="P234" s="20">
        <v>0.97473103997874799</v>
      </c>
      <c r="Q234" t="s">
        <v>34</v>
      </c>
    </row>
    <row r="235" spans="2:17" x14ac:dyDescent="0.25">
      <c r="B235" s="2">
        <v>233</v>
      </c>
      <c r="C235" s="20">
        <v>4.7321542723204702E-4</v>
      </c>
      <c r="D235" s="20">
        <v>8.0333434102167797E-2</v>
      </c>
      <c r="E235" s="20">
        <v>0.73768647724664105</v>
      </c>
      <c r="F235" s="20">
        <v>0.71921049315881203</v>
      </c>
      <c r="G235" s="20">
        <v>170.39313643209599</v>
      </c>
      <c r="H235" s="20">
        <v>3.0539320651125801E-2</v>
      </c>
      <c r="I235" s="20">
        <v>1.82277170157065E-2</v>
      </c>
      <c r="J235" s="36"/>
      <c r="K235" s="20">
        <v>2.45462134580995E-2</v>
      </c>
      <c r="L235" s="20">
        <v>0.596860592412508</v>
      </c>
      <c r="M235" s="20">
        <v>-7.6104958470071801E-2</v>
      </c>
      <c r="N235" s="20">
        <v>0.17633970206063901</v>
      </c>
      <c r="O235" s="20">
        <v>0.96388888888888802</v>
      </c>
      <c r="P235" s="20">
        <v>0.99422889622188904</v>
      </c>
      <c r="Q235" t="s">
        <v>34</v>
      </c>
    </row>
    <row r="236" spans="2:17" x14ac:dyDescent="0.25">
      <c r="B236" s="2">
        <v>234</v>
      </c>
      <c r="C236" s="20">
        <v>1.50010654165778E-5</v>
      </c>
      <c r="D236" s="20">
        <v>1.8504798546073599E-2</v>
      </c>
      <c r="E236" s="20">
        <v>1.1843512706389701</v>
      </c>
      <c r="F236" s="20">
        <v>0.73868018475313701</v>
      </c>
      <c r="G236" s="20">
        <v>53.7535815242301</v>
      </c>
      <c r="H236" s="20">
        <v>9.1031388799308298E-3</v>
      </c>
      <c r="I236" s="20">
        <v>1.6322675728656E-3</v>
      </c>
      <c r="J236" s="36"/>
      <c r="K236" s="20">
        <v>4.3703489221738299E-3</v>
      </c>
      <c r="L236" s="20">
        <v>0.17930821383645701</v>
      </c>
      <c r="M236" s="20">
        <v>-0.22205248510154199</v>
      </c>
      <c r="N236" s="20">
        <v>-9.4864603028370995E-3</v>
      </c>
      <c r="O236" s="20">
        <v>0.78571428571428503</v>
      </c>
      <c r="P236" s="20">
        <v>1.00574277420169</v>
      </c>
      <c r="Q236" t="s">
        <v>34</v>
      </c>
    </row>
    <row r="237" spans="2:17" x14ac:dyDescent="0.25">
      <c r="B237" s="2">
        <v>235</v>
      </c>
      <c r="C237" s="20">
        <v>3.5729810355849103E-4</v>
      </c>
      <c r="D237" s="20">
        <v>6.4871896001068796E-2</v>
      </c>
      <c r="E237" s="20">
        <v>0.61136474901439197</v>
      </c>
      <c r="F237" s="20">
        <v>0.76672091887723104</v>
      </c>
      <c r="G237" s="20">
        <v>17.902614320481401</v>
      </c>
      <c r="H237" s="20">
        <v>2.1438341587215099E-2</v>
      </c>
      <c r="I237" s="20">
        <v>1.9609138335011801E-2</v>
      </c>
      <c r="J237" s="36"/>
      <c r="K237" s="20">
        <v>2.13289961017754E-2</v>
      </c>
      <c r="L237" s="20">
        <v>0.91467608421286795</v>
      </c>
      <c r="M237" s="20">
        <v>-7.5921497519491302E-2</v>
      </c>
      <c r="N237" s="20">
        <v>0.17657329179783299</v>
      </c>
      <c r="O237" s="20">
        <v>0.95970695970695896</v>
      </c>
      <c r="P237" s="20">
        <v>1.0065525373080499</v>
      </c>
      <c r="Q237" t="s">
        <v>34</v>
      </c>
    </row>
    <row r="238" spans="2:17" x14ac:dyDescent="0.25">
      <c r="B238" s="2">
        <v>236</v>
      </c>
      <c r="C238" s="20">
        <v>2.8774770935435697E-4</v>
      </c>
      <c r="D238" s="20">
        <v>5.7193677495424797E-2</v>
      </c>
      <c r="E238" s="20">
        <v>1.14014090980851</v>
      </c>
      <c r="F238" s="20">
        <v>0.78445016308281801</v>
      </c>
      <c r="G238" s="20">
        <v>78.792616033510498</v>
      </c>
      <c r="H238" s="20">
        <v>1.87822693761012E-2</v>
      </c>
      <c r="I238" s="20">
        <v>1.8317666731623598E-2</v>
      </c>
      <c r="J238" s="36"/>
      <c r="K238" s="20">
        <v>1.91408401711348E-2</v>
      </c>
      <c r="L238" s="20">
        <v>0.97526376418236305</v>
      </c>
      <c r="M238" s="20">
        <v>-6.0933766871704098E-2</v>
      </c>
      <c r="N238" s="20">
        <v>0.19565626314443499</v>
      </c>
      <c r="O238" s="20">
        <v>0.972350230414746</v>
      </c>
      <c r="P238" s="20">
        <v>1.0092902646194</v>
      </c>
      <c r="Q238" t="s">
        <v>34</v>
      </c>
    </row>
    <row r="239" spans="2:17" x14ac:dyDescent="0.25">
      <c r="B239" s="2">
        <v>237</v>
      </c>
      <c r="C239" s="20">
        <v>2.0960579586618302E-3</v>
      </c>
      <c r="D239" s="20">
        <v>0.194287539045018</v>
      </c>
      <c r="E239" s="20">
        <v>0.87591400669396402</v>
      </c>
      <c r="F239" s="20">
        <v>0.80887347560578704</v>
      </c>
      <c r="G239" s="20">
        <v>147.52825743894201</v>
      </c>
      <c r="H239" s="20">
        <v>6.6188781866055396E-2</v>
      </c>
      <c r="I239" s="20">
        <v>5.3739254651166801E-2</v>
      </c>
      <c r="J239" s="36"/>
      <c r="K239" s="20">
        <v>5.1660273721933603E-2</v>
      </c>
      <c r="L239" s="20">
        <v>0.81190880291342404</v>
      </c>
      <c r="M239" s="20">
        <v>0.332792748427507</v>
      </c>
      <c r="N239" s="20">
        <v>0.69696443223416604</v>
      </c>
      <c r="O239" s="20">
        <v>0.90199530516431903</v>
      </c>
      <c r="P239" s="20">
        <v>0.91593537374077305</v>
      </c>
      <c r="Q239" t="s">
        <v>34</v>
      </c>
    </row>
    <row r="240" spans="2:17" x14ac:dyDescent="0.25">
      <c r="B240" s="2">
        <v>238</v>
      </c>
      <c r="C240" s="20">
        <v>2.4410824632431199E-3</v>
      </c>
      <c r="D240" s="20">
        <v>0.19184335481196699</v>
      </c>
      <c r="E240" s="20">
        <v>0.71442093517081595</v>
      </c>
      <c r="F240" s="20">
        <v>0.81651764384140102</v>
      </c>
      <c r="G240" s="20">
        <v>45.805310431177702</v>
      </c>
      <c r="H240" s="20">
        <v>6.1262104858344602E-2</v>
      </c>
      <c r="I240" s="20">
        <v>5.3028610664923599E-2</v>
      </c>
      <c r="J240" s="36"/>
      <c r="K240" s="20">
        <v>5.5750181382311803E-2</v>
      </c>
      <c r="L240" s="20">
        <v>0.86560216609502305</v>
      </c>
      <c r="M240" s="20">
        <v>4.5224530799505697E-2</v>
      </c>
      <c r="N240" s="20">
        <v>0.33082120574118601</v>
      </c>
      <c r="O240" s="20">
        <v>0.96081588835211995</v>
      </c>
      <c r="P240" s="20">
        <v>0.92690483871949503</v>
      </c>
      <c r="Q240" t="s">
        <v>34</v>
      </c>
    </row>
    <row r="241" spans="2:17" x14ac:dyDescent="0.25">
      <c r="B241" s="2">
        <v>239</v>
      </c>
      <c r="C241" s="20">
        <v>2.1001491583209E-4</v>
      </c>
      <c r="D241" s="20">
        <v>4.8009010035821802E-2</v>
      </c>
      <c r="E241" s="20">
        <v>0.65776902831126205</v>
      </c>
      <c r="F241" s="20">
        <v>0.79925359784195604</v>
      </c>
      <c r="G241" s="20">
        <v>177.172789588679</v>
      </c>
      <c r="H241" s="20">
        <v>1.5393191054426001E-2</v>
      </c>
      <c r="I241" s="20">
        <v>1.5335590859276599E-2</v>
      </c>
      <c r="J241" s="36"/>
      <c r="K241" s="20">
        <v>1.6352348327431199E-2</v>
      </c>
      <c r="L241" s="20">
        <v>0.99625807313468995</v>
      </c>
      <c r="M241" s="20">
        <v>-0.117186605506961</v>
      </c>
      <c r="N241" s="20">
        <v>0.124032924490419</v>
      </c>
      <c r="O241" s="20">
        <v>0.96249999999999902</v>
      </c>
      <c r="P241" s="20">
        <v>1.0177081559679799</v>
      </c>
      <c r="Q241" t="s">
        <v>34</v>
      </c>
    </row>
    <row r="242" spans="2:17" x14ac:dyDescent="0.25">
      <c r="B242" s="2">
        <v>240</v>
      </c>
      <c r="C242" s="20">
        <v>4.0911996590666899E-4</v>
      </c>
      <c r="D242" s="20">
        <v>7.7851880592739203E-2</v>
      </c>
      <c r="E242" s="20">
        <v>1.1373494970742899</v>
      </c>
      <c r="F242" s="20">
        <v>0.81378995314140401</v>
      </c>
      <c r="G242" s="20">
        <v>74.188459307948904</v>
      </c>
      <c r="H242" s="20">
        <v>3.0635648891929601E-2</v>
      </c>
      <c r="I242" s="20">
        <v>1.60287920400209E-2</v>
      </c>
      <c r="J242" s="36"/>
      <c r="K242" s="20">
        <v>2.28234028824159E-2</v>
      </c>
      <c r="L242" s="20">
        <v>0.52320719879523703</v>
      </c>
      <c r="M242" s="20">
        <v>-5.7313940524667803E-2</v>
      </c>
      <c r="N242" s="20">
        <v>0.200265169194556</v>
      </c>
      <c r="O242" s="20">
        <v>0.94043887147335403</v>
      </c>
      <c r="P242" s="20">
        <v>0.98126481264812604</v>
      </c>
      <c r="Q242" t="s">
        <v>34</v>
      </c>
    </row>
    <row r="243" spans="2:17" x14ac:dyDescent="0.25">
      <c r="B243" s="2">
        <v>241</v>
      </c>
      <c r="C243" s="20">
        <v>2.4956317920306798E-4</v>
      </c>
      <c r="D243" s="20">
        <v>5.5001735877920101E-2</v>
      </c>
      <c r="E243" s="20">
        <v>0.75919743508900395</v>
      </c>
      <c r="F243" s="20">
        <v>0.84965329107396403</v>
      </c>
      <c r="G243" s="20">
        <v>16.381025645884101</v>
      </c>
      <c r="H243" s="20">
        <v>1.8123172230903602E-2</v>
      </c>
      <c r="I243" s="20">
        <v>1.7661474911029498E-2</v>
      </c>
      <c r="J243" s="36"/>
      <c r="K243" s="20">
        <v>1.7825647496547602E-2</v>
      </c>
      <c r="L243" s="20">
        <v>0.97452447540685805</v>
      </c>
      <c r="M243" s="20">
        <v>7.3271937656821801E-3</v>
      </c>
      <c r="N243" s="20">
        <v>0.28256881758956598</v>
      </c>
      <c r="O243" s="20">
        <v>0.95811518324607303</v>
      </c>
      <c r="P243" s="20">
        <v>0.99350304677381596</v>
      </c>
      <c r="Q243" t="s">
        <v>34</v>
      </c>
    </row>
    <row r="244" spans="2:17" x14ac:dyDescent="0.25">
      <c r="B244" s="2">
        <v>242</v>
      </c>
      <c r="C244" s="20">
        <v>3.7911783507351299E-4</v>
      </c>
      <c r="D244" s="20">
        <v>6.5808463490274305E-2</v>
      </c>
      <c r="E244" s="20">
        <v>1.06620476868836</v>
      </c>
      <c r="F244" s="20">
        <v>0.85652347376388005</v>
      </c>
      <c r="G244" s="20">
        <v>30.715778175274799</v>
      </c>
      <c r="H244" s="20">
        <v>2.3032197112835998E-2</v>
      </c>
      <c r="I244" s="20">
        <v>2.0616792769900499E-2</v>
      </c>
      <c r="J244" s="36"/>
      <c r="K244" s="20">
        <v>2.1970612638931599E-2</v>
      </c>
      <c r="L244" s="20">
        <v>0.89512922579195298</v>
      </c>
      <c r="M244" s="20">
        <v>-1.62785529837371E-2</v>
      </c>
      <c r="N244" s="20">
        <v>0.25251304734520102</v>
      </c>
      <c r="O244" s="20">
        <v>0.97887323943661897</v>
      </c>
      <c r="P244" s="20">
        <v>1.00968892516813</v>
      </c>
      <c r="Q244" t="s">
        <v>34</v>
      </c>
    </row>
    <row r="245" spans="2:17" x14ac:dyDescent="0.25">
      <c r="B245" s="2">
        <v>243</v>
      </c>
      <c r="C245" s="20">
        <v>4.9503515874706997E-4</v>
      </c>
      <c r="D245" s="20">
        <v>7.6451700518477994E-2</v>
      </c>
      <c r="E245" s="20">
        <v>0.62814871111586601</v>
      </c>
      <c r="F245" s="20">
        <v>0.86282622258020203</v>
      </c>
      <c r="G245" s="20">
        <v>22.596067659307401</v>
      </c>
      <c r="H245" s="20">
        <v>2.5781988788638199E-2</v>
      </c>
      <c r="I245" s="20">
        <v>2.3444954123350299E-2</v>
      </c>
      <c r="J245" s="36"/>
      <c r="K245" s="20">
        <v>2.5105743170657498E-2</v>
      </c>
      <c r="L245" s="20">
        <v>0.90935398023608605</v>
      </c>
      <c r="M245" s="20">
        <v>-4.0997721470230598E-2</v>
      </c>
      <c r="N245" s="20">
        <v>0.22103962451522699</v>
      </c>
      <c r="O245" s="20">
        <v>0.97319034852546904</v>
      </c>
      <c r="P245" s="20">
        <v>1.00278002657827</v>
      </c>
      <c r="Q245" t="s">
        <v>34</v>
      </c>
    </row>
    <row r="246" spans="2:17" x14ac:dyDescent="0.25">
      <c r="B246" s="2">
        <v>244</v>
      </c>
      <c r="C246" s="20">
        <v>5.8640528446622603E-5</v>
      </c>
      <c r="D246" s="20">
        <v>2.4781669187569601E-2</v>
      </c>
      <c r="E246" s="20">
        <v>1.1159997632060299</v>
      </c>
      <c r="F246" s="20">
        <v>0.90348916171461002</v>
      </c>
      <c r="G246" s="20">
        <v>72.058335357110494</v>
      </c>
      <c r="H246" s="20">
        <v>9.5756868842585205E-3</v>
      </c>
      <c r="I246" s="20">
        <v>6.6342129467867597E-3</v>
      </c>
      <c r="J246" s="36"/>
      <c r="K246" s="20">
        <v>8.6408008739009296E-3</v>
      </c>
      <c r="L246" s="20">
        <v>0.69281849197604295</v>
      </c>
      <c r="M246" s="20">
        <v>-0.14915323857169999</v>
      </c>
      <c r="N246" s="20">
        <v>8.3331743160355701E-2</v>
      </c>
      <c r="O246" s="20">
        <v>0.97727272727272696</v>
      </c>
      <c r="P246" s="20">
        <v>1.0085764101597401</v>
      </c>
      <c r="Q246" t="s">
        <v>34</v>
      </c>
    </row>
    <row r="247" spans="2:17" x14ac:dyDescent="0.25">
      <c r="B247" s="2">
        <v>245</v>
      </c>
      <c r="C247" s="20">
        <v>1.08566801619433E-2</v>
      </c>
      <c r="D247" s="20">
        <v>0.49933060653297001</v>
      </c>
      <c r="E247" s="20">
        <v>0.77446815819058801</v>
      </c>
      <c r="F247" s="20">
        <v>0.96768742435174404</v>
      </c>
      <c r="G247" s="20">
        <v>47.604442003613201</v>
      </c>
      <c r="H247" s="20">
        <v>0.16741701246232399</v>
      </c>
      <c r="I247" s="20">
        <v>0.103786014163201</v>
      </c>
      <c r="J247" s="36"/>
      <c r="K247" s="20">
        <v>0.117571912065458</v>
      </c>
      <c r="L247" s="20">
        <v>0.61992513566419905</v>
      </c>
      <c r="M247" s="20">
        <v>0.25698836818459803</v>
      </c>
      <c r="N247" s="20">
        <v>0.60044729764475202</v>
      </c>
      <c r="O247" s="20">
        <v>0.86976947448923803</v>
      </c>
      <c r="P247" s="20">
        <v>0.84468621517074904</v>
      </c>
      <c r="Q247" t="s">
        <v>34</v>
      </c>
    </row>
    <row r="248" spans="2:17" x14ac:dyDescent="0.25">
      <c r="B248" s="2">
        <v>246</v>
      </c>
      <c r="C248" s="20">
        <v>2.9047517579373498E-4</v>
      </c>
      <c r="D248" s="20">
        <v>5.7840633092706498E-2</v>
      </c>
      <c r="E248" s="20">
        <v>1.0551557298218199</v>
      </c>
      <c r="F248" s="20">
        <v>0.91089255944104996</v>
      </c>
      <c r="G248" s="20">
        <v>52.492706607983898</v>
      </c>
      <c r="H248" s="20">
        <v>2.0079546769138999E-2</v>
      </c>
      <c r="I248" s="20">
        <v>1.8442143894685101E-2</v>
      </c>
      <c r="J248" s="36"/>
      <c r="K248" s="20">
        <v>1.9231341102078098E-2</v>
      </c>
      <c r="L248" s="20">
        <v>0.91845419155722496</v>
      </c>
      <c r="M248" s="20">
        <v>1.25839453195174E-3</v>
      </c>
      <c r="N248" s="20">
        <v>0.274841782416122</v>
      </c>
      <c r="O248" s="20">
        <v>0.96818181818181803</v>
      </c>
      <c r="P248" s="20">
        <v>1.00734908136482</v>
      </c>
      <c r="Q248" t="s">
        <v>34</v>
      </c>
    </row>
    <row r="249" spans="2:17" x14ac:dyDescent="0.25">
      <c r="B249" s="2">
        <v>247</v>
      </c>
      <c r="C249" s="20">
        <v>1.1455359045386701E-4</v>
      </c>
      <c r="D249" s="20">
        <v>3.6825086290034399E-2</v>
      </c>
      <c r="E249" s="20">
        <v>1.1716269107036901</v>
      </c>
      <c r="F249" s="20">
        <v>0.90840150931701502</v>
      </c>
      <c r="G249" s="20">
        <v>98.5179515921064</v>
      </c>
      <c r="H249" s="20">
        <v>1.4550791795231E-2</v>
      </c>
      <c r="I249" s="20">
        <v>8.6032766761850801E-3</v>
      </c>
      <c r="J249" s="36"/>
      <c r="K249" s="20">
        <v>1.20770096198214E-2</v>
      </c>
      <c r="L249" s="20">
        <v>0.59125831757174696</v>
      </c>
      <c r="M249" s="20">
        <v>-0.14171466547803799</v>
      </c>
      <c r="N249" s="20">
        <v>9.2802828579609101E-2</v>
      </c>
      <c r="O249" s="20">
        <v>0.95454545454545403</v>
      </c>
      <c r="P249" s="20">
        <v>1.00288577408511</v>
      </c>
      <c r="Q249" t="s">
        <v>34</v>
      </c>
    </row>
    <row r="250" spans="2:17" x14ac:dyDescent="0.25">
      <c r="B250" s="2">
        <v>248</v>
      </c>
      <c r="C250" s="20">
        <v>5.1003622416364702E-4</v>
      </c>
      <c r="D250" s="20">
        <v>7.7967491791531396E-2</v>
      </c>
      <c r="E250" s="20">
        <v>0.72082923613608296</v>
      </c>
      <c r="F250" s="20">
        <v>0.93671736598245803</v>
      </c>
      <c r="G250" s="20">
        <v>44.968248156735399</v>
      </c>
      <c r="H250" s="20">
        <v>2.64258951189511E-2</v>
      </c>
      <c r="I250" s="20">
        <v>2.4773475855607199E-2</v>
      </c>
      <c r="J250" s="36"/>
      <c r="K250" s="20">
        <v>2.54832943288846E-2</v>
      </c>
      <c r="L250" s="20">
        <v>0.937469695694095</v>
      </c>
      <c r="M250" s="20">
        <v>8.1044020623724702E-3</v>
      </c>
      <c r="N250" s="20">
        <v>0.28355838992740801</v>
      </c>
      <c r="O250" s="20">
        <v>0.96640826873385</v>
      </c>
      <c r="P250" s="20">
        <v>1.0027259791806999</v>
      </c>
      <c r="Q250" t="s">
        <v>34</v>
      </c>
    </row>
    <row r="251" spans="2:17" x14ac:dyDescent="0.25">
      <c r="B251" s="2">
        <v>249</v>
      </c>
      <c r="C251" s="20">
        <v>6.2731728105689299E-5</v>
      </c>
      <c r="D251" s="20">
        <v>2.4810863934739399E-2</v>
      </c>
      <c r="E251" s="20">
        <v>0.88777418132705999</v>
      </c>
      <c r="F251" s="20">
        <v>0.93311489301851303</v>
      </c>
      <c r="G251" s="20">
        <v>15.8037511231244</v>
      </c>
      <c r="H251" s="20">
        <v>8.8196524082094392E-3</v>
      </c>
      <c r="I251" s="20">
        <v>7.6960047859533599E-3</v>
      </c>
      <c r="J251" s="36"/>
      <c r="K251" s="20">
        <v>8.9371425485855298E-3</v>
      </c>
      <c r="L251" s="20">
        <v>0.87259728952467697</v>
      </c>
      <c r="M251" s="20">
        <v>-0.15019471340392501</v>
      </c>
      <c r="N251" s="20">
        <v>8.2005696219120794E-2</v>
      </c>
      <c r="O251" s="20">
        <v>0.97872340425531901</v>
      </c>
      <c r="P251" s="20">
        <v>1.0042831591829</v>
      </c>
      <c r="Q251" t="s">
        <v>34</v>
      </c>
    </row>
    <row r="252" spans="2:17" x14ac:dyDescent="0.25">
      <c r="B252" s="2">
        <v>250</v>
      </c>
      <c r="C252" s="20">
        <v>4.3230343064138002E-4</v>
      </c>
      <c r="D252" s="20">
        <v>7.0975933739319902E-2</v>
      </c>
      <c r="E252" s="20">
        <v>0.66296205487817295</v>
      </c>
      <c r="F252" s="20">
        <v>0.95427221537561502</v>
      </c>
      <c r="G252" s="20">
        <v>12.4910234646654</v>
      </c>
      <c r="H252" s="20">
        <v>2.4700844072463E-2</v>
      </c>
      <c r="I252" s="20">
        <v>2.17855542421003E-2</v>
      </c>
      <c r="J252" s="36"/>
      <c r="K252" s="20">
        <v>2.3461155624079501E-2</v>
      </c>
      <c r="L252" s="20">
        <v>0.88197610487276201</v>
      </c>
      <c r="M252" s="20">
        <v>-2.23540472339296E-2</v>
      </c>
      <c r="N252" s="20">
        <v>0.244777487812045</v>
      </c>
      <c r="O252" s="20">
        <v>0.97839506172839497</v>
      </c>
      <c r="P252" s="20">
        <v>1.0074862614761899</v>
      </c>
      <c r="Q252" t="s">
        <v>34</v>
      </c>
    </row>
    <row r="253" spans="2:17" x14ac:dyDescent="0.25">
      <c r="B253" s="2">
        <v>251</v>
      </c>
      <c r="C253" s="20">
        <v>1.36373321968889E-5</v>
      </c>
      <c r="D253" s="20">
        <v>9.9670866837522701E-3</v>
      </c>
      <c r="E253" s="20">
        <v>1.02099869802045</v>
      </c>
      <c r="F253" s="20">
        <v>0.95373400054135704</v>
      </c>
      <c r="G253" s="20">
        <v>135</v>
      </c>
      <c r="H253" s="20">
        <v>3.3030085918010202E-3</v>
      </c>
      <c r="I253" s="20">
        <v>2.4772564438507601E-3</v>
      </c>
      <c r="J253" s="36"/>
      <c r="K253" s="20">
        <v>4.16696419924255E-3</v>
      </c>
      <c r="L253" s="20">
        <v>0.75</v>
      </c>
      <c r="M253" s="20">
        <v>-0.52876110196152304</v>
      </c>
      <c r="N253" s="20">
        <v>-0.39999999999998997</v>
      </c>
      <c r="O253" s="20">
        <v>1</v>
      </c>
      <c r="P253" s="20">
        <v>1</v>
      </c>
      <c r="Q253" t="s">
        <v>34</v>
      </c>
    </row>
    <row r="254" spans="2:17" x14ac:dyDescent="0.25">
      <c r="B254" s="2">
        <v>252</v>
      </c>
      <c r="C254" s="20">
        <v>4.6366929469422499E-5</v>
      </c>
      <c r="D254" s="20">
        <v>2.3275220233610599E-2</v>
      </c>
      <c r="E254" s="20">
        <v>0.94062040704793304</v>
      </c>
      <c r="F254" s="20">
        <v>0.96631178455731204</v>
      </c>
      <c r="G254" s="20">
        <v>140.487191348376</v>
      </c>
      <c r="H254" s="20">
        <v>8.2196822140105201E-3</v>
      </c>
      <c r="I254" s="20">
        <v>6.7336679400290403E-3</v>
      </c>
      <c r="J254" s="36"/>
      <c r="K254" s="20">
        <v>7.6835023373728996E-3</v>
      </c>
      <c r="L254" s="20">
        <v>0.81921268544317205</v>
      </c>
      <c r="M254" s="20">
        <v>-6.2463320072752099E-2</v>
      </c>
      <c r="N254" s="20">
        <v>0.19370877552308399</v>
      </c>
      <c r="O254" s="20">
        <v>0.91891891891891797</v>
      </c>
      <c r="P254" s="20">
        <v>0.94315388088906704</v>
      </c>
      <c r="Q254" t="s">
        <v>34</v>
      </c>
    </row>
    <row r="255" spans="2:17" x14ac:dyDescent="0.25">
      <c r="B255" s="2">
        <v>253</v>
      </c>
      <c r="C255" s="20">
        <v>5.9458768378435904E-4</v>
      </c>
      <c r="D255" s="20">
        <v>8.3530842812198705E-2</v>
      </c>
      <c r="E255" s="20">
        <v>1.0959252756604501</v>
      </c>
      <c r="F255" s="20">
        <v>0.97993106321272205</v>
      </c>
      <c r="G255" s="20">
        <v>29.343088193961702</v>
      </c>
      <c r="H255" s="20">
        <v>2.92623382986349E-2</v>
      </c>
      <c r="I255" s="20">
        <v>2.56361858995479E-2</v>
      </c>
      <c r="J255" s="36"/>
      <c r="K255" s="20">
        <v>2.75145879817731E-2</v>
      </c>
      <c r="L255" s="20">
        <v>0.87608124948592503</v>
      </c>
      <c r="M255" s="20">
        <v>-9.0849800466965905E-3</v>
      </c>
      <c r="N255" s="20">
        <v>0.261672188876578</v>
      </c>
      <c r="O255" s="20">
        <v>0.97757847533632203</v>
      </c>
      <c r="P255" s="20">
        <v>1.00763326762571</v>
      </c>
      <c r="Q255" t="s">
        <v>34</v>
      </c>
    </row>
    <row r="256" spans="2:17" x14ac:dyDescent="0.25">
      <c r="B256" s="2">
        <v>254</v>
      </c>
      <c r="C256" s="20">
        <v>1.0118900490091599E-3</v>
      </c>
      <c r="D256" s="20">
        <v>0.120308049716874</v>
      </c>
      <c r="E256" s="20">
        <v>0.98467254206908195</v>
      </c>
      <c r="F256" s="20">
        <v>0.98947468345489598</v>
      </c>
      <c r="G256" s="20">
        <v>160.744871332706</v>
      </c>
      <c r="H256" s="20">
        <v>3.8797654467376902E-2</v>
      </c>
      <c r="I256" s="20">
        <v>3.5052295835047501E-2</v>
      </c>
      <c r="J256" s="36"/>
      <c r="K256" s="20">
        <v>3.5893988707337399E-2</v>
      </c>
      <c r="L256" s="20">
        <v>0.90346430257842603</v>
      </c>
      <c r="M256" s="20">
        <v>5.5549235665034197E-2</v>
      </c>
      <c r="N256" s="20">
        <v>0.34396702826369702</v>
      </c>
      <c r="O256" s="20">
        <v>0.95741935483870899</v>
      </c>
      <c r="P256" s="20">
        <v>0.94621537147405399</v>
      </c>
      <c r="Q256" t="s">
        <v>34</v>
      </c>
    </row>
    <row r="257" spans="2:17" x14ac:dyDescent="0.25">
      <c r="B257" s="2">
        <v>255</v>
      </c>
      <c r="C257" s="20">
        <v>1.62556999786916E-3</v>
      </c>
      <c r="D257" s="20">
        <v>0.15483492550970601</v>
      </c>
      <c r="E257" s="20">
        <v>0.86352852291080195</v>
      </c>
      <c r="F257" s="20">
        <v>0.99992205654013999</v>
      </c>
      <c r="G257" s="20">
        <v>71.492654122373807</v>
      </c>
      <c r="H257" s="20">
        <v>5.4290364778516197E-2</v>
      </c>
      <c r="I257" s="20">
        <v>3.8772832591410601E-2</v>
      </c>
      <c r="J257" s="36"/>
      <c r="K257" s="20">
        <v>4.5494395303400499E-2</v>
      </c>
      <c r="L257" s="20">
        <v>0.71417520861369799</v>
      </c>
      <c r="M257" s="20">
        <v>1.7031714511699901E-2</v>
      </c>
      <c r="N257" s="20">
        <v>0.29492499716609799</v>
      </c>
      <c r="O257" s="20">
        <v>0.95819935691318303</v>
      </c>
      <c r="P257" s="20">
        <v>0.94485926328174497</v>
      </c>
      <c r="Q257" t="s">
        <v>34</v>
      </c>
    </row>
    <row r="258" spans="2:17" x14ac:dyDescent="0.25">
      <c r="B258" s="2">
        <v>256</v>
      </c>
      <c r="C258" s="20">
        <v>3.4093330492222402E-5</v>
      </c>
      <c r="D258" s="20">
        <v>2.0474860085088201E-2</v>
      </c>
      <c r="E258" s="20">
        <v>0.84851613174158202</v>
      </c>
      <c r="F258" s="20">
        <v>0.98113035128544901</v>
      </c>
      <c r="G258" s="20">
        <v>40.353345700301404</v>
      </c>
      <c r="H258" s="20">
        <v>8.2303810240673195E-3</v>
      </c>
      <c r="I258" s="20">
        <v>4.4496636735561201E-3</v>
      </c>
      <c r="J258" s="36"/>
      <c r="K258" s="20">
        <v>6.5885488989930602E-3</v>
      </c>
      <c r="L258" s="20">
        <v>0.54063884290950603</v>
      </c>
      <c r="M258" s="20">
        <v>-0.15633976344368999</v>
      </c>
      <c r="N258" s="20">
        <v>7.4181575504115499E-2</v>
      </c>
      <c r="O258" s="20">
        <v>0.92592592592592504</v>
      </c>
      <c r="P258" s="20">
        <v>0.97216677123139195</v>
      </c>
      <c r="Q258" t="s">
        <v>34</v>
      </c>
    </row>
    <row r="259" spans="2:17" x14ac:dyDescent="0.25">
      <c r="B259" s="2">
        <v>257</v>
      </c>
      <c r="C259" s="20">
        <v>3.9548263370978002E-5</v>
      </c>
      <c r="D259" s="20">
        <v>1.94507083543735E-2</v>
      </c>
      <c r="E259" s="20">
        <v>0.67123757320350896</v>
      </c>
      <c r="F259" s="20">
        <v>1.0089704621865201</v>
      </c>
      <c r="G259" s="20">
        <v>180</v>
      </c>
      <c r="H259" s="20">
        <v>7.0067393207397296E-3</v>
      </c>
      <c r="I259" s="20">
        <v>4.6711595471598203E-3</v>
      </c>
      <c r="J259" s="36"/>
      <c r="K259" s="20">
        <v>7.0960843321884398E-3</v>
      </c>
      <c r="L259" s="20">
        <v>0.66666666666666596</v>
      </c>
      <c r="M259" s="20">
        <v>-0.35001531305038702</v>
      </c>
      <c r="N259" s="20">
        <v>-0.17241379310344801</v>
      </c>
      <c r="O259" s="20">
        <v>1</v>
      </c>
      <c r="P259" s="20">
        <v>1</v>
      </c>
      <c r="Q259" t="s">
        <v>34</v>
      </c>
    </row>
    <row r="260" spans="2:17" x14ac:dyDescent="0.25">
      <c r="B260" s="2">
        <v>258</v>
      </c>
      <c r="C260" s="20">
        <v>2.4547197954400099E-5</v>
      </c>
      <c r="D260" s="20">
        <v>1.42260164008752E-2</v>
      </c>
      <c r="E260" s="20">
        <v>0.67478792291679601</v>
      </c>
      <c r="F260" s="20">
        <v>1.0261629244087001</v>
      </c>
      <c r="G260" s="20">
        <v>31.586062994842699</v>
      </c>
      <c r="H260" s="20">
        <v>5.2024746207235502E-3</v>
      </c>
      <c r="I260" s="20">
        <v>4.2076877062166397E-3</v>
      </c>
      <c r="J260" s="36"/>
      <c r="K260" s="20">
        <v>5.59056912558859E-3</v>
      </c>
      <c r="L260" s="20">
        <v>0.80878582078146599</v>
      </c>
      <c r="M260" s="20">
        <v>-0.29960759844520501</v>
      </c>
      <c r="N260" s="20">
        <v>-0.108232697508406</v>
      </c>
      <c r="O260" s="20">
        <v>1</v>
      </c>
      <c r="P260" s="20">
        <v>1</v>
      </c>
      <c r="Q260" t="s">
        <v>34</v>
      </c>
    </row>
    <row r="261" spans="2:17" x14ac:dyDescent="0.25">
      <c r="B261" s="2">
        <v>259</v>
      </c>
      <c r="C261" s="20">
        <v>8.8642659279778295E-5</v>
      </c>
      <c r="D261" s="20">
        <v>3.0605437352991101E-2</v>
      </c>
      <c r="E261" s="20">
        <v>1.0518553000291</v>
      </c>
      <c r="F261" s="20">
        <v>1.03381743777776</v>
      </c>
      <c r="G261" s="20">
        <v>45</v>
      </c>
      <c r="H261" s="20">
        <v>1.0734777923353001E-2</v>
      </c>
      <c r="I261" s="20">
        <v>9.9090257754027907E-3</v>
      </c>
      <c r="J261" s="36"/>
      <c r="K261" s="20">
        <v>1.0623715882190099E-2</v>
      </c>
      <c r="L261" s="20">
        <v>0.92307692307692102</v>
      </c>
      <c r="M261" s="20">
        <v>-5.75222039230954E-2</v>
      </c>
      <c r="N261" s="20">
        <v>0.19999999999995699</v>
      </c>
      <c r="O261" s="20">
        <v>0.95588235294117596</v>
      </c>
      <c r="P261" s="20">
        <v>1.0034722222222201</v>
      </c>
      <c r="Q261" t="s">
        <v>34</v>
      </c>
    </row>
    <row r="262" spans="2:17" x14ac:dyDescent="0.25">
      <c r="B262" s="2">
        <v>260</v>
      </c>
      <c r="C262" s="20">
        <v>3.54161517153206E-3</v>
      </c>
      <c r="D262" s="20">
        <v>0.31802188428973499</v>
      </c>
      <c r="E262" s="20">
        <v>0.85703753012412298</v>
      </c>
      <c r="F262" s="20">
        <v>1.0569214551777599</v>
      </c>
      <c r="G262" s="20">
        <v>173.74174708689799</v>
      </c>
      <c r="H262" s="20">
        <v>0.12312997688213299</v>
      </c>
      <c r="I262" s="20">
        <v>4.24112833061095E-2</v>
      </c>
      <c r="J262" s="36"/>
      <c r="K262" s="20">
        <v>6.7151503993794701E-2</v>
      </c>
      <c r="L262" s="20">
        <v>0.344443200429637</v>
      </c>
      <c r="M262" s="20">
        <v>0.15806709989305601</v>
      </c>
      <c r="N262" s="20">
        <v>0.47449682704060497</v>
      </c>
      <c r="O262" s="20">
        <v>0.89490006891798701</v>
      </c>
      <c r="P262" s="20">
        <v>0.89750227666637294</v>
      </c>
      <c r="Q262" t="s">
        <v>34</v>
      </c>
    </row>
    <row r="263" spans="2:17" x14ac:dyDescent="0.25">
      <c r="B263" s="2">
        <v>261</v>
      </c>
      <c r="C263" s="20">
        <v>3.5593437033880202E-4</v>
      </c>
      <c r="D263" s="20">
        <v>6.4417625735107495E-2</v>
      </c>
      <c r="E263" s="20">
        <v>1.0319906881157701</v>
      </c>
      <c r="F263" s="20">
        <v>1.05582076067149</v>
      </c>
      <c r="G263" s="20">
        <v>28.288616665181699</v>
      </c>
      <c r="H263" s="20">
        <v>2.2540902725167698E-2</v>
      </c>
      <c r="I263" s="20">
        <v>1.94559351557958E-2</v>
      </c>
      <c r="J263" s="36"/>
      <c r="K263" s="20">
        <v>2.12882529965653E-2</v>
      </c>
      <c r="L263" s="20">
        <v>0.863139129475613</v>
      </c>
      <c r="M263" s="20">
        <v>-3.2294143857508402E-2</v>
      </c>
      <c r="N263" s="20">
        <v>0.23212136371241601</v>
      </c>
      <c r="O263" s="20">
        <v>0.97026022304832704</v>
      </c>
      <c r="P263" s="20">
        <v>1.0082484318915099</v>
      </c>
      <c r="Q263" t="s">
        <v>34</v>
      </c>
    </row>
    <row r="264" spans="2:17" x14ac:dyDescent="0.25">
      <c r="B264" s="2">
        <v>262</v>
      </c>
      <c r="C264" s="20">
        <v>1.19463030044747E-3</v>
      </c>
      <c r="D264" s="20">
        <v>0.168605503854733</v>
      </c>
      <c r="E264" s="20">
        <v>0.98574797379852996</v>
      </c>
      <c r="F264" s="20">
        <v>1.0651990119980601</v>
      </c>
      <c r="G264" s="20">
        <v>1.53034402697517</v>
      </c>
      <c r="H264" s="20">
        <v>7.8214015194754197E-2</v>
      </c>
      <c r="I264" s="20">
        <v>2.09680944205691E-2</v>
      </c>
      <c r="J264" s="36"/>
      <c r="K264" s="20">
        <v>3.90006479416505E-2</v>
      </c>
      <c r="L264" s="20">
        <v>0.26808615269729102</v>
      </c>
      <c r="M264" s="20">
        <v>7.8201422391356107E-2</v>
      </c>
      <c r="N264" s="20">
        <v>0.37280868817837398</v>
      </c>
      <c r="O264" s="20">
        <v>0.97550111358574598</v>
      </c>
      <c r="P264" s="20">
        <v>1.0018908436071401</v>
      </c>
      <c r="Q264" t="s">
        <v>34</v>
      </c>
    </row>
    <row r="265" spans="2:17" x14ac:dyDescent="0.25">
      <c r="B265" s="2">
        <v>263</v>
      </c>
      <c r="C265" s="20">
        <v>9.7643298529725097E-4</v>
      </c>
      <c r="D265" s="20">
        <v>0.111451531215459</v>
      </c>
      <c r="E265" s="20">
        <v>1.2388962215586401</v>
      </c>
      <c r="F265" s="20">
        <v>0.62198674898992101</v>
      </c>
      <c r="G265" s="20">
        <v>30.255071136699101</v>
      </c>
      <c r="H265" s="20">
        <v>3.6817929518172102E-2</v>
      </c>
      <c r="I265" s="20">
        <v>3.2446911178128798E-2</v>
      </c>
      <c r="J265" s="36"/>
      <c r="K265" s="20">
        <v>3.5259510627123902E-2</v>
      </c>
      <c r="L265" s="20">
        <v>0.88128016981818902</v>
      </c>
      <c r="M265" s="20">
        <v>-3.9095646045467197E-2</v>
      </c>
      <c r="N265" s="20">
        <v>0.22346142216310499</v>
      </c>
      <c r="O265" s="20">
        <v>0.96236559139784905</v>
      </c>
      <c r="P265" s="20">
        <v>0.99003541566252395</v>
      </c>
      <c r="Q265" t="s">
        <v>34</v>
      </c>
    </row>
    <row r="266" spans="2:17" x14ac:dyDescent="0.25">
      <c r="B266" s="2">
        <v>264</v>
      </c>
      <c r="C266" s="20">
        <v>5.2810568932452499E-2</v>
      </c>
      <c r="D266" s="20">
        <v>1.30805546567207</v>
      </c>
      <c r="E266" s="20">
        <v>1.3406184424109899</v>
      </c>
      <c r="F266" s="20">
        <v>0.86319439226473504</v>
      </c>
      <c r="G266" s="20">
        <v>79.585841885665701</v>
      </c>
      <c r="H266" s="20">
        <v>0.44061677738028499</v>
      </c>
      <c r="I266" s="20">
        <v>0.181005867810168</v>
      </c>
      <c r="J266" s="36"/>
      <c r="K266" s="20">
        <v>0.25930774138995699</v>
      </c>
      <c r="L266" s="20">
        <v>0.410801124928446</v>
      </c>
      <c r="M266" s="20">
        <v>0.186103859038214</v>
      </c>
      <c r="N266" s="20">
        <v>0.51019433749043497</v>
      </c>
      <c r="O266" s="20">
        <v>0.84298402194261801</v>
      </c>
      <c r="P266" s="20">
        <v>0.80651220592226402</v>
      </c>
      <c r="Q266" t="s">
        <v>34</v>
      </c>
    </row>
    <row r="267" spans="2:17" x14ac:dyDescent="0.25">
      <c r="B267" s="2">
        <v>265</v>
      </c>
      <c r="C267" s="20">
        <v>5.1685489026209199E-4</v>
      </c>
      <c r="D267" s="20">
        <v>7.8731226377491997E-2</v>
      </c>
      <c r="E267" s="20">
        <v>1.212899237562</v>
      </c>
      <c r="F267" s="20">
        <v>0.68935961950327995</v>
      </c>
      <c r="G267" s="20">
        <v>91.1278590045237</v>
      </c>
      <c r="H267" s="20">
        <v>2.6945908839912502E-2</v>
      </c>
      <c r="I267" s="20">
        <v>2.3420231636178498E-2</v>
      </c>
      <c r="J267" s="36"/>
      <c r="K267" s="20">
        <v>2.5653071651781701E-2</v>
      </c>
      <c r="L267" s="20">
        <v>0.86915723553136204</v>
      </c>
      <c r="M267" s="20">
        <v>-4.1029441707405703E-2</v>
      </c>
      <c r="N267" s="20">
        <v>0.220999237054887</v>
      </c>
      <c r="O267" s="20">
        <v>0.96930946291560105</v>
      </c>
      <c r="P267" s="20">
        <v>1.0053990714783601</v>
      </c>
      <c r="Q267" t="s">
        <v>34</v>
      </c>
    </row>
    <row r="268" spans="2:17" ht="15.75" thickBot="1" x14ac:dyDescent="0.3">
      <c r="B268" s="8">
        <v>266</v>
      </c>
      <c r="C268" s="40">
        <v>2.1274238227146801E-4</v>
      </c>
      <c r="D268" s="40">
        <v>4.8415400916424697E-2</v>
      </c>
      <c r="E268" s="40">
        <v>1.36339469282727</v>
      </c>
      <c r="F268" s="40">
        <v>0.97685624029979801</v>
      </c>
      <c r="G268" s="40">
        <v>180</v>
      </c>
      <c r="H268" s="40">
        <v>1.51812685282694E-2</v>
      </c>
      <c r="I268" s="40">
        <v>1.51812685282694E-2</v>
      </c>
      <c r="J268" s="45"/>
      <c r="K268" s="40">
        <v>1.64581898746246E-2</v>
      </c>
      <c r="L268" s="40">
        <v>1</v>
      </c>
      <c r="M268" s="40">
        <v>-0.14915198965276399</v>
      </c>
      <c r="N268" s="40">
        <v>8.3333333333333301E-2</v>
      </c>
      <c r="O268" s="40">
        <v>1</v>
      </c>
      <c r="P268" s="40">
        <v>1</v>
      </c>
      <c r="Q268" s="7" t="s">
        <v>34</v>
      </c>
    </row>
    <row r="270" spans="2:17" ht="15.75" thickBot="1" x14ac:dyDescent="0.3"/>
    <row r="271" spans="2:17" ht="60.75" thickBot="1" x14ac:dyDescent="0.3">
      <c r="B271" s="18" t="s">
        <v>23</v>
      </c>
      <c r="C271" s="18" t="s">
        <v>24</v>
      </c>
      <c r="D271" s="18" t="s">
        <v>44</v>
      </c>
      <c r="E271" s="18" t="s">
        <v>25</v>
      </c>
      <c r="F271" s="18" t="s">
        <v>26</v>
      </c>
      <c r="G271" s="18" t="s">
        <v>27</v>
      </c>
      <c r="H271" s="18" t="s">
        <v>28</v>
      </c>
      <c r="I271" s="18" t="s">
        <v>29</v>
      </c>
    </row>
    <row r="272" spans="2:17" x14ac:dyDescent="0.25">
      <c r="B272" s="32">
        <v>1.1830000000000001</v>
      </c>
      <c r="C272" s="32">
        <f>SUM(C3:C268)</f>
        <v>0.40392823353931284</v>
      </c>
      <c r="D272" s="72">
        <f>(SUM(C3:C268)/B272)</f>
        <v>0.34144398439502355</v>
      </c>
      <c r="E272" s="34">
        <f>AVERAGE(K3:K268)</f>
        <v>2.801447489957791E-2</v>
      </c>
      <c r="F272" s="27">
        <f>266/B272</f>
        <v>224.85207100591714</v>
      </c>
      <c r="G272" s="27">
        <f>F272/E272</f>
        <v>8026.2818350846528</v>
      </c>
      <c r="H272" s="27">
        <f>G272/10^-9</f>
        <v>8026281835084.6523</v>
      </c>
      <c r="I272" s="28">
        <f>LOG10(H272)</f>
        <v>12.904514405494142</v>
      </c>
    </row>
    <row r="278" spans="9:9" x14ac:dyDescent="0.25">
      <c r="I278" s="1"/>
    </row>
    <row r="279" spans="9:9" x14ac:dyDescent="0.25">
      <c r="I279" s="1"/>
    </row>
    <row r="281" spans="9:9" x14ac:dyDescent="0.25">
      <c r="I281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0"/>
  <sheetViews>
    <sheetView topLeftCell="A204" workbookViewId="0">
      <selection activeCell="F226" sqref="F226"/>
    </sheetView>
  </sheetViews>
  <sheetFormatPr defaultRowHeight="15" x14ac:dyDescent="0.25"/>
  <cols>
    <col min="3" max="9" width="12" bestFit="1" customWidth="1"/>
    <col min="10" max="10" width="6.85546875" customWidth="1"/>
    <col min="11" max="11" width="12" bestFit="1" customWidth="1"/>
    <col min="12" max="12" width="12.7109375" bestFit="1" customWidth="1"/>
    <col min="13" max="13" width="15.28515625" customWidth="1"/>
    <col min="14" max="14" width="12" bestFit="1" customWidth="1"/>
    <col min="15" max="15" width="12.7109375" bestFit="1" customWidth="1"/>
    <col min="16" max="16" width="13.85546875" bestFit="1" customWidth="1"/>
    <col min="17" max="18" width="12" bestFit="1" customWidth="1"/>
    <col min="19" max="19" width="5.42578125" bestFit="1" customWidth="1"/>
  </cols>
  <sheetData>
    <row r="1" spans="2:19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4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20">
        <v>2.2600101368474399E-3</v>
      </c>
      <c r="D3" s="20">
        <v>0.47644693388861198</v>
      </c>
      <c r="E3" s="20">
        <v>0.53949793177627803</v>
      </c>
      <c r="F3" s="20">
        <v>0.21382536613332101</v>
      </c>
      <c r="G3" s="20">
        <v>34.161233910815199</v>
      </c>
      <c r="H3" s="20">
        <v>0.20579125809921101</v>
      </c>
      <c r="I3" s="20">
        <v>1.55421250261643E-2</v>
      </c>
      <c r="J3" s="20"/>
      <c r="K3" s="20">
        <v>264.47103085811602</v>
      </c>
      <c r="L3" s="20">
        <v>0.12510975632542401</v>
      </c>
      <c r="M3" s="20">
        <v>5.3642653529970802E-2</v>
      </c>
      <c r="N3" s="20">
        <v>7.5523737838618293E-2</v>
      </c>
      <c r="O3" s="20">
        <v>0.111518805324374</v>
      </c>
      <c r="P3" s="20">
        <v>0.415229697655778</v>
      </c>
      <c r="Q3" s="20">
        <v>0.76988155668358704</v>
      </c>
      <c r="R3" s="20">
        <v>0.88591723228193497</v>
      </c>
      <c r="S3" t="s">
        <v>16</v>
      </c>
    </row>
    <row r="4" spans="2:19" x14ac:dyDescent="0.25">
      <c r="B4" s="2">
        <v>2</v>
      </c>
      <c r="C4" s="20">
        <v>1.2628737962493599E-3</v>
      </c>
      <c r="D4" s="20">
        <v>0.181894463484809</v>
      </c>
      <c r="E4" s="20">
        <v>0.56161096044394299</v>
      </c>
      <c r="F4" s="20">
        <v>0.38416506387016902</v>
      </c>
      <c r="G4" s="20">
        <v>27.8287884955216</v>
      </c>
      <c r="H4" s="20">
        <v>8.0291777199041695E-2</v>
      </c>
      <c r="I4" s="20">
        <v>2.4746577683658001E-2</v>
      </c>
      <c r="J4" s="20"/>
      <c r="K4" s="20">
        <v>13.0205980101143</v>
      </c>
      <c r="L4" s="20">
        <v>0.47965707604284102</v>
      </c>
      <c r="M4" s="20">
        <v>4.0099137863481599E-2</v>
      </c>
      <c r="N4" s="20">
        <v>0.30820811977186302</v>
      </c>
      <c r="O4" s="20">
        <v>0.23570882142685201</v>
      </c>
      <c r="P4" s="20">
        <v>0.57335333721874904</v>
      </c>
      <c r="Q4" s="20">
        <v>0.90641711229946498</v>
      </c>
      <c r="R4" s="20">
        <v>0.95951724560436102</v>
      </c>
      <c r="S4" t="s">
        <v>16</v>
      </c>
    </row>
    <row r="5" spans="2:19" x14ac:dyDescent="0.25">
      <c r="B5" s="2">
        <v>3</v>
      </c>
      <c r="C5" s="20">
        <v>9.9341104916370997E-5</v>
      </c>
      <c r="D5" s="20">
        <v>5.8953284912089503E-2</v>
      </c>
      <c r="E5" s="20">
        <v>0.87318647249833503</v>
      </c>
      <c r="F5" s="20">
        <v>0.56865003195673802</v>
      </c>
      <c r="G5" s="20">
        <v>108.349154644482</v>
      </c>
      <c r="H5" s="20">
        <v>2.81909038061499E-2</v>
      </c>
      <c r="I5" s="20">
        <v>3.2047192851000299E-3</v>
      </c>
      <c r="J5" s="20"/>
      <c r="K5" s="20">
        <v>66.594797215849397</v>
      </c>
      <c r="L5" s="20">
        <v>0.3591888374776</v>
      </c>
      <c r="M5" s="20">
        <v>1.12465560593991E-2</v>
      </c>
      <c r="N5" s="20">
        <v>0.113679196209413</v>
      </c>
      <c r="O5" s="20">
        <v>-0.28573414615966403</v>
      </c>
      <c r="P5" s="20">
        <v>-9.0568469436458396E-2</v>
      </c>
      <c r="Q5" s="20">
        <v>0.86021505376343999</v>
      </c>
      <c r="R5" s="20">
        <v>1</v>
      </c>
      <c r="S5" t="s">
        <v>16</v>
      </c>
    </row>
    <row r="6" spans="2:19" x14ac:dyDescent="0.25">
      <c r="B6" s="2">
        <v>4</v>
      </c>
      <c r="C6" s="20">
        <v>1.5025342118601099E-4</v>
      </c>
      <c r="D6" s="20">
        <v>7.3246982658335E-2</v>
      </c>
      <c r="E6" s="20">
        <v>1.12352639670111</v>
      </c>
      <c r="F6" s="20">
        <v>3.42591883056809E-2</v>
      </c>
      <c r="G6" s="20">
        <v>178.19080090390401</v>
      </c>
      <c r="H6" s="20">
        <v>3.3519215796959698E-2</v>
      </c>
      <c r="I6" s="20">
        <v>4.7014249107599796E-3</v>
      </c>
      <c r="J6" s="20"/>
      <c r="K6" s="20">
        <v>49.1167307471379</v>
      </c>
      <c r="L6" s="20">
        <v>0.35192875682229802</v>
      </c>
      <c r="M6" s="20">
        <v>1.38314351238682E-2</v>
      </c>
      <c r="N6" s="20">
        <v>0.14026058781442</v>
      </c>
      <c r="O6" s="20">
        <v>-0.17626244650971201</v>
      </c>
      <c r="P6" s="20">
        <v>4.8815227587230003E-2</v>
      </c>
      <c r="Q6" s="20">
        <v>0.88970588235294101</v>
      </c>
      <c r="R6" s="20">
        <v>0.95922776163454004</v>
      </c>
      <c r="S6" t="s">
        <v>16</v>
      </c>
    </row>
    <row r="7" spans="2:19" x14ac:dyDescent="0.25">
      <c r="B7" s="2">
        <v>5</v>
      </c>
      <c r="C7" s="20">
        <v>3.2410035478966002E-4</v>
      </c>
      <c r="D7" s="20">
        <v>8.7872755085205798E-2</v>
      </c>
      <c r="E7" s="20">
        <v>0.58349813960685404</v>
      </c>
      <c r="F7" s="20">
        <v>1.0510233234958199</v>
      </c>
      <c r="G7" s="20">
        <v>23.5816995951919</v>
      </c>
      <c r="H7" s="20">
        <v>3.9238484403270601E-2</v>
      </c>
      <c r="I7" s="20">
        <v>1.0528978200138799E-2</v>
      </c>
      <c r="J7" s="20"/>
      <c r="K7" s="20">
        <v>19.200475655279501</v>
      </c>
      <c r="L7" s="20">
        <v>0.52744949914428096</v>
      </c>
      <c r="M7" s="20">
        <v>2.03139702712417E-2</v>
      </c>
      <c r="N7" s="20">
        <v>0.26833294813143199</v>
      </c>
      <c r="O7" s="20">
        <v>1.1723010940474701E-3</v>
      </c>
      <c r="P7" s="20">
        <v>0.27473216484643997</v>
      </c>
      <c r="Q7" s="20">
        <v>0.86138613861386104</v>
      </c>
      <c r="R7" s="20">
        <v>0.99422998884041802</v>
      </c>
      <c r="S7" t="s">
        <v>16</v>
      </c>
    </row>
    <row r="8" spans="2:19" x14ac:dyDescent="0.25">
      <c r="B8" s="2">
        <v>6</v>
      </c>
      <c r="C8" s="20">
        <v>1.7881398884946699E-4</v>
      </c>
      <c r="D8" s="20">
        <v>7.1984430265219196E-2</v>
      </c>
      <c r="E8" s="20">
        <v>1.1326693431620201</v>
      </c>
      <c r="F8" s="20">
        <v>0.624984792863158</v>
      </c>
      <c r="G8" s="20">
        <v>164.54692476104</v>
      </c>
      <c r="H8" s="20">
        <v>3.3523065525303701E-2</v>
      </c>
      <c r="I8" s="20">
        <v>7.1517959699648704E-3</v>
      </c>
      <c r="J8" s="20"/>
      <c r="K8" s="20">
        <v>24.579130166160901</v>
      </c>
      <c r="L8" s="20">
        <v>0.43364486877264002</v>
      </c>
      <c r="M8" s="20">
        <v>1.50888383169472E-2</v>
      </c>
      <c r="N8" s="20">
        <v>0.213339557641785</v>
      </c>
      <c r="O8" s="20">
        <v>5.3045732057984303E-2</v>
      </c>
      <c r="P8" s="20">
        <v>0.34077946847081397</v>
      </c>
      <c r="Q8" s="20">
        <v>0.85207100591715901</v>
      </c>
      <c r="R8" s="20">
        <v>0.98681073717452505</v>
      </c>
      <c r="S8" t="s">
        <v>16</v>
      </c>
    </row>
    <row r="9" spans="2:19" x14ac:dyDescent="0.25">
      <c r="B9" s="2">
        <v>7</v>
      </c>
      <c r="C9" s="20">
        <v>2.7318803852002E-5</v>
      </c>
      <c r="D9" s="20">
        <v>2.4394116891171699E-2</v>
      </c>
      <c r="E9" s="20">
        <v>0.40607729020337102</v>
      </c>
      <c r="F9" s="20">
        <v>8.3069322182054307E-3</v>
      </c>
      <c r="G9" s="20">
        <v>7.4590873830661604</v>
      </c>
      <c r="H9" s="20">
        <v>1.1338472157098401E-2</v>
      </c>
      <c r="I9" s="20">
        <v>2.2098295455598698E-3</v>
      </c>
      <c r="J9" s="20"/>
      <c r="K9" s="20">
        <v>26.215400054192099</v>
      </c>
      <c r="L9" s="20">
        <v>0.57690106792579698</v>
      </c>
      <c r="M9" s="20">
        <v>5.8977437532697404E-3</v>
      </c>
      <c r="N9" s="20">
        <v>0.19489658879449701</v>
      </c>
      <c r="O9" s="20">
        <v>-0.27965339248978299</v>
      </c>
      <c r="P9" s="20">
        <v>-8.2826213402172402E-2</v>
      </c>
      <c r="Q9" s="20">
        <v>0.75862068965517204</v>
      </c>
      <c r="R9" s="20">
        <v>1</v>
      </c>
      <c r="S9" t="s">
        <v>16</v>
      </c>
    </row>
    <row r="10" spans="2:19" x14ac:dyDescent="0.25">
      <c r="B10" s="2">
        <v>8</v>
      </c>
      <c r="C10" s="20">
        <v>9.9341104916370997E-5</v>
      </c>
      <c r="D10" s="20">
        <v>5.2025404746157598E-2</v>
      </c>
      <c r="E10" s="20">
        <v>0.40818441447335502</v>
      </c>
      <c r="F10" s="20">
        <v>2.0197495256154899E-2</v>
      </c>
      <c r="G10" s="20">
        <v>42.289231352880002</v>
      </c>
      <c r="H10" s="20">
        <v>2.3761430055779902E-2</v>
      </c>
      <c r="I10" s="20">
        <v>4.0471922445228896E-3</v>
      </c>
      <c r="J10" s="20"/>
      <c r="K10" s="20">
        <v>35.4026655837242</v>
      </c>
      <c r="L10" s="20">
        <v>0.46121977002386899</v>
      </c>
      <c r="M10" s="20">
        <v>1.12465560593991E-2</v>
      </c>
      <c r="N10" s="20">
        <v>0.170326122418647</v>
      </c>
      <c r="O10" s="20">
        <v>-0.23969594968893801</v>
      </c>
      <c r="P10" s="20">
        <v>-3.1950817121643701E-2</v>
      </c>
      <c r="Q10" s="20">
        <v>0.93023255813953398</v>
      </c>
      <c r="R10" s="20">
        <v>1</v>
      </c>
      <c r="S10" t="s">
        <v>16</v>
      </c>
    </row>
    <row r="11" spans="2:19" x14ac:dyDescent="0.25">
      <c r="B11" s="2">
        <v>9</v>
      </c>
      <c r="C11" s="20">
        <v>1.4031931069437401E-4</v>
      </c>
      <c r="D11" s="20">
        <v>5.3470709648073898E-2</v>
      </c>
      <c r="E11" s="20">
        <v>0.25578645441764902</v>
      </c>
      <c r="F11" s="20">
        <v>6.3409164234153895E-2</v>
      </c>
      <c r="G11" s="20">
        <v>121.385297988499</v>
      </c>
      <c r="H11" s="20">
        <v>2.50387561604981E-2</v>
      </c>
      <c r="I11" s="20">
        <v>6.0127833932148199E-3</v>
      </c>
      <c r="J11" s="20"/>
      <c r="K11" s="20">
        <v>17.671359812954702</v>
      </c>
      <c r="L11" s="20">
        <v>0.61673047723637997</v>
      </c>
      <c r="M11" s="20">
        <v>1.3366379287827201E-2</v>
      </c>
      <c r="N11" s="20">
        <v>0.240139061008978</v>
      </c>
      <c r="O11" s="20">
        <v>-0.157323760493918</v>
      </c>
      <c r="P11" s="20">
        <v>7.2928711547861597E-2</v>
      </c>
      <c r="Q11" s="20">
        <v>0.91869918699186903</v>
      </c>
      <c r="R11" s="20">
        <v>1.00379293097699</v>
      </c>
      <c r="S11" t="s">
        <v>16</v>
      </c>
    </row>
    <row r="12" spans="2:19" x14ac:dyDescent="0.25">
      <c r="B12" s="2">
        <v>10</v>
      </c>
      <c r="C12" s="20">
        <v>4.08540293968575E-4</v>
      </c>
      <c r="D12" s="20">
        <v>8.4187617605917295E-2</v>
      </c>
      <c r="E12" s="20">
        <v>0.14463447310400601</v>
      </c>
      <c r="F12" s="20">
        <v>0.10351888439599401</v>
      </c>
      <c r="G12" s="20">
        <v>34.134921348358603</v>
      </c>
      <c r="H12" s="20">
        <v>3.3032811791912899E-2</v>
      </c>
      <c r="I12" s="20">
        <v>1.5476708921174099E-2</v>
      </c>
      <c r="J12" s="20"/>
      <c r="K12" s="20">
        <v>6.1765937294814801</v>
      </c>
      <c r="L12" s="20">
        <v>0.72434976169003895</v>
      </c>
      <c r="M12" s="20">
        <v>2.2807228194116801E-2</v>
      </c>
      <c r="N12" s="20">
        <v>0.46852532623223903</v>
      </c>
      <c r="O12" s="20">
        <v>-1.7168331161856901E-2</v>
      </c>
      <c r="P12" s="20">
        <v>0.25138014658277702</v>
      </c>
      <c r="Q12" s="20">
        <v>0.88679245283018804</v>
      </c>
      <c r="R12" s="20">
        <v>0.99004619518458203</v>
      </c>
      <c r="S12" t="s">
        <v>16</v>
      </c>
    </row>
    <row r="13" spans="2:19" x14ac:dyDescent="0.25">
      <c r="B13" s="2">
        <v>11</v>
      </c>
      <c r="C13" s="20">
        <v>1.0182463253927999E-4</v>
      </c>
      <c r="D13" s="20">
        <v>3.70664432940956E-2</v>
      </c>
      <c r="E13" s="20">
        <v>0.211562392698281</v>
      </c>
      <c r="F13" s="20">
        <v>0.13506671512257301</v>
      </c>
      <c r="G13" s="20">
        <v>141.17846193776799</v>
      </c>
      <c r="H13" s="20">
        <v>1.53083145519275E-2</v>
      </c>
      <c r="I13" s="20">
        <v>8.3426658017931102E-3</v>
      </c>
      <c r="J13" s="20"/>
      <c r="K13" s="20">
        <v>3.6542132075983198</v>
      </c>
      <c r="L13" s="20">
        <v>0.93132419308608905</v>
      </c>
      <c r="M13" s="20">
        <v>1.13862701872535E-2</v>
      </c>
      <c r="N13" s="20">
        <v>0.54497611565883597</v>
      </c>
      <c r="O13" s="20">
        <v>-1.49250986229324E-2</v>
      </c>
      <c r="P13" s="20">
        <v>0.25423631895937199</v>
      </c>
      <c r="Q13" s="20">
        <v>0.93181818181818099</v>
      </c>
      <c r="R13" s="20">
        <v>0.99726422752006705</v>
      </c>
      <c r="S13" t="s">
        <v>16</v>
      </c>
    </row>
    <row r="14" spans="2:19" x14ac:dyDescent="0.25">
      <c r="B14" s="2">
        <v>12</v>
      </c>
      <c r="C14" s="20">
        <v>8.8165230613279294E-5</v>
      </c>
      <c r="D14" s="20">
        <v>3.5269005509368498E-2</v>
      </c>
      <c r="E14" s="20">
        <v>0.118387338876873</v>
      </c>
      <c r="F14" s="20">
        <v>0.13514959234638199</v>
      </c>
      <c r="G14" s="20">
        <v>145.73607802955999</v>
      </c>
      <c r="H14" s="20">
        <v>1.5149546429030899E-2</v>
      </c>
      <c r="I14" s="20">
        <v>7.7416789338417401E-3</v>
      </c>
      <c r="J14" s="20"/>
      <c r="K14" s="20">
        <v>4.6182055184142596</v>
      </c>
      <c r="L14" s="20">
        <v>0.89067812055684104</v>
      </c>
      <c r="M14" s="20">
        <v>1.0595067630153301E-2</v>
      </c>
      <c r="N14" s="20">
        <v>0.51101720900411995</v>
      </c>
      <c r="O14" s="20">
        <v>4.4785941325403401E-2</v>
      </c>
      <c r="P14" s="20">
        <v>0.33026277627885497</v>
      </c>
      <c r="Q14" s="20">
        <v>0.92207792207792205</v>
      </c>
      <c r="R14" s="20">
        <v>1.00287519747235</v>
      </c>
      <c r="S14" t="s">
        <v>16</v>
      </c>
    </row>
    <row r="15" spans="2:19" x14ac:dyDescent="0.25">
      <c r="B15" s="2">
        <v>13</v>
      </c>
      <c r="C15" s="20">
        <v>1.3783578307146401E-4</v>
      </c>
      <c r="D15" s="20">
        <v>6.7044540804775898E-2</v>
      </c>
      <c r="E15" s="20">
        <v>0.25128971917082998</v>
      </c>
      <c r="F15" s="20">
        <v>0.165023387149139</v>
      </c>
      <c r="G15" s="20">
        <v>166.175509331564</v>
      </c>
      <c r="H15" s="20">
        <v>3.1345909308334599E-2</v>
      </c>
      <c r="I15" s="20">
        <v>4.6454703559870103E-3</v>
      </c>
      <c r="J15" s="20"/>
      <c r="K15" s="20">
        <v>52.102255895958301</v>
      </c>
      <c r="L15" s="20">
        <v>0.38534080537334697</v>
      </c>
      <c r="M15" s="20">
        <v>1.32475646700111E-2</v>
      </c>
      <c r="N15" s="20">
        <v>0.14820021044187101</v>
      </c>
      <c r="O15" s="20">
        <v>-0.170266797195675</v>
      </c>
      <c r="P15" s="20">
        <v>5.6449125390226298E-2</v>
      </c>
      <c r="Q15" s="20">
        <v>0.85384615384615303</v>
      </c>
      <c r="R15" s="20">
        <v>1</v>
      </c>
      <c r="S15" t="s">
        <v>16</v>
      </c>
    </row>
    <row r="16" spans="2:19" x14ac:dyDescent="0.25">
      <c r="B16" s="2">
        <v>14</v>
      </c>
      <c r="C16" s="20">
        <v>3.5886974151038998E-4</v>
      </c>
      <c r="D16" s="20">
        <v>0.15223506851996399</v>
      </c>
      <c r="E16" s="20">
        <v>0.42441437876482402</v>
      </c>
      <c r="F16" s="20">
        <v>0.18056251218845301</v>
      </c>
      <c r="G16" s="20">
        <v>10.5581006550971</v>
      </c>
      <c r="H16" s="20">
        <v>6.7491796114547406E-2</v>
      </c>
      <c r="I16" s="20">
        <v>1.09547827390455E-2</v>
      </c>
      <c r="J16" s="20"/>
      <c r="K16" s="20">
        <v>94.400709381538206</v>
      </c>
      <c r="L16" s="20">
        <v>0.19458855445184001</v>
      </c>
      <c r="M16" s="20">
        <v>2.13758542823419E-2</v>
      </c>
      <c r="N16" s="20">
        <v>0.16231280495858999</v>
      </c>
      <c r="O16" s="20">
        <v>0.61810907732220299</v>
      </c>
      <c r="P16" s="20">
        <v>1.06024046494155</v>
      </c>
      <c r="Q16" s="20">
        <v>0.60083160083160003</v>
      </c>
      <c r="R16" s="20">
        <v>0.94200447977513302</v>
      </c>
      <c r="S16" t="s">
        <v>16</v>
      </c>
    </row>
    <row r="17" spans="2:19" x14ac:dyDescent="0.25">
      <c r="B17" s="2">
        <v>15</v>
      </c>
      <c r="C17" s="20">
        <v>7.9472883933096803E-5</v>
      </c>
      <c r="D17" s="20">
        <v>3.2670353981790398E-2</v>
      </c>
      <c r="E17" s="20">
        <v>0.37405412981722103</v>
      </c>
      <c r="F17" s="20">
        <v>0.188585406137426</v>
      </c>
      <c r="G17" s="20">
        <v>32.350503794236403</v>
      </c>
      <c r="H17" s="20">
        <v>1.45292433149488E-2</v>
      </c>
      <c r="I17" s="20">
        <v>5.8995038158417296E-3</v>
      </c>
      <c r="J17" s="20"/>
      <c r="K17" s="20">
        <v>6.0161210634780904</v>
      </c>
      <c r="L17" s="20">
        <v>0.93566666468459503</v>
      </c>
      <c r="M17" s="20">
        <v>1.0059225544631401E-2</v>
      </c>
      <c r="N17" s="20">
        <v>0.40604343171621798</v>
      </c>
      <c r="O17" s="20">
        <v>-0.152910318834832</v>
      </c>
      <c r="P17" s="20">
        <v>7.8548079996592302E-2</v>
      </c>
      <c r="Q17" s="20">
        <v>0.96969696969696895</v>
      </c>
      <c r="R17" s="20">
        <v>1.0062077904359099</v>
      </c>
      <c r="S17" t="s">
        <v>16</v>
      </c>
    </row>
    <row r="18" spans="2:19" x14ac:dyDescent="0.25">
      <c r="B18" s="2">
        <v>16</v>
      </c>
      <c r="C18" s="20">
        <v>1.22934617334009E-4</v>
      </c>
      <c r="D18" s="20">
        <v>4.1747804815260102E-2</v>
      </c>
      <c r="E18" s="20">
        <v>0.39613260915352799</v>
      </c>
      <c r="F18" s="20">
        <v>0.218974335193724</v>
      </c>
      <c r="G18" s="20">
        <v>117.879300991682</v>
      </c>
      <c r="H18" s="20">
        <v>1.49465682578849E-2</v>
      </c>
      <c r="I18" s="20">
        <v>1.2048695758909E-2</v>
      </c>
      <c r="J18" s="20"/>
      <c r="K18" s="20">
        <v>1.2686007828953401</v>
      </c>
      <c r="L18" s="20">
        <v>0.88637351151115795</v>
      </c>
      <c r="M18" s="20">
        <v>1.25110038049129E-2</v>
      </c>
      <c r="N18" s="20">
        <v>0.80611786940141095</v>
      </c>
      <c r="O18" s="20">
        <v>0.150528061506632</v>
      </c>
      <c r="P18" s="20">
        <v>0.46489782523773299</v>
      </c>
      <c r="Q18" s="20">
        <v>0.9</v>
      </c>
      <c r="R18" s="20">
        <v>0.98211616485159003</v>
      </c>
      <c r="S18" t="s">
        <v>16</v>
      </c>
    </row>
    <row r="19" spans="2:19" x14ac:dyDescent="0.25">
      <c r="B19" s="2">
        <v>17</v>
      </c>
      <c r="C19" s="20">
        <v>1.7757222503801299E-4</v>
      </c>
      <c r="D19" s="20">
        <v>0.12631095653987101</v>
      </c>
      <c r="E19" s="20">
        <v>0.41148926433615102</v>
      </c>
      <c r="F19" s="20">
        <v>0.227349669292817</v>
      </c>
      <c r="G19" s="20">
        <v>10.5656215394868</v>
      </c>
      <c r="H19" s="20">
        <v>6.2293109780996302E-2</v>
      </c>
      <c r="I19" s="20">
        <v>3.84263383281053E-3</v>
      </c>
      <c r="J19" s="20"/>
      <c r="K19" s="20">
        <v>400.51404408760999</v>
      </c>
      <c r="L19" s="20">
        <v>0.13986300422905601</v>
      </c>
      <c r="M19" s="20">
        <v>1.50363552420461E-2</v>
      </c>
      <c r="N19" s="20">
        <v>6.1686338125036197E-2</v>
      </c>
      <c r="O19" s="20">
        <v>5.8726684118601602E-2</v>
      </c>
      <c r="P19" s="20">
        <v>0.34801268128613599</v>
      </c>
      <c r="Q19" s="20">
        <v>0.68421052631578905</v>
      </c>
      <c r="R19" s="20">
        <v>1</v>
      </c>
      <c r="S19" t="s">
        <v>16</v>
      </c>
    </row>
    <row r="20" spans="2:19" x14ac:dyDescent="0.25">
      <c r="B20" s="2">
        <v>18</v>
      </c>
      <c r="C20" s="20">
        <v>9.6857577293461703E-5</v>
      </c>
      <c r="D20" s="20">
        <v>4.3129592076922497E-2</v>
      </c>
      <c r="E20" s="20">
        <v>0.16005130988838401</v>
      </c>
      <c r="F20" s="20">
        <v>0.24979890684623801</v>
      </c>
      <c r="G20" s="20">
        <v>175.899529773795</v>
      </c>
      <c r="H20" s="20">
        <v>2.0166220942761201E-2</v>
      </c>
      <c r="I20" s="20">
        <v>4.9240597127125502E-3</v>
      </c>
      <c r="J20" s="20"/>
      <c r="K20" s="20">
        <v>16.6099259158613</v>
      </c>
      <c r="L20" s="20">
        <v>0.65432387128196301</v>
      </c>
      <c r="M20" s="20">
        <v>1.1105084313830201E-2</v>
      </c>
      <c r="N20" s="20">
        <v>0.24417364694598601</v>
      </c>
      <c r="O20" s="20">
        <v>-0.19479935988790301</v>
      </c>
      <c r="P20" s="20">
        <v>2.5213296436786999E-2</v>
      </c>
      <c r="Q20" s="20">
        <v>0.95121951219512102</v>
      </c>
      <c r="R20" s="20">
        <v>1.0023511781727901</v>
      </c>
      <c r="S20" t="s">
        <v>16</v>
      </c>
    </row>
    <row r="21" spans="2:19" x14ac:dyDescent="0.25">
      <c r="B21" s="2">
        <v>19</v>
      </c>
      <c r="C21" s="20">
        <v>1.8378104409528601E-4</v>
      </c>
      <c r="D21" s="20">
        <v>8.4148615546112304E-2</v>
      </c>
      <c r="E21" s="20">
        <v>3.26924601685833E-2</v>
      </c>
      <c r="F21" s="20">
        <v>0.25268515966320998</v>
      </c>
      <c r="G21" s="20">
        <v>178.34152690014801</v>
      </c>
      <c r="H21" s="20">
        <v>4.0196352899990302E-2</v>
      </c>
      <c r="I21" s="20">
        <v>5.2295376757584998E-3</v>
      </c>
      <c r="J21" s="20"/>
      <c r="K21" s="20">
        <v>67.634836894104097</v>
      </c>
      <c r="L21" s="20">
        <v>0.32614943328764501</v>
      </c>
      <c r="M21" s="20">
        <v>1.5296970056675701E-2</v>
      </c>
      <c r="N21" s="20">
        <v>0.13009980504374899</v>
      </c>
      <c r="O21" s="20">
        <v>-0.101663359861641</v>
      </c>
      <c r="P21" s="20">
        <v>0.14379773470867899</v>
      </c>
      <c r="Q21" s="20">
        <v>0.870588235294117</v>
      </c>
      <c r="R21" s="20">
        <v>0.98707524432555505</v>
      </c>
      <c r="S21" t="s">
        <v>16</v>
      </c>
    </row>
    <row r="22" spans="2:19" x14ac:dyDescent="0.25">
      <c r="B22" s="2">
        <v>20</v>
      </c>
      <c r="C22" s="20">
        <v>4.5945261023821598E-5</v>
      </c>
      <c r="D22" s="20">
        <v>2.2725943076084099E-2</v>
      </c>
      <c r="E22" s="20">
        <v>4.0056169529448002E-2</v>
      </c>
      <c r="F22" s="20">
        <v>0.25955193158254303</v>
      </c>
      <c r="G22" s="20">
        <v>175.102368357996</v>
      </c>
      <c r="H22" s="20">
        <v>8.9773451907696998E-3</v>
      </c>
      <c r="I22" s="20">
        <v>4.7265175709880298E-3</v>
      </c>
      <c r="J22" s="20"/>
      <c r="K22" s="20">
        <v>3.3293991599871799</v>
      </c>
      <c r="L22" s="20">
        <v>1.1179097866260601</v>
      </c>
      <c r="M22" s="20">
        <v>7.6484850283378798E-3</v>
      </c>
      <c r="N22" s="20">
        <v>0.52649391000890999</v>
      </c>
      <c r="O22" s="20">
        <v>-0.27466545862235803</v>
      </c>
      <c r="P22" s="20">
        <v>-7.6475378755643697E-2</v>
      </c>
      <c r="Q22" s="20">
        <v>0.94871794871794801</v>
      </c>
      <c r="R22" s="20">
        <v>1.0044620966950999</v>
      </c>
      <c r="S22" t="s">
        <v>16</v>
      </c>
    </row>
    <row r="23" spans="2:19" x14ac:dyDescent="0.25">
      <c r="B23" s="2">
        <v>21</v>
      </c>
      <c r="C23" s="20">
        <v>7.5747592498732902E-5</v>
      </c>
      <c r="D23" s="20">
        <v>3.4291725325112099E-2</v>
      </c>
      <c r="E23" s="20">
        <v>0.15361513859491799</v>
      </c>
      <c r="F23" s="20">
        <v>0.266620638339022</v>
      </c>
      <c r="G23" s="20">
        <v>168.242224704835</v>
      </c>
      <c r="H23" s="20">
        <v>1.50908220778232E-2</v>
      </c>
      <c r="I23" s="20">
        <v>5.2721533055582297E-3</v>
      </c>
      <c r="J23" s="20"/>
      <c r="K23" s="20">
        <v>8.8716550705710802</v>
      </c>
      <c r="L23" s="20">
        <v>0.809468634683843</v>
      </c>
      <c r="M23" s="20">
        <v>9.8206328812287507E-3</v>
      </c>
      <c r="N23" s="20">
        <v>0.349361570785858</v>
      </c>
      <c r="O23" s="20">
        <v>-0.17506073320669799</v>
      </c>
      <c r="P23" s="20">
        <v>5.0345296486061501E-2</v>
      </c>
      <c r="Q23" s="20">
        <v>0.93846153846153801</v>
      </c>
      <c r="R23" s="20">
        <v>1</v>
      </c>
      <c r="S23" t="s">
        <v>16</v>
      </c>
    </row>
    <row r="24" spans="2:19" x14ac:dyDescent="0.25">
      <c r="B24" s="2">
        <v>22</v>
      </c>
      <c r="C24" s="20">
        <v>3.5390268626457101E-4</v>
      </c>
      <c r="D24" s="20">
        <v>0.13250448363690301</v>
      </c>
      <c r="E24" s="20">
        <v>5.5197200828774703E-2</v>
      </c>
      <c r="F24" s="20">
        <v>0.307109452369208</v>
      </c>
      <c r="G24" s="20">
        <v>32.784473240533501</v>
      </c>
      <c r="H24" s="20">
        <v>5.3701958664723597E-2</v>
      </c>
      <c r="I24" s="20">
        <v>2.15474206781728E-2</v>
      </c>
      <c r="J24" s="20"/>
      <c r="K24" s="20">
        <v>11.824241453088</v>
      </c>
      <c r="L24" s="20">
        <v>0.25329847500761499</v>
      </c>
      <c r="M24" s="20">
        <v>2.1227409053863701E-2</v>
      </c>
      <c r="N24" s="20">
        <v>0.40124087117006901</v>
      </c>
      <c r="O24" s="20">
        <v>1.5679788280787399</v>
      </c>
      <c r="P24" s="20">
        <v>2.26965219395252</v>
      </c>
      <c r="Q24" s="20">
        <v>0.51258992805755399</v>
      </c>
      <c r="R24" s="20">
        <v>0.91474080801964497</v>
      </c>
      <c r="S24" t="s">
        <v>16</v>
      </c>
    </row>
    <row r="25" spans="2:19" x14ac:dyDescent="0.25">
      <c r="B25" s="2">
        <v>23</v>
      </c>
      <c r="C25" s="20">
        <v>3.89913836796756E-4</v>
      </c>
      <c r="D25" s="20">
        <v>9.2711239190156197E-2</v>
      </c>
      <c r="E25" s="20">
        <v>0.16032721162966099</v>
      </c>
      <c r="F25" s="20">
        <v>0.29764711172922798</v>
      </c>
      <c r="G25" s="20">
        <v>179.82724996024001</v>
      </c>
      <c r="H25" s="20">
        <v>3.6776563335245302E-2</v>
      </c>
      <c r="I25" s="20">
        <v>1.34157515046494E-2</v>
      </c>
      <c r="J25" s="20"/>
      <c r="K25" s="20">
        <v>7.6948737251373096</v>
      </c>
      <c r="L25" s="20">
        <v>0.570051036024952</v>
      </c>
      <c r="M25" s="20">
        <v>2.22812413489249E-2</v>
      </c>
      <c r="N25" s="20">
        <v>0.36479078760989903</v>
      </c>
      <c r="O25" s="20">
        <v>-6.1808000407528397E-3</v>
      </c>
      <c r="P25" s="20">
        <v>0.26536990570517499</v>
      </c>
      <c r="Q25" s="20">
        <v>0.910144927536231</v>
      </c>
      <c r="R25" s="20">
        <v>0.90407221327435705</v>
      </c>
      <c r="S25" t="s">
        <v>16</v>
      </c>
    </row>
    <row r="26" spans="2:19" x14ac:dyDescent="0.25">
      <c r="B26" s="2">
        <v>24</v>
      </c>
      <c r="C26" s="20">
        <v>3.72529143436391E-5</v>
      </c>
      <c r="D26" s="20">
        <v>2.5067181008949301E-2</v>
      </c>
      <c r="E26" s="20">
        <v>0.42189085263339399</v>
      </c>
      <c r="F26" s="20">
        <v>0.29310976563920699</v>
      </c>
      <c r="G26" s="20">
        <v>2.8347625533951901</v>
      </c>
      <c r="H26" s="20">
        <v>6.84321802059739E-3</v>
      </c>
      <c r="I26" s="20">
        <v>6.6227750023876803E-3</v>
      </c>
      <c r="J26" s="20"/>
      <c r="K26" s="20">
        <v>1.43253962792087</v>
      </c>
      <c r="L26" s="20">
        <v>0.74500489067862796</v>
      </c>
      <c r="M26" s="20">
        <v>6.8870809272835697E-3</v>
      </c>
      <c r="N26" s="20">
        <v>0.967786644010728</v>
      </c>
      <c r="O26" s="20">
        <v>-4.4501510200371103E-2</v>
      </c>
      <c r="P26" s="20">
        <v>0.216578462147614</v>
      </c>
      <c r="Q26" s="20">
        <v>0.81081081081080997</v>
      </c>
      <c r="R26" s="20">
        <v>0.86543676372527201</v>
      </c>
      <c r="S26" t="s">
        <v>16</v>
      </c>
    </row>
    <row r="27" spans="2:19" x14ac:dyDescent="0.25">
      <c r="B27" s="2">
        <v>25</v>
      </c>
      <c r="C27" s="20">
        <v>3.2037506335529602E-4</v>
      </c>
      <c r="D27" s="20">
        <v>0.10767131498678401</v>
      </c>
      <c r="E27" s="20">
        <v>0.46415474583425498</v>
      </c>
      <c r="F27" s="20">
        <v>0.30945521360443401</v>
      </c>
      <c r="G27" s="20">
        <v>41.521970895436297</v>
      </c>
      <c r="H27" s="20">
        <v>5.1362114576832603E-2</v>
      </c>
      <c r="I27" s="20">
        <v>7.4826748287492298E-3</v>
      </c>
      <c r="J27" s="20"/>
      <c r="K27" s="20">
        <v>58.157907200321503</v>
      </c>
      <c r="L27" s="20">
        <v>0.34727101377706199</v>
      </c>
      <c r="M27" s="20">
        <v>2.0196885893894501E-2</v>
      </c>
      <c r="N27" s="20">
        <v>0.14568471120004001</v>
      </c>
      <c r="O27" s="20">
        <v>-5.78263711499288E-2</v>
      </c>
      <c r="P27" s="20">
        <v>0.19961272225853999</v>
      </c>
      <c r="Q27" s="20">
        <v>0.88054607508532401</v>
      </c>
      <c r="R27" s="20">
        <v>0.99512538422528796</v>
      </c>
      <c r="S27" t="s">
        <v>16</v>
      </c>
    </row>
    <row r="28" spans="2:19" x14ac:dyDescent="0.25">
      <c r="B28" s="2">
        <v>26</v>
      </c>
      <c r="C28" s="20">
        <v>9.3132285859097802E-5</v>
      </c>
      <c r="D28" s="20">
        <v>4.5479744766314598E-2</v>
      </c>
      <c r="E28" s="20">
        <v>0.25979086312008798</v>
      </c>
      <c r="F28" s="20">
        <v>0.30622188669745498</v>
      </c>
      <c r="G28" s="20">
        <v>11.740438797249199</v>
      </c>
      <c r="H28" s="20">
        <v>1.6818967860146701E-2</v>
      </c>
      <c r="I28" s="20">
        <v>7.2264261804943402E-3</v>
      </c>
      <c r="J28" s="20"/>
      <c r="K28" s="20">
        <v>7.2306013395033801</v>
      </c>
      <c r="L28" s="20">
        <v>0.56581452110384001</v>
      </c>
      <c r="M28" s="20">
        <v>1.08894310800602E-2</v>
      </c>
      <c r="N28" s="20">
        <v>0.429659313257721</v>
      </c>
      <c r="O28" s="20">
        <v>2.4973247487870699E-2</v>
      </c>
      <c r="P28" s="20">
        <v>0.30503647099717701</v>
      </c>
      <c r="Q28" s="20">
        <v>0.86206896551724099</v>
      </c>
      <c r="R28" s="20">
        <v>0.86646411682552105</v>
      </c>
      <c r="S28" t="s">
        <v>16</v>
      </c>
    </row>
    <row r="29" spans="2:19" x14ac:dyDescent="0.25">
      <c r="B29" s="2">
        <v>27</v>
      </c>
      <c r="C29" s="20">
        <v>1.0058286872782499E-4</v>
      </c>
      <c r="D29" s="20">
        <v>4.1868154028372601E-2</v>
      </c>
      <c r="E29" s="20">
        <v>0.42616113106848003</v>
      </c>
      <c r="F29" s="20">
        <v>0.31247047067044498</v>
      </c>
      <c r="G29" s="20">
        <v>36.743811851230802</v>
      </c>
      <c r="H29" s="20">
        <v>1.9167661018789299E-2</v>
      </c>
      <c r="I29" s="20">
        <v>5.8102720370535998E-3</v>
      </c>
      <c r="J29" s="20"/>
      <c r="K29" s="20">
        <v>11.6529250379213</v>
      </c>
      <c r="L29" s="20">
        <v>0.72105145172837903</v>
      </c>
      <c r="M29" s="20">
        <v>1.13166287377104E-2</v>
      </c>
      <c r="N29" s="20">
        <v>0.30312890192277497</v>
      </c>
      <c r="O29" s="20">
        <v>-0.130376133738104</v>
      </c>
      <c r="P29" s="20">
        <v>0.10723949557012701</v>
      </c>
      <c r="Q29" s="20">
        <v>0.92045454545454497</v>
      </c>
      <c r="R29" s="20">
        <v>1.00484403279037</v>
      </c>
      <c r="S29" t="s">
        <v>16</v>
      </c>
    </row>
    <row r="30" spans="2:19" x14ac:dyDescent="0.25">
      <c r="B30" s="2">
        <v>28</v>
      </c>
      <c r="C30" s="20">
        <v>2.9678155093765799E-4</v>
      </c>
      <c r="D30" s="20">
        <v>6.7035626048249003E-2</v>
      </c>
      <c r="E30" s="20">
        <v>0.18356378894469899</v>
      </c>
      <c r="F30" s="20">
        <v>0.31860463271420197</v>
      </c>
      <c r="G30" s="20">
        <v>158.77075911179</v>
      </c>
      <c r="H30" s="20">
        <v>2.76939861799829E-2</v>
      </c>
      <c r="I30" s="20">
        <v>1.3727141813882199E-2</v>
      </c>
      <c r="J30" s="20"/>
      <c r="K30" s="20">
        <v>4.4318577254974398</v>
      </c>
      <c r="L30" s="20">
        <v>0.82991846010647596</v>
      </c>
      <c r="M30" s="20">
        <v>1.9438981629747401E-2</v>
      </c>
      <c r="N30" s="20">
        <v>0.49567229956242798</v>
      </c>
      <c r="O30" s="20">
        <v>6.04770066616771E-3</v>
      </c>
      <c r="P30" s="20">
        <v>0.28093971637804799</v>
      </c>
      <c r="Q30" s="20">
        <v>0.92996108949416301</v>
      </c>
      <c r="R30" s="20">
        <v>0.99697458317402798</v>
      </c>
      <c r="S30" t="s">
        <v>16</v>
      </c>
    </row>
    <row r="31" spans="2:19" x14ac:dyDescent="0.25">
      <c r="B31" s="2">
        <v>29</v>
      </c>
      <c r="C31" s="20">
        <v>2.37176887987835E-4</v>
      </c>
      <c r="D31" s="20">
        <v>0.10745513214100701</v>
      </c>
      <c r="E31" s="20">
        <v>0.237097333785937</v>
      </c>
      <c r="F31" s="20">
        <v>0.31598706407720101</v>
      </c>
      <c r="G31" s="20">
        <v>178.01994739620301</v>
      </c>
      <c r="H31" s="20">
        <v>5.0269573784096903E-2</v>
      </c>
      <c r="I31" s="20">
        <v>5.7224054140265603E-3</v>
      </c>
      <c r="J31" s="20"/>
      <c r="K31" s="20">
        <v>106.482149664757</v>
      </c>
      <c r="L31" s="20">
        <v>0.25812371396745698</v>
      </c>
      <c r="M31" s="20">
        <v>1.7377657865297401E-2</v>
      </c>
      <c r="N31" s="20">
        <v>0.113834373026589</v>
      </c>
      <c r="O31" s="20">
        <v>-4.7420258881741097E-2</v>
      </c>
      <c r="P31" s="20">
        <v>0.21286219590535099</v>
      </c>
      <c r="Q31" s="20">
        <v>0.816239316239316</v>
      </c>
      <c r="R31" s="20">
        <v>0.98130230532308704</v>
      </c>
      <c r="S31" t="s">
        <v>16</v>
      </c>
    </row>
    <row r="32" spans="2:19" x14ac:dyDescent="0.25">
      <c r="B32" s="2">
        <v>30</v>
      </c>
      <c r="C32" s="20">
        <v>1.7384693360364899E-5</v>
      </c>
      <c r="D32" s="20">
        <v>1.87911924140436E-2</v>
      </c>
      <c r="E32" s="20">
        <v>1.24965783456801E-2</v>
      </c>
      <c r="F32" s="20">
        <v>0.31870254583505198</v>
      </c>
      <c r="G32" s="20">
        <v>114.840374905698</v>
      </c>
      <c r="H32" s="20">
        <v>8.0149846491589603E-3</v>
      </c>
      <c r="I32" s="20">
        <v>3.0337418219881802E-3</v>
      </c>
      <c r="J32" s="20"/>
      <c r="K32" s="20">
        <v>9.3012397550031896</v>
      </c>
      <c r="L32" s="20">
        <v>0.61868305258742795</v>
      </c>
      <c r="M32" s="20">
        <v>4.7047719455369404E-3</v>
      </c>
      <c r="N32" s="20">
        <v>0.37850875014545698</v>
      </c>
      <c r="O32" s="20">
        <v>9.8510367613614605E-2</v>
      </c>
      <c r="P32" s="20">
        <v>0.398666840347215</v>
      </c>
      <c r="Q32" s="20">
        <v>0.73684210526315796</v>
      </c>
      <c r="R32" s="20">
        <v>0.92201862064875695</v>
      </c>
      <c r="S32" t="s">
        <v>16</v>
      </c>
    </row>
    <row r="33" spans="2:19" x14ac:dyDescent="0.25">
      <c r="B33" s="2">
        <v>31</v>
      </c>
      <c r="C33" s="20">
        <v>1.6142929548910201E-5</v>
      </c>
      <c r="D33" s="20">
        <v>1.7325829309941899E-2</v>
      </c>
      <c r="E33" s="20">
        <v>6.5660610572794501E-2</v>
      </c>
      <c r="F33" s="20">
        <v>0.32093123496676501</v>
      </c>
      <c r="G33" s="20">
        <v>76.262784186861396</v>
      </c>
      <c r="H33" s="20">
        <v>5.94158906506398E-3</v>
      </c>
      <c r="I33" s="20">
        <v>2.9827840226860302E-3</v>
      </c>
      <c r="J33" s="20"/>
      <c r="K33" s="20">
        <v>3.75059512434132</v>
      </c>
      <c r="L33" s="20">
        <v>0.67577816062756801</v>
      </c>
      <c r="M33" s="20">
        <v>4.5336316865782498E-3</v>
      </c>
      <c r="N33" s="20">
        <v>0.50201789286043796</v>
      </c>
      <c r="O33" s="20">
        <v>-0.13775248838350701</v>
      </c>
      <c r="P33" s="20">
        <v>9.7847629139610204E-2</v>
      </c>
      <c r="Q33" s="20">
        <v>0.72222222222222199</v>
      </c>
      <c r="R33" s="20">
        <v>0.83084641111396895</v>
      </c>
      <c r="S33" t="s">
        <v>16</v>
      </c>
    </row>
    <row r="34" spans="2:19" x14ac:dyDescent="0.25">
      <c r="B34" s="2">
        <v>32</v>
      </c>
      <c r="C34" s="20">
        <v>1.9868220983274201E-5</v>
      </c>
      <c r="D34" s="20">
        <v>1.7813912229787201E-2</v>
      </c>
      <c r="E34" s="20">
        <v>6.3517640253839006E-2</v>
      </c>
      <c r="F34" s="20">
        <v>0.32956740535215601</v>
      </c>
      <c r="G34" s="20">
        <v>90</v>
      </c>
      <c r="H34" s="20">
        <v>5.5717228292841304E-3</v>
      </c>
      <c r="I34" s="20">
        <v>2.2286891317136498E-3</v>
      </c>
      <c r="J34" s="20"/>
      <c r="K34" s="20">
        <v>3.5833333333333299</v>
      </c>
      <c r="L34" s="20">
        <v>0.78677441625172595</v>
      </c>
      <c r="M34" s="20">
        <v>5.0296127723157402E-3</v>
      </c>
      <c r="N34" s="20">
        <v>0.4</v>
      </c>
      <c r="O34" s="20">
        <v>-0.50912614787659405</v>
      </c>
      <c r="P34" s="20">
        <v>-0.375</v>
      </c>
      <c r="Q34" s="20">
        <v>0.88888888888888895</v>
      </c>
      <c r="R34" s="20">
        <v>0.84117352683598101</v>
      </c>
      <c r="S34" t="s">
        <v>16</v>
      </c>
    </row>
    <row r="35" spans="2:19" x14ac:dyDescent="0.25">
      <c r="B35" s="2">
        <v>33</v>
      </c>
      <c r="C35" s="20">
        <v>2.9802331474911302E-4</v>
      </c>
      <c r="D35" s="20">
        <v>0.10263559189367701</v>
      </c>
      <c r="E35" s="20">
        <v>5.1259850029413898E-2</v>
      </c>
      <c r="F35" s="20">
        <v>0.35787175732491899</v>
      </c>
      <c r="G35" s="20">
        <v>97.457722184705702</v>
      </c>
      <c r="H35" s="20">
        <v>4.8234662870478E-2</v>
      </c>
      <c r="I35" s="20">
        <v>6.7622744475886697E-3</v>
      </c>
      <c r="J35" s="20"/>
      <c r="K35" s="20">
        <v>54.718207247217997</v>
      </c>
      <c r="L35" s="20">
        <v>0.35552006971727501</v>
      </c>
      <c r="M35" s="20">
        <v>1.94796065050509E-2</v>
      </c>
      <c r="N35" s="20">
        <v>0.14019532935779</v>
      </c>
      <c r="O35" s="20">
        <v>-0.14040935447739999</v>
      </c>
      <c r="P35" s="20">
        <v>9.4464802163798794E-2</v>
      </c>
      <c r="Q35" s="20">
        <v>0.87591240875912402</v>
      </c>
      <c r="R35" s="20">
        <v>0.99568965517241304</v>
      </c>
      <c r="S35" t="s">
        <v>16</v>
      </c>
    </row>
    <row r="36" spans="2:19" x14ac:dyDescent="0.25">
      <c r="B36" s="2">
        <v>34</v>
      </c>
      <c r="C36" s="20">
        <v>5.8362899138367901E-5</v>
      </c>
      <c r="D36" s="20">
        <v>3.09197186688293E-2</v>
      </c>
      <c r="E36" s="20">
        <v>0.29492195861048998</v>
      </c>
      <c r="F36" s="20">
        <v>0.34203265334150101</v>
      </c>
      <c r="G36" s="20">
        <v>36.478321213734603</v>
      </c>
      <c r="H36" s="20">
        <v>1.3831258184265499E-2</v>
      </c>
      <c r="I36" s="20">
        <v>4.4420427599120901E-3</v>
      </c>
      <c r="J36" s="20"/>
      <c r="K36" s="20">
        <v>10.662955878769999</v>
      </c>
      <c r="L36" s="20">
        <v>0.76714181132335302</v>
      </c>
      <c r="M36" s="20">
        <v>8.6203219851905596E-3</v>
      </c>
      <c r="N36" s="20">
        <v>0.32115970222906798</v>
      </c>
      <c r="O36" s="20">
        <v>-0.17320575044162601</v>
      </c>
      <c r="P36" s="20">
        <v>5.2707133897353799E-2</v>
      </c>
      <c r="Q36" s="20">
        <v>0.92156862745098</v>
      </c>
      <c r="R36" s="20">
        <v>1</v>
      </c>
      <c r="S36" t="s">
        <v>16</v>
      </c>
    </row>
    <row r="37" spans="2:19" x14ac:dyDescent="0.25">
      <c r="B37" s="2">
        <v>35</v>
      </c>
      <c r="C37" s="20">
        <v>1.3411049163710001E-4</v>
      </c>
      <c r="D37" s="20">
        <v>4.5830763304559499E-2</v>
      </c>
      <c r="E37" s="20">
        <v>0.29469727271075302</v>
      </c>
      <c r="F37" s="20">
        <v>0.38907288444715099</v>
      </c>
      <c r="G37" s="20">
        <v>47.531285375739202</v>
      </c>
      <c r="H37" s="20">
        <v>1.73182185111391E-2</v>
      </c>
      <c r="I37" s="20">
        <v>9.9898913825237599E-3</v>
      </c>
      <c r="J37" s="20"/>
      <c r="K37" s="20">
        <v>3.4313803052185401</v>
      </c>
      <c r="L37" s="20">
        <v>0.80233998827808195</v>
      </c>
      <c r="M37" s="20">
        <v>1.3067317296072301E-2</v>
      </c>
      <c r="N37" s="20">
        <v>0.57684289963763902</v>
      </c>
      <c r="O37" s="20">
        <v>1.3190497692068001E-2</v>
      </c>
      <c r="P37" s="20">
        <v>0.29003420801144097</v>
      </c>
      <c r="Q37" s="20">
        <v>0.87096774193548399</v>
      </c>
      <c r="R37" s="20">
        <v>0.95173604357128905</v>
      </c>
      <c r="S37" t="s">
        <v>16</v>
      </c>
    </row>
    <row r="38" spans="2:19" x14ac:dyDescent="0.25">
      <c r="B38" s="2">
        <v>36</v>
      </c>
      <c r="C38" s="20">
        <v>8.3198175367460705E-5</v>
      </c>
      <c r="D38" s="20">
        <v>4.2199114364432098E-2</v>
      </c>
      <c r="E38" s="20">
        <v>0.37703099945385599</v>
      </c>
      <c r="F38" s="20">
        <v>0.39737194578285501</v>
      </c>
      <c r="G38" s="20">
        <v>65.037797552118107</v>
      </c>
      <c r="H38" s="20">
        <v>1.9455925918918E-2</v>
      </c>
      <c r="I38" s="20">
        <v>4.1803936370348703E-3</v>
      </c>
      <c r="J38" s="20"/>
      <c r="K38" s="20">
        <v>21.892722480689201</v>
      </c>
      <c r="L38" s="20">
        <v>0.58710664095732001</v>
      </c>
      <c r="M38" s="20">
        <v>1.0292288711829901E-2</v>
      </c>
      <c r="N38" s="20">
        <v>0.21486480029048899</v>
      </c>
      <c r="O38" s="20">
        <v>-0.232205208710522</v>
      </c>
      <c r="P38" s="20">
        <v>-2.24133094885559E-2</v>
      </c>
      <c r="Q38" s="20">
        <v>0.91780821917808197</v>
      </c>
      <c r="R38" s="20">
        <v>1.0024030209406101</v>
      </c>
      <c r="S38" t="s">
        <v>16</v>
      </c>
    </row>
    <row r="39" spans="2:19" x14ac:dyDescent="0.25">
      <c r="B39" s="2">
        <v>37</v>
      </c>
      <c r="C39" s="20">
        <v>1.00707045108971E-3</v>
      </c>
      <c r="D39" s="20">
        <v>0.25716843890843799</v>
      </c>
      <c r="E39" s="20">
        <v>0.191172611759299</v>
      </c>
      <c r="F39" s="20">
        <v>0.45490540580437799</v>
      </c>
      <c r="G39" s="20">
        <v>27.6714762888273</v>
      </c>
      <c r="H39" s="20">
        <v>0.12414300725873</v>
      </c>
      <c r="I39" s="20">
        <v>1.14695367742246E-2</v>
      </c>
      <c r="J39" s="20"/>
      <c r="K39" s="20">
        <v>200.06182435429099</v>
      </c>
      <c r="L39" s="20">
        <v>0.19135260556602901</v>
      </c>
      <c r="M39" s="20">
        <v>3.5808405754259698E-2</v>
      </c>
      <c r="N39" s="20">
        <v>9.2389712699005297E-2</v>
      </c>
      <c r="O39" s="20">
        <v>0.110447850637395</v>
      </c>
      <c r="P39" s="20">
        <v>0.413866115797697</v>
      </c>
      <c r="Q39" s="20">
        <v>0.77091254752851701</v>
      </c>
      <c r="R39" s="20">
        <v>0.98795822861599703</v>
      </c>
      <c r="S39" t="s">
        <v>16</v>
      </c>
    </row>
    <row r="40" spans="2:19" x14ac:dyDescent="0.25">
      <c r="B40" s="2">
        <v>38</v>
      </c>
      <c r="C40" s="20">
        <v>3.61353269133299E-4</v>
      </c>
      <c r="D40" s="20">
        <v>9.3754265703798106E-2</v>
      </c>
      <c r="E40" s="20">
        <v>0.48539087781849399</v>
      </c>
      <c r="F40" s="20">
        <v>0.45936652843855302</v>
      </c>
      <c r="G40" s="20">
        <v>38.473006134408202</v>
      </c>
      <c r="H40" s="20">
        <v>4.0552501075016498E-2</v>
      </c>
      <c r="I40" s="20">
        <v>1.1474094916666301E-2</v>
      </c>
      <c r="J40" s="20"/>
      <c r="K40" s="20">
        <v>17.0780825663606</v>
      </c>
      <c r="L40" s="20">
        <v>0.516606395891407</v>
      </c>
      <c r="M40" s="20">
        <v>2.1449691649994499E-2</v>
      </c>
      <c r="N40" s="20">
        <v>0.28294419856967301</v>
      </c>
      <c r="O40" s="20">
        <v>1.1332528015283399E-2</v>
      </c>
      <c r="P40" s="20">
        <v>0.28766856754603998</v>
      </c>
      <c r="Q40" s="20">
        <v>0.83142857142857096</v>
      </c>
      <c r="R40" s="20">
        <v>0.97228231155062095</v>
      </c>
      <c r="S40" t="s">
        <v>16</v>
      </c>
    </row>
    <row r="41" spans="2:19" x14ac:dyDescent="0.25">
      <c r="B41" s="2">
        <v>39</v>
      </c>
      <c r="C41" s="20">
        <v>1.24176381145463E-5</v>
      </c>
      <c r="D41" s="20">
        <v>9.9254670480867398E-3</v>
      </c>
      <c r="E41" s="20">
        <v>0.50780681866095501</v>
      </c>
      <c r="F41" s="20">
        <v>0.450863811345671</v>
      </c>
      <c r="G41" s="20">
        <v>63.434948822922102</v>
      </c>
      <c r="H41" s="20">
        <v>3.48845027945864E-3</v>
      </c>
      <c r="I41" s="20">
        <v>3.4884502794585502E-3</v>
      </c>
      <c r="J41" s="20"/>
      <c r="K41" s="20">
        <v>1.0625</v>
      </c>
      <c r="L41" s="20">
        <v>1.58397002731545</v>
      </c>
      <c r="M41" s="20">
        <v>3.9762580272978999E-3</v>
      </c>
      <c r="N41" s="20">
        <v>0.99999999999997202</v>
      </c>
      <c r="O41" s="20">
        <v>-0.23030979987054201</v>
      </c>
      <c r="P41" s="20">
        <v>-2.0000000000052798E-2</v>
      </c>
      <c r="Q41" s="20">
        <v>0.83333333333333304</v>
      </c>
      <c r="R41" s="20">
        <v>1</v>
      </c>
      <c r="S41" t="s">
        <v>16</v>
      </c>
    </row>
    <row r="42" spans="2:19" x14ac:dyDescent="0.25">
      <c r="B42" s="2">
        <v>40</v>
      </c>
      <c r="C42" s="20">
        <v>1.7384693360364899E-5</v>
      </c>
      <c r="D42" s="20">
        <v>1.3777756212253699E-2</v>
      </c>
      <c r="E42" s="20">
        <v>0.47009421471074297</v>
      </c>
      <c r="F42" s="20">
        <v>0.45688127200129802</v>
      </c>
      <c r="G42" s="20">
        <v>72.503989900720597</v>
      </c>
      <c r="H42" s="20">
        <v>4.9212022635510199E-3</v>
      </c>
      <c r="I42" s="20">
        <v>3.1883779004293501E-3</v>
      </c>
      <c r="J42" s="20"/>
      <c r="K42" s="20">
        <v>2.72002725839612</v>
      </c>
      <c r="L42" s="20">
        <v>1.15085313981913</v>
      </c>
      <c r="M42" s="20">
        <v>4.7047719455369404E-3</v>
      </c>
      <c r="N42" s="20">
        <v>0.64788596966317102</v>
      </c>
      <c r="O42" s="20">
        <v>-0.291134480632879</v>
      </c>
      <c r="P42" s="20">
        <v>-9.7444388842552604E-2</v>
      </c>
      <c r="Q42" s="20">
        <v>0.875</v>
      </c>
      <c r="R42" s="20">
        <v>0.92373018440634003</v>
      </c>
      <c r="S42" t="s">
        <v>16</v>
      </c>
    </row>
    <row r="43" spans="2:19" x14ac:dyDescent="0.25">
      <c r="B43" s="2">
        <v>41</v>
      </c>
      <c r="C43" s="20">
        <v>3.10440952863659E-4</v>
      </c>
      <c r="D43" s="20">
        <v>8.5568290523013901E-2</v>
      </c>
      <c r="E43" s="20">
        <v>0.376505827155177</v>
      </c>
      <c r="F43" s="20">
        <v>0.46201617176076598</v>
      </c>
      <c r="G43" s="20">
        <v>176.22035272972201</v>
      </c>
      <c r="H43" s="20">
        <v>3.8099135407718698E-2</v>
      </c>
      <c r="I43" s="20">
        <v>9.4095653671829003E-3</v>
      </c>
      <c r="J43" s="20"/>
      <c r="K43" s="20">
        <v>18.0841321235287</v>
      </c>
      <c r="L43" s="20">
        <v>0.53279870460325496</v>
      </c>
      <c r="M43" s="20">
        <v>1.98812901364895E-2</v>
      </c>
      <c r="N43" s="20">
        <v>0.24697582416205</v>
      </c>
      <c r="O43" s="20">
        <v>-9.3024496364259093E-2</v>
      </c>
      <c r="P43" s="20">
        <v>0.154797077335115</v>
      </c>
      <c r="Q43" s="20">
        <v>0.89285714285714202</v>
      </c>
      <c r="R43" s="20">
        <v>0.97770484971610105</v>
      </c>
      <c r="S43" t="s">
        <v>16</v>
      </c>
    </row>
    <row r="44" spans="2:19" x14ac:dyDescent="0.25">
      <c r="B44" s="2">
        <v>42</v>
      </c>
      <c r="C44" s="20">
        <v>4.2468322351748601E-4</v>
      </c>
      <c r="D44" s="20">
        <v>0.104747274845975</v>
      </c>
      <c r="E44" s="20">
        <v>0.23564151755194601</v>
      </c>
      <c r="F44" s="20">
        <v>0.48130561956171602</v>
      </c>
      <c r="G44" s="20">
        <v>128.08563089995201</v>
      </c>
      <c r="H44" s="20">
        <v>3.5531634989784101E-2</v>
      </c>
      <c r="I44" s="20">
        <v>2.2045444431966901E-2</v>
      </c>
      <c r="J44" s="20"/>
      <c r="K44" s="20">
        <v>3.45367286201901</v>
      </c>
      <c r="L44" s="20">
        <v>0.48639544952115699</v>
      </c>
      <c r="M44" s="20">
        <v>2.3253461552381002E-2</v>
      </c>
      <c r="N44" s="20">
        <v>0.62044553925833401</v>
      </c>
      <c r="O44" s="20">
        <v>0.448634509440132</v>
      </c>
      <c r="P44" s="20">
        <v>0.84445874328720005</v>
      </c>
      <c r="Q44" s="20">
        <v>0.705154639175257</v>
      </c>
      <c r="R44" s="20">
        <v>0.91203097905296804</v>
      </c>
      <c r="S44" t="s">
        <v>16</v>
      </c>
    </row>
    <row r="45" spans="2:19" x14ac:dyDescent="0.25">
      <c r="B45" s="2">
        <v>43</v>
      </c>
      <c r="C45" s="20">
        <v>2.6077040040547298E-5</v>
      </c>
      <c r="D45" s="20">
        <v>1.56297968807078E-2</v>
      </c>
      <c r="E45" s="20">
        <v>0.24022084998256399</v>
      </c>
      <c r="F45" s="20">
        <v>0.504320512090632</v>
      </c>
      <c r="G45" s="20">
        <v>15.818017999313801</v>
      </c>
      <c r="H45" s="20">
        <v>6.2719881891938603E-3</v>
      </c>
      <c r="I45" s="20">
        <v>3.82394315159544E-3</v>
      </c>
      <c r="J45" s="20"/>
      <c r="K45" s="20">
        <v>2.8469225328397898</v>
      </c>
      <c r="L45" s="20">
        <v>1.3414098456167201</v>
      </c>
      <c r="M45" s="20">
        <v>5.7621453113633897E-3</v>
      </c>
      <c r="N45" s="20">
        <v>0.60968596181092904</v>
      </c>
      <c r="O45" s="20">
        <v>-0.27764905277704699</v>
      </c>
      <c r="P45" s="20">
        <v>-8.0274208818833903E-2</v>
      </c>
      <c r="Q45" s="20">
        <v>0.95454545454545403</v>
      </c>
      <c r="R45" s="20">
        <v>1.0064879509482301</v>
      </c>
      <c r="S45" t="s">
        <v>16</v>
      </c>
    </row>
    <row r="46" spans="2:19" x14ac:dyDescent="0.25">
      <c r="B46" s="2">
        <v>44</v>
      </c>
      <c r="C46" s="20">
        <v>1.24176381145463E-5</v>
      </c>
      <c r="D46" s="20">
        <v>1.1565782249027899E-2</v>
      </c>
      <c r="E46" s="20">
        <v>0.78282705751442005</v>
      </c>
      <c r="F46" s="20">
        <v>4.4573782634273001E-4</v>
      </c>
      <c r="G46" s="20">
        <v>180</v>
      </c>
      <c r="H46" s="20">
        <v>5.5717228292841304E-3</v>
      </c>
      <c r="I46" s="20">
        <v>1.1143445658568199E-3</v>
      </c>
      <c r="J46" s="20"/>
      <c r="K46" s="20">
        <v>9.375</v>
      </c>
      <c r="L46" s="20">
        <v>1.16653786464191</v>
      </c>
      <c r="M46" s="20">
        <v>3.9762580272978999E-3</v>
      </c>
      <c r="N46" s="20">
        <v>0.2</v>
      </c>
      <c r="O46" s="20">
        <v>-0.60730091830127497</v>
      </c>
      <c r="P46" s="20">
        <v>-0.5</v>
      </c>
      <c r="Q46" s="20">
        <v>1</v>
      </c>
      <c r="R46" s="20">
        <v>1</v>
      </c>
      <c r="S46" t="s">
        <v>16</v>
      </c>
    </row>
    <row r="47" spans="2:19" x14ac:dyDescent="0.25">
      <c r="B47" s="2">
        <v>45</v>
      </c>
      <c r="C47" s="20">
        <v>5.0912316269640099E-5</v>
      </c>
      <c r="D47" s="20">
        <v>3.0707993201316501E-2</v>
      </c>
      <c r="E47" s="20">
        <v>0.88478958529031904</v>
      </c>
      <c r="F47" s="20">
        <v>4.6476322136955401E-3</v>
      </c>
      <c r="G47" s="20">
        <v>42.477665275941497</v>
      </c>
      <c r="H47" s="20">
        <v>1.34863836808474E-2</v>
      </c>
      <c r="I47" s="20">
        <v>3.5649153742771801E-3</v>
      </c>
      <c r="J47" s="20"/>
      <c r="K47" s="20">
        <v>13.9786055859571</v>
      </c>
      <c r="L47" s="20">
        <v>0.67846874884776598</v>
      </c>
      <c r="M47" s="20">
        <v>8.0513088618291897E-3</v>
      </c>
      <c r="N47" s="20">
        <v>0.264334417486568</v>
      </c>
      <c r="O47" s="20">
        <v>-0.25832820882317697</v>
      </c>
      <c r="P47" s="20">
        <v>-5.5674146259109401E-2</v>
      </c>
      <c r="Q47" s="20">
        <v>0.95348837209302295</v>
      </c>
      <c r="R47" s="20">
        <v>0.99640744638385803</v>
      </c>
      <c r="S47" t="s">
        <v>16</v>
      </c>
    </row>
    <row r="48" spans="2:19" x14ac:dyDescent="0.25">
      <c r="B48" s="2">
        <v>46</v>
      </c>
      <c r="C48" s="20">
        <v>3.7997972630511898E-4</v>
      </c>
      <c r="D48" s="20">
        <v>0.144921625134246</v>
      </c>
      <c r="E48" s="20">
        <v>0.90458107549768496</v>
      </c>
      <c r="F48" s="20">
        <v>1.75116508332844E-2</v>
      </c>
      <c r="G48" s="20">
        <v>36.5568257174899</v>
      </c>
      <c r="H48" s="20">
        <v>4.9681976781789601E-2</v>
      </c>
      <c r="I48" s="20">
        <v>1.8334649279649E-2</v>
      </c>
      <c r="J48" s="20"/>
      <c r="K48" s="20">
        <v>12.4757457336021</v>
      </c>
      <c r="L48" s="20">
        <v>0.227354680093866</v>
      </c>
      <c r="M48" s="20">
        <v>2.1995572593804399E-2</v>
      </c>
      <c r="N48" s="20">
        <v>0.36904025297095999</v>
      </c>
      <c r="O48" s="20">
        <v>0.88278586911510704</v>
      </c>
      <c r="P48" s="20">
        <v>1.3972374228259099</v>
      </c>
      <c r="Q48" s="20">
        <v>0.60956175298804705</v>
      </c>
      <c r="R48" s="20">
        <v>0.77271224365825697</v>
      </c>
      <c r="S48" t="s">
        <v>16</v>
      </c>
    </row>
    <row r="49" spans="2:19" x14ac:dyDescent="0.25">
      <c r="B49" s="2">
        <v>47</v>
      </c>
      <c r="C49" s="20">
        <v>2.1234161175874301E-4</v>
      </c>
      <c r="D49" s="20">
        <v>7.3699406552072896E-2</v>
      </c>
      <c r="E49" s="20">
        <v>0.95357867588563705</v>
      </c>
      <c r="F49" s="20">
        <v>1.32320076293059E-2</v>
      </c>
      <c r="G49" s="20">
        <v>88.124705999247496</v>
      </c>
      <c r="H49" s="20">
        <v>2.6802877967416899E-2</v>
      </c>
      <c r="I49" s="20">
        <v>1.49163132464771E-2</v>
      </c>
      <c r="J49" s="20"/>
      <c r="K49" s="20">
        <v>5.5444413544036601</v>
      </c>
      <c r="L49" s="20">
        <v>0.491266321012088</v>
      </c>
      <c r="M49" s="20">
        <v>1.64426803497493E-2</v>
      </c>
      <c r="N49" s="20">
        <v>0.55651908965187202</v>
      </c>
      <c r="O49" s="20">
        <v>0.47876000495153997</v>
      </c>
      <c r="P49" s="20">
        <v>0.88281571547706605</v>
      </c>
      <c r="Q49" s="20">
        <v>0.70661157024793297</v>
      </c>
      <c r="R49" s="20">
        <v>0.91408742458835401</v>
      </c>
      <c r="S49" t="s">
        <v>16</v>
      </c>
    </row>
    <row r="50" spans="2:19" x14ac:dyDescent="0.25">
      <c r="B50" s="2">
        <v>48</v>
      </c>
      <c r="C50" s="20">
        <v>5.0912316269640099E-5</v>
      </c>
      <c r="D50" s="20">
        <v>3.3646519821481001E-2</v>
      </c>
      <c r="E50" s="20">
        <v>1.02372932725763</v>
      </c>
      <c r="F50" s="20">
        <v>1.33177765187767E-3</v>
      </c>
      <c r="G50" s="20">
        <v>8.3778247655226696</v>
      </c>
      <c r="H50" s="20">
        <v>1.5921424844345299E-2</v>
      </c>
      <c r="I50" s="20">
        <v>3.7944399815106901E-3</v>
      </c>
      <c r="J50" s="20"/>
      <c r="K50" s="20">
        <v>19.0115895777441</v>
      </c>
      <c r="L50" s="20">
        <v>0.565135279010755</v>
      </c>
      <c r="M50" s="20">
        <v>8.0513088618291897E-3</v>
      </c>
      <c r="N50" s="20">
        <v>0.23832288998043599</v>
      </c>
      <c r="O50" s="20">
        <v>-6.8041348200406901E-2</v>
      </c>
      <c r="P50" s="20">
        <v>0.18660660952930899</v>
      </c>
      <c r="Q50" s="20">
        <v>0.91111111111111098</v>
      </c>
      <c r="R50" s="20">
        <v>1.00301384381002</v>
      </c>
      <c r="S50" t="s">
        <v>16</v>
      </c>
    </row>
    <row r="51" spans="2:19" x14ac:dyDescent="0.25">
      <c r="B51" s="2">
        <v>49</v>
      </c>
      <c r="C51" s="20">
        <v>5.1781550937658402E-4</v>
      </c>
      <c r="D51" s="20">
        <v>8.9946550322265395E-2</v>
      </c>
      <c r="E51" s="20">
        <v>0.59220866566929697</v>
      </c>
      <c r="F51" s="20">
        <v>3.2177033375256597E-2</v>
      </c>
      <c r="G51" s="20">
        <v>131.65707491796201</v>
      </c>
      <c r="H51" s="20">
        <v>3.7941541133537898E-2</v>
      </c>
      <c r="I51" s="20">
        <v>2.0911590361815301E-2</v>
      </c>
      <c r="J51" s="20"/>
      <c r="K51" s="20">
        <v>3.4908116058543102</v>
      </c>
      <c r="L51" s="20">
        <v>0.80429597380622497</v>
      </c>
      <c r="M51" s="20">
        <v>2.56768998014839E-2</v>
      </c>
      <c r="N51" s="20">
        <v>0.55115289830256098</v>
      </c>
      <c r="O51" s="20">
        <v>0.20341898209909601</v>
      </c>
      <c r="P51" s="20">
        <v>0.53224063689350598</v>
      </c>
      <c r="Q51" s="20">
        <v>0.93080357142857095</v>
      </c>
      <c r="R51" s="20">
        <v>1.0022547914317901</v>
      </c>
      <c r="S51" t="s">
        <v>16</v>
      </c>
    </row>
    <row r="52" spans="2:19" x14ac:dyDescent="0.25">
      <c r="B52" s="2">
        <v>50</v>
      </c>
      <c r="C52" s="20">
        <v>1.24176381145463E-5</v>
      </c>
      <c r="D52" s="20">
        <v>9.28026154445564E-3</v>
      </c>
      <c r="E52" s="20">
        <v>0.74527364564504495</v>
      </c>
      <c r="F52" s="20">
        <v>2.1172546751279601E-2</v>
      </c>
      <c r="G52" s="20">
        <v>180</v>
      </c>
      <c r="H52" s="20">
        <v>3.3430336975704702E-3</v>
      </c>
      <c r="I52" s="20">
        <v>2.2286891317136498E-3</v>
      </c>
      <c r="J52" s="20"/>
      <c r="K52" s="20">
        <v>1.5999999999999901</v>
      </c>
      <c r="L52" s="20">
        <v>1.81187582738243</v>
      </c>
      <c r="M52" s="20">
        <v>3.9762580272978999E-3</v>
      </c>
      <c r="N52" s="20">
        <v>0.66666666666666596</v>
      </c>
      <c r="O52" s="20">
        <v>-0.52876110196153103</v>
      </c>
      <c r="P52" s="20">
        <v>-0.4</v>
      </c>
      <c r="Q52" s="20">
        <v>1</v>
      </c>
      <c r="R52" s="20">
        <v>1</v>
      </c>
      <c r="S52" t="s">
        <v>16</v>
      </c>
    </row>
    <row r="53" spans="2:19" x14ac:dyDescent="0.25">
      <c r="B53" s="2">
        <v>51</v>
      </c>
      <c r="C53" s="20">
        <v>1.2417638114546299E-4</v>
      </c>
      <c r="D53" s="20">
        <v>4.2337293090598298E-2</v>
      </c>
      <c r="E53" s="20">
        <v>1.0842795494699999</v>
      </c>
      <c r="F53" s="20">
        <v>3.7475407749765002E-2</v>
      </c>
      <c r="G53" s="20">
        <v>8.8211602242071905</v>
      </c>
      <c r="H53" s="20">
        <v>1.8131279128861699E-2</v>
      </c>
      <c r="I53" s="20">
        <v>7.2905258421652403E-3</v>
      </c>
      <c r="J53" s="20"/>
      <c r="K53" s="20">
        <v>5.9082234822387703</v>
      </c>
      <c r="L53" s="20">
        <v>0.87056797849213496</v>
      </c>
      <c r="M53" s="20">
        <v>1.2574031930789299E-2</v>
      </c>
      <c r="N53" s="20">
        <v>0.40209660831706301</v>
      </c>
      <c r="O53" s="20">
        <v>-0.16393858688309801</v>
      </c>
      <c r="P53" s="20">
        <v>6.4506453007600995E-2</v>
      </c>
      <c r="Q53" s="20">
        <v>0.934579439252336</v>
      </c>
      <c r="R53" s="20">
        <v>1.00239517805911</v>
      </c>
      <c r="S53" t="s">
        <v>16</v>
      </c>
    </row>
    <row r="54" spans="2:19" x14ac:dyDescent="0.25">
      <c r="B54" s="2">
        <v>52</v>
      </c>
      <c r="C54" s="20">
        <v>2.7318803852002E-5</v>
      </c>
      <c r="D54" s="20">
        <v>1.9952339451666402E-2</v>
      </c>
      <c r="E54" s="20">
        <v>0.68035800948131298</v>
      </c>
      <c r="F54" s="20">
        <v>4.5688127200129797E-2</v>
      </c>
      <c r="G54" s="20">
        <v>58.124251564902501</v>
      </c>
      <c r="H54" s="20">
        <v>8.0316245008885401E-3</v>
      </c>
      <c r="I54" s="20">
        <v>3.7851845980114802E-3</v>
      </c>
      <c r="J54" s="20"/>
      <c r="K54" s="20">
        <v>4.8867161740661196</v>
      </c>
      <c r="L54" s="20">
        <v>0.86235064820419705</v>
      </c>
      <c r="M54" s="20">
        <v>5.8977437532697404E-3</v>
      </c>
      <c r="N54" s="20">
        <v>0.47128505541970001</v>
      </c>
      <c r="O54" s="20">
        <v>-0.12598545189381</v>
      </c>
      <c r="P54" s="20">
        <v>0.11282988532263299</v>
      </c>
      <c r="Q54" s="20">
        <v>0.84615384615384603</v>
      </c>
      <c r="R54" s="20">
        <v>0.92655682770175896</v>
      </c>
      <c r="S54" t="s">
        <v>16</v>
      </c>
    </row>
    <row r="55" spans="2:19" x14ac:dyDescent="0.25">
      <c r="B55" s="2">
        <v>53</v>
      </c>
      <c r="C55" s="20">
        <v>7.8231120121642197E-5</v>
      </c>
      <c r="D55" s="20">
        <v>4.31853093052154E-2</v>
      </c>
      <c r="E55" s="20">
        <v>0.83367123933275999</v>
      </c>
      <c r="F55" s="20">
        <v>5.0605393697085298E-2</v>
      </c>
      <c r="G55" s="20">
        <v>19.869864927745901</v>
      </c>
      <c r="H55" s="20">
        <v>1.9419311690681E-2</v>
      </c>
      <c r="I55" s="20">
        <v>4.9495151602005601E-3</v>
      </c>
      <c r="J55" s="20"/>
      <c r="K55" s="20">
        <v>18.9149242813588</v>
      </c>
      <c r="L55" s="20">
        <v>0.52712952682105496</v>
      </c>
      <c r="M55" s="20">
        <v>9.9803284398761894E-3</v>
      </c>
      <c r="N55" s="20">
        <v>0.25487593170337403</v>
      </c>
      <c r="O55" s="20">
        <v>-3.5045525959586502E-2</v>
      </c>
      <c r="P55" s="20">
        <v>0.228618195217374</v>
      </c>
      <c r="Q55" s="20">
        <v>0.80769230769230704</v>
      </c>
      <c r="R55" s="20">
        <v>0.97331888321205495</v>
      </c>
      <c r="S55" t="s">
        <v>16</v>
      </c>
    </row>
    <row r="56" spans="2:19" x14ac:dyDescent="0.25">
      <c r="B56" s="2">
        <v>54</v>
      </c>
      <c r="C56" s="20">
        <v>2.5580334515965501E-4</v>
      </c>
      <c r="D56" s="20">
        <v>5.9017916896909203E-2</v>
      </c>
      <c r="E56" s="20">
        <v>0.88871683846901905</v>
      </c>
      <c r="F56" s="20">
        <v>5.7323831865945502E-2</v>
      </c>
      <c r="G56" s="20">
        <v>73.676685278922406</v>
      </c>
      <c r="H56" s="20">
        <v>2.3137854205396099E-2</v>
      </c>
      <c r="I56" s="20">
        <v>1.2313747050290201E-2</v>
      </c>
      <c r="J56" s="20"/>
      <c r="K56" s="20">
        <v>3.5993652535054501</v>
      </c>
      <c r="L56" s="20">
        <v>0.92288657922780204</v>
      </c>
      <c r="M56" s="20">
        <v>1.8047130928012099E-2</v>
      </c>
      <c r="N56" s="20">
        <v>0.53219053681384498</v>
      </c>
      <c r="O56" s="20">
        <v>-0.12522377696607101</v>
      </c>
      <c r="P56" s="20">
        <v>0.113799679960864</v>
      </c>
      <c r="Q56" s="20">
        <v>0.95813953488372094</v>
      </c>
      <c r="R56" s="20">
        <v>1</v>
      </c>
      <c r="S56" t="s">
        <v>16</v>
      </c>
    </row>
    <row r="57" spans="2:19" x14ac:dyDescent="0.25">
      <c r="B57" s="2">
        <v>55</v>
      </c>
      <c r="C57" s="20">
        <v>1.7633046122655799E-4</v>
      </c>
      <c r="D57" s="20">
        <v>7.4076055015332501E-2</v>
      </c>
      <c r="E57" s="20">
        <v>1.0636654306011599</v>
      </c>
      <c r="F57" s="20">
        <v>5.3049079332339003E-2</v>
      </c>
      <c r="G57" s="20">
        <v>176.803570059815</v>
      </c>
      <c r="H57" s="20">
        <v>3.4677343517682903E-2</v>
      </c>
      <c r="I57" s="20">
        <v>5.4446046923923904E-3</v>
      </c>
      <c r="J57" s="20"/>
      <c r="K57" s="20">
        <v>46.263311381898397</v>
      </c>
      <c r="L57" s="20">
        <v>0.40381413462667198</v>
      </c>
      <c r="M57" s="20">
        <v>1.49836883368229E-2</v>
      </c>
      <c r="N57" s="20">
        <v>0.15700754844776499</v>
      </c>
      <c r="O57" s="20">
        <v>-0.15904121522147299</v>
      </c>
      <c r="P57" s="20">
        <v>7.07419802724467E-2</v>
      </c>
      <c r="Q57" s="20">
        <v>0.86585365853658502</v>
      </c>
      <c r="R57" s="20">
        <v>0.98531778864234598</v>
      </c>
      <c r="S57" t="s">
        <v>16</v>
      </c>
    </row>
    <row r="58" spans="2:19" x14ac:dyDescent="0.25">
      <c r="B58" s="2">
        <v>56</v>
      </c>
      <c r="C58" s="20">
        <v>6.9538773441459706E-5</v>
      </c>
      <c r="D58" s="20">
        <v>3.8965286434315599E-2</v>
      </c>
      <c r="E58" s="20">
        <v>0.80780031519567597</v>
      </c>
      <c r="F58" s="20">
        <v>5.89209689196796E-2</v>
      </c>
      <c r="G58" s="20">
        <v>35.503233221233202</v>
      </c>
      <c r="H58" s="20">
        <v>1.7877596613783499E-2</v>
      </c>
      <c r="I58" s="20">
        <v>3.7615632992458502E-3</v>
      </c>
      <c r="J58" s="20"/>
      <c r="K58" s="20">
        <v>22.688535279852399</v>
      </c>
      <c r="L58" s="20">
        <v>0.57554746307970595</v>
      </c>
      <c r="M58" s="20">
        <v>9.4095438910738807E-3</v>
      </c>
      <c r="N58" s="20">
        <v>0.21040654292119401</v>
      </c>
      <c r="O58" s="20">
        <v>-0.24047799041131801</v>
      </c>
      <c r="P58" s="20">
        <v>-3.2946542294970703E-2</v>
      </c>
      <c r="Q58" s="20">
        <v>0.875</v>
      </c>
      <c r="R58" s="20">
        <v>0.9973975462579</v>
      </c>
      <c r="S58" t="s">
        <v>16</v>
      </c>
    </row>
    <row r="59" spans="2:19" x14ac:dyDescent="0.25">
      <c r="B59" s="2">
        <v>57</v>
      </c>
      <c r="C59" s="20">
        <v>2.5207805372529102E-4</v>
      </c>
      <c r="D59" s="20">
        <v>6.8067509116232494E-2</v>
      </c>
      <c r="E59" s="20">
        <v>1.0661133057613399</v>
      </c>
      <c r="F59" s="20">
        <v>8.3796504729530596E-2</v>
      </c>
      <c r="G59" s="20">
        <v>176.129847285746</v>
      </c>
      <c r="H59" s="20">
        <v>3.0169118045039099E-2</v>
      </c>
      <c r="I59" s="20">
        <v>1.06831502171065E-2</v>
      </c>
      <c r="J59" s="20"/>
      <c r="K59" s="20">
        <v>8.4385122377322705</v>
      </c>
      <c r="L59" s="20">
        <v>0.68369937780442103</v>
      </c>
      <c r="M59" s="20">
        <v>1.7915237826021599E-2</v>
      </c>
      <c r="N59" s="20">
        <v>0.35410880096520397</v>
      </c>
      <c r="O59" s="20">
        <v>4.19208456338229E-3</v>
      </c>
      <c r="P59" s="20">
        <v>0.27857707257613401</v>
      </c>
      <c r="Q59" s="20">
        <v>0.91855203619909498</v>
      </c>
      <c r="R59" s="20">
        <v>0.99539970204475803</v>
      </c>
      <c r="S59" t="s">
        <v>16</v>
      </c>
    </row>
    <row r="60" spans="2:19" x14ac:dyDescent="0.25">
      <c r="B60" s="2">
        <v>58</v>
      </c>
      <c r="C60" s="20">
        <v>3.5141915864166199E-4</v>
      </c>
      <c r="D60" s="20">
        <v>0.15274655267569201</v>
      </c>
      <c r="E60" s="20">
        <v>0.70161968947926701</v>
      </c>
      <c r="F60" s="20">
        <v>0.119841260995945</v>
      </c>
      <c r="G60" s="20">
        <v>54.309489286198897</v>
      </c>
      <c r="H60" s="20">
        <v>7.4227149303781395E-2</v>
      </c>
      <c r="I60" s="20">
        <v>5.1242190286174003E-3</v>
      </c>
      <c r="J60" s="20"/>
      <c r="K60" s="20">
        <v>237.33890418605</v>
      </c>
      <c r="L60" s="20">
        <v>0.189274655206221</v>
      </c>
      <c r="M60" s="20">
        <v>2.1152795785903199E-2</v>
      </c>
      <c r="N60" s="20">
        <v>6.9034296435743006E-2</v>
      </c>
      <c r="O60" s="20">
        <v>-0.14992956212642899</v>
      </c>
      <c r="P60" s="20">
        <v>8.2343297310965902E-2</v>
      </c>
      <c r="Q60" s="20">
        <v>0.83727810650887502</v>
      </c>
      <c r="R60" s="20">
        <v>1</v>
      </c>
      <c r="S60" t="s">
        <v>16</v>
      </c>
    </row>
    <row r="61" spans="2:19" x14ac:dyDescent="0.25">
      <c r="B61" s="2">
        <v>59</v>
      </c>
      <c r="C61" s="20">
        <v>1.5149518499746499E-4</v>
      </c>
      <c r="D61" s="20">
        <v>5.0281455500591599E-2</v>
      </c>
      <c r="E61" s="20">
        <v>0.83583149616742902</v>
      </c>
      <c r="F61" s="20">
        <v>9.2810287980911496E-2</v>
      </c>
      <c r="G61" s="20">
        <v>15.036708778171599</v>
      </c>
      <c r="H61" s="20">
        <v>2.13951275503362E-2</v>
      </c>
      <c r="I61" s="20">
        <v>7.6135477807162096E-3</v>
      </c>
      <c r="J61" s="20"/>
      <c r="K61" s="20">
        <v>7.9789088430581598</v>
      </c>
      <c r="L61" s="20">
        <v>0.752996594932416</v>
      </c>
      <c r="M61" s="20">
        <v>1.38884722117208E-2</v>
      </c>
      <c r="N61" s="20">
        <v>0.35585428330837698</v>
      </c>
      <c r="O61" s="20">
        <v>-0.15551292090155</v>
      </c>
      <c r="P61" s="20">
        <v>7.5234344126036995E-2</v>
      </c>
      <c r="Q61" s="20">
        <v>0.92424242424242398</v>
      </c>
      <c r="R61" s="20">
        <v>0.98515136740392695</v>
      </c>
      <c r="S61" t="s">
        <v>16</v>
      </c>
    </row>
    <row r="62" spans="2:19" x14ac:dyDescent="0.25">
      <c r="B62" s="2">
        <v>60</v>
      </c>
      <c r="C62" s="20">
        <v>1.6416117587430301E-3</v>
      </c>
      <c r="D62" s="20">
        <v>0.332965041933453</v>
      </c>
      <c r="E62" s="20">
        <v>1.04154212575963</v>
      </c>
      <c r="F62" s="20">
        <v>0.101482904434014</v>
      </c>
      <c r="G62" s="20">
        <v>7.24712142348982</v>
      </c>
      <c r="H62" s="20">
        <v>0.15839770158757999</v>
      </c>
      <c r="I62" s="20">
        <v>1.38724446977794E-2</v>
      </c>
      <c r="J62" s="20"/>
      <c r="K62" s="20">
        <v>187.39360449384401</v>
      </c>
      <c r="L62" s="20">
        <v>0.18607286295045899</v>
      </c>
      <c r="M62" s="20">
        <v>4.57183224575647E-2</v>
      </c>
      <c r="N62" s="20">
        <v>8.7579835810364798E-2</v>
      </c>
      <c r="O62" s="20">
        <v>5.1287026032776101E-2</v>
      </c>
      <c r="P62" s="20">
        <v>0.33854021441195498</v>
      </c>
      <c r="Q62" s="20">
        <v>0.76637681159420201</v>
      </c>
      <c r="R62" s="20">
        <v>0.97915655674885105</v>
      </c>
      <c r="S62" t="s">
        <v>16</v>
      </c>
    </row>
    <row r="63" spans="2:19" x14ac:dyDescent="0.25">
      <c r="B63" s="2">
        <v>61</v>
      </c>
      <c r="C63" s="20">
        <v>1.6142929548910201E-4</v>
      </c>
      <c r="D63" s="20">
        <v>7.8131154890485402E-2</v>
      </c>
      <c r="E63" s="20">
        <v>1.0693850485651399</v>
      </c>
      <c r="F63" s="20">
        <v>0.14213893531567601</v>
      </c>
      <c r="G63" s="20">
        <v>83.498902329084103</v>
      </c>
      <c r="H63" s="20">
        <v>3.1758023059005901E-2</v>
      </c>
      <c r="I63" s="20">
        <v>8.1287586608911593E-3</v>
      </c>
      <c r="J63" s="20"/>
      <c r="K63" s="20">
        <v>24.4110325116322</v>
      </c>
      <c r="L63" s="20">
        <v>0.33231024279342702</v>
      </c>
      <c r="M63" s="20">
        <v>1.4336602201897799E-2</v>
      </c>
      <c r="N63" s="20">
        <v>0.25595921527571303</v>
      </c>
      <c r="O63" s="20">
        <v>0.255987217206809</v>
      </c>
      <c r="P63" s="20">
        <v>0.599172592629582</v>
      </c>
      <c r="Q63" s="20">
        <v>0.70652173913043403</v>
      </c>
      <c r="R63" s="20">
        <v>0.88299055823373296</v>
      </c>
      <c r="S63" t="s">
        <v>16</v>
      </c>
    </row>
    <row r="64" spans="2:19" x14ac:dyDescent="0.25">
      <c r="B64" s="2">
        <v>62</v>
      </c>
      <c r="C64" s="20">
        <v>7.4505828687278201E-5</v>
      </c>
      <c r="D64" s="20">
        <v>3.1904799265046697E-2</v>
      </c>
      <c r="E64" s="20">
        <v>0.62124709546517998</v>
      </c>
      <c r="F64" s="20">
        <v>0.13595003703453201</v>
      </c>
      <c r="G64" s="20">
        <v>8.2827119679417898</v>
      </c>
      <c r="H64" s="20">
        <v>1.27720522169411E-2</v>
      </c>
      <c r="I64" s="20">
        <v>5.8136778991369001E-3</v>
      </c>
      <c r="J64" s="20"/>
      <c r="K64" s="20">
        <v>5.13481621935163</v>
      </c>
      <c r="L64" s="20">
        <v>0.91978872265340395</v>
      </c>
      <c r="M64" s="20">
        <v>9.7398032525254901E-3</v>
      </c>
      <c r="N64" s="20">
        <v>0.45518745150646001</v>
      </c>
      <c r="O64" s="20">
        <v>-0.21727125395725799</v>
      </c>
      <c r="P64" s="20">
        <v>-3.3988077374146998E-3</v>
      </c>
      <c r="Q64" s="20">
        <v>0.89552238805970097</v>
      </c>
      <c r="R64" s="20">
        <v>1.0063567461842</v>
      </c>
      <c r="S64" t="s">
        <v>16</v>
      </c>
    </row>
    <row r="65" spans="2:19" x14ac:dyDescent="0.25">
      <c r="B65" s="2">
        <v>63</v>
      </c>
      <c r="C65" s="20">
        <v>1.49011657374556E-5</v>
      </c>
      <c r="D65" s="20">
        <v>1.43951031017384E-2</v>
      </c>
      <c r="E65" s="20">
        <v>0.70194421444264499</v>
      </c>
      <c r="F65" s="20">
        <v>0.13687865750608</v>
      </c>
      <c r="G65" s="20">
        <v>63.807987614831802</v>
      </c>
      <c r="H65" s="20">
        <v>6.4751685946505899E-3</v>
      </c>
      <c r="I65" s="20">
        <v>2.5079204480827001E-3</v>
      </c>
      <c r="J65" s="20"/>
      <c r="K65" s="20">
        <v>7.2285232969255304</v>
      </c>
      <c r="L65" s="20">
        <v>0.90365061740752295</v>
      </c>
      <c r="M65" s="20">
        <v>4.35577243202411E-3</v>
      </c>
      <c r="N65" s="20">
        <v>0.38731353653935802</v>
      </c>
      <c r="O65" s="20">
        <v>-0.14407744027328001</v>
      </c>
      <c r="P65" s="20">
        <v>8.9794450275003698E-2</v>
      </c>
      <c r="Q65" s="20">
        <v>0.85714285714285698</v>
      </c>
      <c r="R65" s="20">
        <v>0.99295556587707001</v>
      </c>
      <c r="S65" t="s">
        <v>16</v>
      </c>
    </row>
    <row r="66" spans="2:19" x14ac:dyDescent="0.25">
      <c r="B66" s="2">
        <v>64</v>
      </c>
      <c r="C66" s="20">
        <v>1.3038520020273699E-4</v>
      </c>
      <c r="D66" s="20">
        <v>4.6226355625438698E-2</v>
      </c>
      <c r="E66" s="20">
        <v>0.91382622083493104</v>
      </c>
      <c r="F66" s="20">
        <v>0.140152707968621</v>
      </c>
      <c r="G66" s="20">
        <v>162.86462184018899</v>
      </c>
      <c r="H66" s="20">
        <v>2.0401202687665401E-2</v>
      </c>
      <c r="I66" s="20">
        <v>7.4541616030888201E-3</v>
      </c>
      <c r="J66" s="20"/>
      <c r="K66" s="20">
        <v>8.0997340552523998</v>
      </c>
      <c r="L66" s="20">
        <v>0.76675894311692006</v>
      </c>
      <c r="M66" s="20">
        <v>1.28845486124402E-2</v>
      </c>
      <c r="N66" s="20">
        <v>0.36537853758963001</v>
      </c>
      <c r="O66" s="20">
        <v>-8.3956372972178006E-2</v>
      </c>
      <c r="P66" s="20">
        <v>0.166342970634451</v>
      </c>
      <c r="Q66" s="20">
        <v>0.90517241379310298</v>
      </c>
      <c r="R66" s="20">
        <v>1.0109683484801</v>
      </c>
      <c r="S66" t="s">
        <v>16</v>
      </c>
    </row>
    <row r="67" spans="2:19" x14ac:dyDescent="0.25">
      <c r="B67" s="2">
        <v>65</v>
      </c>
      <c r="C67" s="20">
        <v>8.3198175367460705E-5</v>
      </c>
      <c r="D67" s="20">
        <v>4.7571369516427903E-2</v>
      </c>
      <c r="E67" s="20">
        <v>0.87785403776849402</v>
      </c>
      <c r="F67" s="20">
        <v>0.13979203098547099</v>
      </c>
      <c r="G67" s="20">
        <v>4.2342247403645601</v>
      </c>
      <c r="H67" s="20">
        <v>2.2472889660896E-2</v>
      </c>
      <c r="I67" s="20">
        <v>3.663014744215E-3</v>
      </c>
      <c r="J67" s="20"/>
      <c r="K67" s="20">
        <v>39.391400098614803</v>
      </c>
      <c r="L67" s="20">
        <v>0.46198976807036701</v>
      </c>
      <c r="M67" s="20">
        <v>1.0292288711829901E-2</v>
      </c>
      <c r="N67" s="20">
        <v>0.16299705109080001</v>
      </c>
      <c r="O67" s="20">
        <v>-0.22290580311057401</v>
      </c>
      <c r="P67" s="20">
        <v>-1.05729385361706E-2</v>
      </c>
      <c r="Q67" s="20">
        <v>0.91780821917808197</v>
      </c>
      <c r="R67" s="20">
        <v>1</v>
      </c>
      <c r="S67" t="s">
        <v>16</v>
      </c>
    </row>
    <row r="68" spans="2:19" x14ac:dyDescent="0.25">
      <c r="B68" s="2">
        <v>66</v>
      </c>
      <c r="C68" s="20">
        <v>7.2022301064369001E-5</v>
      </c>
      <c r="D68" s="20">
        <v>2.8587395492491001E-2</v>
      </c>
      <c r="E68" s="20">
        <v>0.98056557944197897</v>
      </c>
      <c r="F68" s="20">
        <v>0.14555645570571199</v>
      </c>
      <c r="G68" s="20">
        <v>40.414204110198703</v>
      </c>
      <c r="H68" s="20">
        <v>1.1844570742521401E-2</v>
      </c>
      <c r="I68" s="20">
        <v>7.0059442413220301E-3</v>
      </c>
      <c r="J68" s="20"/>
      <c r="K68" s="20">
        <v>2.8594504023652698</v>
      </c>
      <c r="L68" s="20">
        <v>1.10745905074879</v>
      </c>
      <c r="M68" s="20">
        <v>9.5760974210779594E-3</v>
      </c>
      <c r="N68" s="20">
        <v>0.59148992341030904</v>
      </c>
      <c r="O68" s="20">
        <v>-9.5082699291071895E-2</v>
      </c>
      <c r="P68" s="20">
        <v>0.15217649197760799</v>
      </c>
      <c r="Q68" s="20">
        <v>0.95081967213114704</v>
      </c>
      <c r="R68" s="20">
        <v>1.0141888204568399</v>
      </c>
      <c r="S68" t="s">
        <v>16</v>
      </c>
    </row>
    <row r="69" spans="2:19" x14ac:dyDescent="0.25">
      <c r="B69" s="2">
        <v>67</v>
      </c>
      <c r="C69" s="20">
        <v>1.8626457171819499E-5</v>
      </c>
      <c r="D69" s="20">
        <v>1.5012449991223101E-2</v>
      </c>
      <c r="E69" s="20">
        <v>0.61333524904759695</v>
      </c>
      <c r="F69" s="20">
        <v>0.14805924798351</v>
      </c>
      <c r="G69" s="20">
        <v>171.002045351379</v>
      </c>
      <c r="H69" s="20">
        <v>6.77807074986129E-3</v>
      </c>
      <c r="I69" s="20">
        <v>2.37554532040416E-3</v>
      </c>
      <c r="J69" s="20"/>
      <c r="K69" s="20">
        <v>7.6130470768191003</v>
      </c>
      <c r="L69" s="20">
        <v>1.0385728727905801</v>
      </c>
      <c r="M69" s="20">
        <v>4.8699016262627398E-3</v>
      </c>
      <c r="N69" s="20">
        <v>0.35047514374983102</v>
      </c>
      <c r="O69" s="20">
        <v>-0.32106368140901997</v>
      </c>
      <c r="P69" s="20">
        <v>-0.13555143081305299</v>
      </c>
      <c r="Q69" s="20">
        <v>0.9375</v>
      </c>
      <c r="R69" s="20">
        <v>1</v>
      </c>
      <c r="S69" t="s">
        <v>16</v>
      </c>
    </row>
    <row r="70" spans="2:19" x14ac:dyDescent="0.25">
      <c r="B70" s="2">
        <v>68</v>
      </c>
      <c r="C70" s="20">
        <v>1.2790167257982699E-4</v>
      </c>
      <c r="D70" s="20">
        <v>3.8605353139543802E-2</v>
      </c>
      <c r="E70" s="20">
        <v>0.91711639657944799</v>
      </c>
      <c r="F70" s="20">
        <v>0.161698969721321</v>
      </c>
      <c r="G70" s="20">
        <v>149.185792366985</v>
      </c>
      <c r="H70" s="20">
        <v>1.4909406397162501E-2</v>
      </c>
      <c r="I70" s="20">
        <v>9.3687747471363006E-3</v>
      </c>
      <c r="J70" s="20"/>
      <c r="K70" s="20">
        <v>2.4927892059199301</v>
      </c>
      <c r="L70" s="20">
        <v>1.0784276862107101</v>
      </c>
      <c r="M70" s="20">
        <v>1.27612486601588E-2</v>
      </c>
      <c r="N70" s="20">
        <v>0.62838013114454305</v>
      </c>
      <c r="O70" s="20">
        <v>-0.142257740185005</v>
      </c>
      <c r="P70" s="20">
        <v>9.2111364386952999E-2</v>
      </c>
      <c r="Q70" s="20">
        <v>0.97169811320754695</v>
      </c>
      <c r="R70" s="20">
        <v>1.0026267174691099</v>
      </c>
      <c r="S70" t="s">
        <v>16</v>
      </c>
    </row>
    <row r="71" spans="2:19" x14ac:dyDescent="0.25">
      <c r="B71" s="2">
        <v>69</v>
      </c>
      <c r="C71" s="20">
        <v>3.2285859097820498E-5</v>
      </c>
      <c r="D71" s="20">
        <v>2.2928753787069999E-2</v>
      </c>
      <c r="E71" s="20">
        <v>0.95430754243723404</v>
      </c>
      <c r="F71" s="20">
        <v>0.172723407707808</v>
      </c>
      <c r="G71" s="20">
        <v>173.07148263348401</v>
      </c>
      <c r="H71" s="20">
        <v>1.0090287255652799E-2</v>
      </c>
      <c r="I71" s="20">
        <v>3.5874698079276898E-3</v>
      </c>
      <c r="J71" s="20"/>
      <c r="K71" s="20">
        <v>9.5343745387315497</v>
      </c>
      <c r="L71" s="20">
        <v>0.77172276116331995</v>
      </c>
      <c r="M71" s="20">
        <v>6.4115234179633702E-3</v>
      </c>
      <c r="N71" s="20">
        <v>0.35553693537494602</v>
      </c>
      <c r="O71" s="20">
        <v>-0.11941898262937101</v>
      </c>
      <c r="P71" s="20">
        <v>0.121190573659405</v>
      </c>
      <c r="Q71" s="20">
        <v>0.86666666666666603</v>
      </c>
      <c r="R71" s="20">
        <v>1</v>
      </c>
      <c r="S71" t="s">
        <v>16</v>
      </c>
    </row>
    <row r="72" spans="2:19" x14ac:dyDescent="0.25">
      <c r="B72" s="2">
        <v>70</v>
      </c>
      <c r="C72" s="20">
        <v>1.3659401926001E-5</v>
      </c>
      <c r="D72" s="20">
        <v>1.02296831145656E-2</v>
      </c>
      <c r="E72" s="20">
        <v>0.89684476741186103</v>
      </c>
      <c r="F72" s="20">
        <v>0.17697817786835199</v>
      </c>
      <c r="G72" s="20">
        <v>45</v>
      </c>
      <c r="H72" s="20">
        <v>3.15184239638298E-3</v>
      </c>
      <c r="I72" s="20">
        <v>3.15184239638298E-3</v>
      </c>
      <c r="J72" s="20"/>
      <c r="K72" s="20">
        <v>1.07843137254901</v>
      </c>
      <c r="L72" s="20">
        <v>1.6402769679984299</v>
      </c>
      <c r="M72" s="20">
        <v>4.1703346016376298E-3</v>
      </c>
      <c r="N72" s="20">
        <v>1</v>
      </c>
      <c r="O72" s="20">
        <v>-0.42880133571093698</v>
      </c>
      <c r="P72" s="20">
        <v>-0.27272727272726</v>
      </c>
      <c r="Q72" s="20">
        <v>1</v>
      </c>
      <c r="R72" s="20">
        <v>1</v>
      </c>
      <c r="S72" t="s">
        <v>16</v>
      </c>
    </row>
    <row r="73" spans="2:19" x14ac:dyDescent="0.25">
      <c r="B73" s="2">
        <v>71</v>
      </c>
      <c r="C73" s="20">
        <v>1.8005575266092199E-4</v>
      </c>
      <c r="D73" s="20">
        <v>4.6558430306063998E-2</v>
      </c>
      <c r="E73" s="20">
        <v>0.83595823790098001</v>
      </c>
      <c r="F73" s="20">
        <v>0.182583435831906</v>
      </c>
      <c r="G73" s="20">
        <v>25.719563658505201</v>
      </c>
      <c r="H73" s="20">
        <v>1.7960709108022301E-2</v>
      </c>
      <c r="I73" s="20">
        <v>1.05965772213612E-2</v>
      </c>
      <c r="J73" s="20"/>
      <c r="K73" s="20">
        <v>2.6641714985833</v>
      </c>
      <c r="L73" s="20">
        <v>1.0438070015046199</v>
      </c>
      <c r="M73" s="20">
        <v>1.51411394731354E-2</v>
      </c>
      <c r="N73" s="20">
        <v>0.58998657333791904</v>
      </c>
      <c r="O73" s="20">
        <v>-0.16982057358865299</v>
      </c>
      <c r="P73" s="20">
        <v>5.7017274932480898E-2</v>
      </c>
      <c r="Q73" s="20">
        <v>0.96666666666666601</v>
      </c>
      <c r="R73" s="20">
        <v>1.01306814102103</v>
      </c>
      <c r="S73" t="s">
        <v>16</v>
      </c>
    </row>
    <row r="74" spans="2:19" x14ac:dyDescent="0.25">
      <c r="B74" s="2">
        <v>72</v>
      </c>
      <c r="C74" s="20">
        <v>1.7633046122655799E-4</v>
      </c>
      <c r="D74" s="20">
        <v>4.7793124085033403E-2</v>
      </c>
      <c r="E74" s="20">
        <v>0.86958732256341098</v>
      </c>
      <c r="F74" s="20">
        <v>0.187421368514401</v>
      </c>
      <c r="G74" s="20">
        <v>4.8714534769912499</v>
      </c>
      <c r="H74" s="20">
        <v>1.8143630838781101E-2</v>
      </c>
      <c r="I74" s="20">
        <v>1.1765607427077E-2</v>
      </c>
      <c r="J74" s="20"/>
      <c r="K74" s="20">
        <v>2.2116846904623002</v>
      </c>
      <c r="L74" s="20">
        <v>0.97007735714830801</v>
      </c>
      <c r="M74" s="20">
        <v>1.49836883368229E-2</v>
      </c>
      <c r="N74" s="20">
        <v>0.64847039336407997</v>
      </c>
      <c r="O74" s="20">
        <v>-4.9173904824874097E-2</v>
      </c>
      <c r="P74" s="20">
        <v>0.21062938454308899</v>
      </c>
      <c r="Q74" s="20">
        <v>0.94039735099337696</v>
      </c>
      <c r="R74" s="20">
        <v>0.98419175079857202</v>
      </c>
      <c r="S74" t="s">
        <v>16</v>
      </c>
    </row>
    <row r="75" spans="2:19" x14ac:dyDescent="0.25">
      <c r="B75" s="2">
        <v>73</v>
      </c>
      <c r="C75" s="20">
        <v>5.7121135326913301E-5</v>
      </c>
      <c r="D75" s="20">
        <v>3.2061921848832498E-2</v>
      </c>
      <c r="E75" s="20">
        <v>0.81281746126508803</v>
      </c>
      <c r="F75" s="20">
        <v>0.24004435441468</v>
      </c>
      <c r="G75" s="20">
        <v>22.785678539993601</v>
      </c>
      <c r="H75" s="20">
        <v>1.44864186926275E-2</v>
      </c>
      <c r="I75" s="20">
        <v>4.1095243963522503E-3</v>
      </c>
      <c r="J75" s="20"/>
      <c r="K75" s="20">
        <v>12.0682602408677</v>
      </c>
      <c r="L75" s="20">
        <v>0.69827676695273599</v>
      </c>
      <c r="M75" s="20">
        <v>8.5281233772967098E-3</v>
      </c>
      <c r="N75" s="20">
        <v>0.28368118328953601</v>
      </c>
      <c r="O75" s="20">
        <v>-0.181449182116837</v>
      </c>
      <c r="P75" s="20">
        <v>4.2211270704153203E-2</v>
      </c>
      <c r="Q75" s="20">
        <v>0.88461538461538403</v>
      </c>
      <c r="R75" s="20">
        <v>1</v>
      </c>
      <c r="S75" t="s">
        <v>16</v>
      </c>
    </row>
    <row r="76" spans="2:19" x14ac:dyDescent="0.25">
      <c r="B76" s="2">
        <v>74</v>
      </c>
      <c r="C76" s="20">
        <v>6.4695894576786604E-4</v>
      </c>
      <c r="D76" s="20">
        <v>0.165240583948079</v>
      </c>
      <c r="E76" s="20">
        <v>0.81684734161322503</v>
      </c>
      <c r="F76" s="20">
        <v>0.25257165832481099</v>
      </c>
      <c r="G76" s="20">
        <v>14.922495459056901</v>
      </c>
      <c r="H76" s="20">
        <v>6.4890064608137094E-2</v>
      </c>
      <c r="I76" s="20">
        <v>1.3352943037008E-2</v>
      </c>
      <c r="J76" s="20"/>
      <c r="K76" s="20">
        <v>24.409875078051599</v>
      </c>
      <c r="L76" s="20">
        <v>0.29775094210122299</v>
      </c>
      <c r="M76" s="20">
        <v>2.8700761550380802E-2</v>
      </c>
      <c r="N76" s="20">
        <v>0.205777927909993</v>
      </c>
      <c r="O76" s="20">
        <v>5.1885241679724699E-2</v>
      </c>
      <c r="P76" s="20">
        <v>0.33930188622992902</v>
      </c>
      <c r="Q76" s="20">
        <v>0.85973597359735898</v>
      </c>
      <c r="R76" s="20">
        <v>0.83323330073844304</v>
      </c>
      <c r="S76" t="s">
        <v>16</v>
      </c>
    </row>
    <row r="77" spans="2:19" x14ac:dyDescent="0.25">
      <c r="B77" s="2">
        <v>75</v>
      </c>
      <c r="C77" s="20">
        <v>1.6018753167764801E-4</v>
      </c>
      <c r="D77" s="20">
        <v>5.8816220530489099E-2</v>
      </c>
      <c r="E77" s="20">
        <v>0.87990769481132802</v>
      </c>
      <c r="F77" s="20">
        <v>0.26451533031914098</v>
      </c>
      <c r="G77" s="20">
        <v>56.110215602808502</v>
      </c>
      <c r="H77" s="20">
        <v>2.6578228642732502E-2</v>
      </c>
      <c r="I77" s="20">
        <v>7.4422587671064801E-3</v>
      </c>
      <c r="J77" s="20"/>
      <c r="K77" s="20">
        <v>13.0661191872506</v>
      </c>
      <c r="L77" s="20">
        <v>0.58189462543217696</v>
      </c>
      <c r="M77" s="20">
        <v>1.4281354974423699E-2</v>
      </c>
      <c r="N77" s="20">
        <v>0.28001334728307598</v>
      </c>
      <c r="O77" s="20">
        <v>-3.0178134410682698E-2</v>
      </c>
      <c r="P77" s="20">
        <v>0.23481555061714801</v>
      </c>
      <c r="Q77" s="20">
        <v>0.92142857142857104</v>
      </c>
      <c r="R77" s="20">
        <v>0.97853394213826905</v>
      </c>
      <c r="S77" t="s">
        <v>16</v>
      </c>
    </row>
    <row r="78" spans="2:19" x14ac:dyDescent="0.25">
      <c r="B78" s="2">
        <v>76</v>
      </c>
      <c r="C78" s="20">
        <v>1.5770400405473899E-4</v>
      </c>
      <c r="D78" s="20">
        <v>6.0528968128211E-2</v>
      </c>
      <c r="E78" s="20">
        <v>0.84877958451648905</v>
      </c>
      <c r="F78" s="20">
        <v>0.26083559771043902</v>
      </c>
      <c r="G78" s="20">
        <v>7.7087037991331897</v>
      </c>
      <c r="H78" s="20">
        <v>2.8204749356515301E-2</v>
      </c>
      <c r="I78" s="20">
        <v>6.0277461789311699E-3</v>
      </c>
      <c r="J78" s="20"/>
      <c r="K78" s="20">
        <v>22.513312412172599</v>
      </c>
      <c r="L78" s="20">
        <v>0.54091128658579102</v>
      </c>
      <c r="M78" s="20">
        <v>1.41702143359078E-2</v>
      </c>
      <c r="N78" s="20">
        <v>0.213713871473874</v>
      </c>
      <c r="O78" s="20">
        <v>-0.153310132723781</v>
      </c>
      <c r="P78" s="20">
        <v>7.8039021142648005E-2</v>
      </c>
      <c r="Q78" s="20">
        <v>0.92028985507246297</v>
      </c>
      <c r="R78" s="20">
        <v>1</v>
      </c>
      <c r="S78" t="s">
        <v>16</v>
      </c>
    </row>
    <row r="79" spans="2:19" x14ac:dyDescent="0.25">
      <c r="B79" s="2">
        <v>77</v>
      </c>
      <c r="C79" s="20">
        <v>3.3527622909275199E-3</v>
      </c>
      <c r="D79" s="20">
        <v>0.31475108000452301</v>
      </c>
      <c r="E79" s="20">
        <v>0.73668394132551396</v>
      </c>
      <c r="F79" s="20">
        <v>0.31627705924793398</v>
      </c>
      <c r="G79" s="20">
        <v>82.651059570429695</v>
      </c>
      <c r="H79" s="20">
        <v>9.8574745629091007E-2</v>
      </c>
      <c r="I79" s="20">
        <v>6.2177852916669503E-2</v>
      </c>
      <c r="J79" s="20"/>
      <c r="K79" s="20">
        <v>3.0701425676038498</v>
      </c>
      <c r="L79" s="20">
        <v>0.42528314346018198</v>
      </c>
      <c r="M79" s="20">
        <v>6.53365864803616E-2</v>
      </c>
      <c r="N79" s="20">
        <v>0.63076858600911101</v>
      </c>
      <c r="O79" s="20">
        <v>0.43578199984286498</v>
      </c>
      <c r="P79" s="20">
        <v>0.828094419818871</v>
      </c>
      <c r="Q79" s="20">
        <v>0.72347266881028904</v>
      </c>
      <c r="R79" s="20">
        <v>0.83262761369992899</v>
      </c>
      <c r="S79" t="s">
        <v>16</v>
      </c>
    </row>
    <row r="80" spans="2:19" x14ac:dyDescent="0.25">
      <c r="B80" s="2">
        <v>78</v>
      </c>
      <c r="C80" s="20">
        <v>6.2088190572731904E-5</v>
      </c>
      <c r="D80" s="20">
        <v>3.6670850973216401E-2</v>
      </c>
      <c r="E80" s="20">
        <v>0.74964187634320401</v>
      </c>
      <c r="F80" s="20">
        <v>0.30668991141511498</v>
      </c>
      <c r="G80" s="20">
        <v>51.532212626246803</v>
      </c>
      <c r="H80" s="20">
        <v>1.5836183657312899E-2</v>
      </c>
      <c r="I80" s="20">
        <v>3.8245861922992E-3</v>
      </c>
      <c r="J80" s="20"/>
      <c r="K80" s="20">
        <v>16.044644379396001</v>
      </c>
      <c r="L80" s="20">
        <v>0.58019888664304697</v>
      </c>
      <c r="M80" s="20">
        <v>8.8911832451173296E-3</v>
      </c>
      <c r="N80" s="20">
        <v>0.24150933552308601</v>
      </c>
      <c r="O80" s="20">
        <v>-0.23384637550276899</v>
      </c>
      <c r="P80" s="20">
        <v>-2.4502907947951898E-2</v>
      </c>
      <c r="Q80" s="20">
        <v>0.87719298245613997</v>
      </c>
      <c r="R80" s="20">
        <v>0.99723471496292704</v>
      </c>
      <c r="S80" t="s">
        <v>16</v>
      </c>
    </row>
    <row r="81" spans="2:19" x14ac:dyDescent="0.25">
      <c r="B81" s="2">
        <v>79</v>
      </c>
      <c r="C81" s="20">
        <v>3.7004561581348202E-4</v>
      </c>
      <c r="D81" s="20">
        <v>0.100150603511816</v>
      </c>
      <c r="E81" s="20">
        <v>0.81436453522757302</v>
      </c>
      <c r="F81" s="20">
        <v>0.320809115014343</v>
      </c>
      <c r="G81" s="20">
        <v>45.054460603629799</v>
      </c>
      <c r="H81" s="20">
        <v>4.0191215188193297E-2</v>
      </c>
      <c r="I81" s="20">
        <v>1.1844119647573601E-2</v>
      </c>
      <c r="J81" s="20"/>
      <c r="K81" s="20">
        <v>14.9588215669185</v>
      </c>
      <c r="L81" s="20">
        <v>0.46361554113476999</v>
      </c>
      <c r="M81" s="20">
        <v>2.1706144554240799E-2</v>
      </c>
      <c r="N81" s="20">
        <v>0.29469424082138601</v>
      </c>
      <c r="O81" s="20">
        <v>1.03423127437997E-2</v>
      </c>
      <c r="P81" s="20">
        <v>0.28640778630458602</v>
      </c>
      <c r="Q81" s="20">
        <v>0.84659090909090895</v>
      </c>
      <c r="R81" s="20">
        <v>0.91341211028773595</v>
      </c>
      <c r="S81" t="s">
        <v>16</v>
      </c>
    </row>
    <row r="82" spans="2:19" x14ac:dyDescent="0.25">
      <c r="B82" s="2">
        <v>80</v>
      </c>
      <c r="C82" s="20">
        <v>6.8297009630005005E-5</v>
      </c>
      <c r="D82" s="20">
        <v>3.3730095663920198E-2</v>
      </c>
      <c r="E82" s="20">
        <v>0.95125696115966196</v>
      </c>
      <c r="F82" s="20">
        <v>0.31260642556301099</v>
      </c>
      <c r="G82" s="20">
        <v>42.631155420624999</v>
      </c>
      <c r="H82" s="20">
        <v>1.1907013557760301E-2</v>
      </c>
      <c r="I82" s="20">
        <v>6.9878804336418699E-3</v>
      </c>
      <c r="J82" s="20"/>
      <c r="K82" s="20">
        <v>2.9841837870016699</v>
      </c>
      <c r="L82" s="20">
        <v>0.754356100408205</v>
      </c>
      <c r="M82" s="20">
        <v>9.3251516581812598E-3</v>
      </c>
      <c r="N82" s="20">
        <v>0.586870956327041</v>
      </c>
      <c r="O82" s="20">
        <v>-4.3166204501780797E-2</v>
      </c>
      <c r="P82" s="20">
        <v>0.21827862616737001</v>
      </c>
      <c r="Q82" s="20">
        <v>0.859375</v>
      </c>
      <c r="R82" s="20">
        <v>0.90984175228781905</v>
      </c>
      <c r="S82" t="s">
        <v>16</v>
      </c>
    </row>
    <row r="83" spans="2:19" x14ac:dyDescent="0.25">
      <c r="B83" s="2">
        <v>81</v>
      </c>
      <c r="C83" s="20">
        <v>5.0912316269640099E-5</v>
      </c>
      <c r="D83" s="20">
        <v>2.8625283207730098E-2</v>
      </c>
      <c r="E83" s="20">
        <v>0.90571751981982596</v>
      </c>
      <c r="F83" s="20">
        <v>0.31457131720065601</v>
      </c>
      <c r="G83" s="20">
        <v>44.219675357890303</v>
      </c>
      <c r="H83" s="20">
        <v>1.18505061151315E-2</v>
      </c>
      <c r="I83" s="20">
        <v>3.9716308814903003E-3</v>
      </c>
      <c r="J83" s="20"/>
      <c r="K83" s="20">
        <v>9.7294314868266394</v>
      </c>
      <c r="L83" s="20">
        <v>0.78078801011353804</v>
      </c>
      <c r="M83" s="20">
        <v>8.0513088618291897E-3</v>
      </c>
      <c r="N83" s="20">
        <v>0.33514441011249801</v>
      </c>
      <c r="O83" s="20">
        <v>-0.27393951209753897</v>
      </c>
      <c r="P83" s="20">
        <v>-7.5551074932881504E-2</v>
      </c>
      <c r="Q83" s="20">
        <v>0.95348837209302295</v>
      </c>
      <c r="R83" s="20">
        <v>0.99645748987854199</v>
      </c>
      <c r="S83" t="s">
        <v>16</v>
      </c>
    </row>
    <row r="84" spans="2:19" x14ac:dyDescent="0.25">
      <c r="B84" s="2">
        <v>82</v>
      </c>
      <c r="C84" s="20">
        <v>5.8362899138367901E-5</v>
      </c>
      <c r="D84" s="20">
        <v>3.5241146895222099E-2</v>
      </c>
      <c r="E84" s="20">
        <v>0.89733188902092098</v>
      </c>
      <c r="F84" s="20">
        <v>0.32747504560881802</v>
      </c>
      <c r="G84" s="20">
        <v>11.176335752745601</v>
      </c>
      <c r="H84" s="20">
        <v>1.6168928866005499E-2</v>
      </c>
      <c r="I84" s="20">
        <v>3.7248679104648599E-3</v>
      </c>
      <c r="J84" s="20"/>
      <c r="K84" s="20">
        <v>16.5966935115807</v>
      </c>
      <c r="L84" s="20">
        <v>0.590536374697189</v>
      </c>
      <c r="M84" s="20">
        <v>8.6203219851905596E-3</v>
      </c>
      <c r="N84" s="20">
        <v>0.23037196473145699</v>
      </c>
      <c r="O84" s="20">
        <v>-0.189514683228101</v>
      </c>
      <c r="P84" s="20">
        <v>3.1941955741186301E-2</v>
      </c>
      <c r="Q84" s="20">
        <v>0.87037037037037002</v>
      </c>
      <c r="R84" s="20">
        <v>0.98169169960474301</v>
      </c>
      <c r="S84" t="s">
        <v>16</v>
      </c>
    </row>
    <row r="85" spans="2:19" x14ac:dyDescent="0.25">
      <c r="B85" s="2">
        <v>83</v>
      </c>
      <c r="C85" s="20">
        <v>7.4505828687278201E-5</v>
      </c>
      <c r="D85" s="20">
        <v>2.9841033129079899E-2</v>
      </c>
      <c r="E85" s="20">
        <v>0.94189013787181097</v>
      </c>
      <c r="F85" s="20">
        <v>0.34490885597003001</v>
      </c>
      <c r="G85" s="20">
        <v>61.699559041521098</v>
      </c>
      <c r="H85" s="20">
        <v>1.24530367365014E-2</v>
      </c>
      <c r="I85" s="20">
        <v>6.94351687128404E-3</v>
      </c>
      <c r="J85" s="20"/>
      <c r="K85" s="20">
        <v>3.6510670710053201</v>
      </c>
      <c r="L85" s="20">
        <v>1.05141072775755</v>
      </c>
      <c r="M85" s="20">
        <v>9.7398032525254901E-3</v>
      </c>
      <c r="N85" s="20">
        <v>0.55757619753354604</v>
      </c>
      <c r="O85" s="20">
        <v>-8.8504778479562604E-2</v>
      </c>
      <c r="P85" s="20">
        <v>0.16055176087695799</v>
      </c>
      <c r="Q85" s="20">
        <v>0.967741935483871</v>
      </c>
      <c r="R85" s="20">
        <v>1</v>
      </c>
      <c r="S85" t="s">
        <v>16</v>
      </c>
    </row>
    <row r="86" spans="2:19" x14ac:dyDescent="0.25">
      <c r="B86" s="2">
        <v>84</v>
      </c>
      <c r="C86" s="20">
        <v>2.7318803852002002E-4</v>
      </c>
      <c r="D86" s="20">
        <v>8.7577453775253805E-2</v>
      </c>
      <c r="E86" s="20">
        <v>0.87376881976744203</v>
      </c>
      <c r="F86" s="20">
        <v>0.35026201074147401</v>
      </c>
      <c r="G86" s="20">
        <v>6.8222696684138002</v>
      </c>
      <c r="H86" s="20">
        <v>3.91230209396881E-2</v>
      </c>
      <c r="I86" s="20">
        <v>1.0005560436481899E-2</v>
      </c>
      <c r="J86" s="20"/>
      <c r="K86" s="20">
        <v>14.082117741339699</v>
      </c>
      <c r="L86" s="20">
        <v>0.44759674047292303</v>
      </c>
      <c r="M86" s="20">
        <v>1.8650303316362499E-2</v>
      </c>
      <c r="N86" s="20">
        <v>0.25574611050374801</v>
      </c>
      <c r="O86" s="20">
        <v>0.125387282512779</v>
      </c>
      <c r="P86" s="20">
        <v>0.43288759123731202</v>
      </c>
      <c r="Q86" s="20">
        <v>0.83333333333333304</v>
      </c>
      <c r="R86" s="20">
        <v>0.98063391482485196</v>
      </c>
      <c r="S86" t="s">
        <v>16</v>
      </c>
    </row>
    <row r="87" spans="2:19" x14ac:dyDescent="0.25">
      <c r="B87" s="2">
        <v>85</v>
      </c>
      <c r="C87" s="20">
        <v>5.5879371515458701E-5</v>
      </c>
      <c r="D87" s="20">
        <v>2.7454107069014601E-2</v>
      </c>
      <c r="E87" s="20">
        <v>0.87523098523652498</v>
      </c>
      <c r="F87" s="20">
        <v>0.37063100260398002</v>
      </c>
      <c r="G87" s="20">
        <v>143.42888498763301</v>
      </c>
      <c r="H87" s="20">
        <v>1.2702193126008E-2</v>
      </c>
      <c r="I87" s="20">
        <v>4.9076982167281704E-3</v>
      </c>
      <c r="J87" s="20"/>
      <c r="K87" s="20">
        <v>6.7088458814777097</v>
      </c>
      <c r="L87" s="20">
        <v>0.93163700547019601</v>
      </c>
      <c r="M87" s="20">
        <v>8.4349170445493799E-3</v>
      </c>
      <c r="N87" s="20">
        <v>0.38636620999562299</v>
      </c>
      <c r="O87" s="20">
        <v>-0.123816784665987</v>
      </c>
      <c r="P87" s="20">
        <v>0.115591118196469</v>
      </c>
      <c r="Q87" s="20">
        <v>0.95744680851063801</v>
      </c>
      <c r="R87" s="20">
        <v>1.0073872630596199</v>
      </c>
      <c r="S87" t="s">
        <v>16</v>
      </c>
    </row>
    <row r="88" spans="2:19" x14ac:dyDescent="0.25">
      <c r="B88" s="2">
        <v>86</v>
      </c>
      <c r="C88" s="20">
        <v>7.3264064875823594E-5</v>
      </c>
      <c r="D88" s="20">
        <v>3.6863632583109603E-2</v>
      </c>
      <c r="E88" s="20">
        <v>0.94713621939020698</v>
      </c>
      <c r="F88" s="20">
        <v>0.38915178703244102</v>
      </c>
      <c r="G88" s="20">
        <v>58.443107274165001</v>
      </c>
      <c r="H88" s="20">
        <v>1.66433552161519E-2</v>
      </c>
      <c r="I88" s="20">
        <v>4.5982287541621401E-3</v>
      </c>
      <c r="J88" s="20"/>
      <c r="K88" s="20">
        <v>13.353081962530201</v>
      </c>
      <c r="L88" s="20">
        <v>0.67749269537935497</v>
      </c>
      <c r="M88" s="20">
        <v>9.6582971898746695E-3</v>
      </c>
      <c r="N88" s="20">
        <v>0.27628015471902501</v>
      </c>
      <c r="O88" s="20">
        <v>-0.179591170278639</v>
      </c>
      <c r="P88" s="20">
        <v>4.4576964851132501E-2</v>
      </c>
      <c r="Q88" s="20">
        <v>0.921874999999999</v>
      </c>
      <c r="R88" s="20">
        <v>0.99724917626431997</v>
      </c>
      <c r="S88" t="s">
        <v>16</v>
      </c>
    </row>
    <row r="89" spans="2:19" x14ac:dyDescent="0.25">
      <c r="B89" s="2">
        <v>87</v>
      </c>
      <c r="C89" s="20">
        <v>1.96198682209832E-4</v>
      </c>
      <c r="D89" s="20">
        <v>5.73229988122409E-2</v>
      </c>
      <c r="E89" s="20">
        <v>0.70593728247029897</v>
      </c>
      <c r="F89" s="20">
        <v>0.40394990512309897</v>
      </c>
      <c r="G89" s="20">
        <v>140.306330106856</v>
      </c>
      <c r="H89" s="20">
        <v>2.3974739902417001E-2</v>
      </c>
      <c r="I89" s="20">
        <v>1.11299151019566E-2</v>
      </c>
      <c r="J89" s="20"/>
      <c r="K89" s="20">
        <v>6.1678852194303904</v>
      </c>
      <c r="L89" s="20">
        <v>0.75032280398714202</v>
      </c>
      <c r="M89" s="20">
        <v>1.58053130565163E-2</v>
      </c>
      <c r="N89" s="20">
        <v>0.46423507188224</v>
      </c>
      <c r="O89" s="20">
        <v>6.8167970156372604E-2</v>
      </c>
      <c r="P89" s="20">
        <v>0.360033700022582</v>
      </c>
      <c r="Q89" s="20">
        <v>0.91329479768786104</v>
      </c>
      <c r="R89" s="20">
        <v>0.99276841429987694</v>
      </c>
      <c r="S89" t="s">
        <v>16</v>
      </c>
    </row>
    <row r="90" spans="2:19" x14ac:dyDescent="0.25">
      <c r="B90" s="2">
        <v>88</v>
      </c>
      <c r="C90" s="20">
        <v>1.3286872782564599E-4</v>
      </c>
      <c r="D90" s="20">
        <v>5.3563200247039998E-2</v>
      </c>
      <c r="E90" s="20">
        <v>0.67334530752778499</v>
      </c>
      <c r="F90" s="20">
        <v>0.40679825314891099</v>
      </c>
      <c r="G90" s="20">
        <v>126.772166974575</v>
      </c>
      <c r="H90" s="20">
        <v>2.4739173678370599E-2</v>
      </c>
      <c r="I90" s="20">
        <v>5.3746964860391898E-3</v>
      </c>
      <c r="J90" s="20"/>
      <c r="K90" s="20">
        <v>19.677071416034099</v>
      </c>
      <c r="L90" s="20">
        <v>0.58196867221327497</v>
      </c>
      <c r="M90" s="20">
        <v>1.30066797656537E-2</v>
      </c>
      <c r="N90" s="20">
        <v>0.21725448698952499</v>
      </c>
      <c r="O90" s="20">
        <v>-0.21402951359724401</v>
      </c>
      <c r="P90" s="20">
        <v>7.2870428271914599E-4</v>
      </c>
      <c r="Q90" s="20">
        <v>0.90677966101694896</v>
      </c>
      <c r="R90" s="20">
        <v>1.0018931907545701</v>
      </c>
      <c r="S90" t="s">
        <v>16</v>
      </c>
    </row>
    <row r="91" spans="2:19" x14ac:dyDescent="0.25">
      <c r="B91" s="2">
        <v>89</v>
      </c>
      <c r="C91" s="20">
        <v>1.03438925494171E-3</v>
      </c>
      <c r="D91" s="20">
        <v>0.16247700942475399</v>
      </c>
      <c r="E91" s="20">
        <v>0.75271634363616302</v>
      </c>
      <c r="F91" s="20">
        <v>0.42065905374234802</v>
      </c>
      <c r="G91" s="20">
        <v>33.932505596357203</v>
      </c>
      <c r="H91" s="20">
        <v>7.3866840837696499E-2</v>
      </c>
      <c r="I91" s="20">
        <v>1.59691575142362E-2</v>
      </c>
      <c r="J91" s="20"/>
      <c r="K91" s="20">
        <v>20.2615903260828</v>
      </c>
      <c r="L91" s="20">
        <v>0.49239091467810198</v>
      </c>
      <c r="M91" s="20">
        <v>3.6290843253373499E-2</v>
      </c>
      <c r="N91" s="20">
        <v>0.21618844576451199</v>
      </c>
      <c r="O91" s="20">
        <v>-0.1043518960517</v>
      </c>
      <c r="P91" s="20">
        <v>0.14037458411404399</v>
      </c>
      <c r="Q91" s="20">
        <v>0.93912063134160095</v>
      </c>
      <c r="R91" s="20">
        <v>0.98513768389287004</v>
      </c>
      <c r="S91" t="s">
        <v>16</v>
      </c>
    </row>
    <row r="92" spans="2:19" x14ac:dyDescent="0.25">
      <c r="B92" s="2">
        <v>90</v>
      </c>
      <c r="C92" s="20">
        <v>1.8626457171819499E-5</v>
      </c>
      <c r="D92" s="20">
        <v>1.33721347902819E-2</v>
      </c>
      <c r="E92" s="20">
        <v>0.68851636242406999</v>
      </c>
      <c r="F92" s="20">
        <v>0.427611154738126</v>
      </c>
      <c r="G92" s="20">
        <v>42.478774465414503</v>
      </c>
      <c r="H92" s="20">
        <v>4.7231870909940797E-3</v>
      </c>
      <c r="I92" s="20">
        <v>3.9013272597785498E-3</v>
      </c>
      <c r="J92" s="20"/>
      <c r="K92" s="20">
        <v>1.6157254751363499</v>
      </c>
      <c r="L92" s="20">
        <v>1.3089969389957401</v>
      </c>
      <c r="M92" s="20">
        <v>4.8699016262627398E-3</v>
      </c>
      <c r="N92" s="20">
        <v>0.82599464823601798</v>
      </c>
      <c r="O92" s="20">
        <v>-0.22302480466167501</v>
      </c>
      <c r="P92" s="20">
        <v>-1.0724456016917201E-2</v>
      </c>
      <c r="Q92" s="20">
        <v>0.88235294117647001</v>
      </c>
      <c r="R92" s="20">
        <v>1.0151666666666599</v>
      </c>
      <c r="S92" t="s">
        <v>16</v>
      </c>
    </row>
    <row r="93" spans="2:19" x14ac:dyDescent="0.25">
      <c r="B93" s="2">
        <v>91</v>
      </c>
      <c r="C93" s="20">
        <v>7.6989356310187495E-5</v>
      </c>
      <c r="D93" s="20">
        <v>4.5526547238080597E-2</v>
      </c>
      <c r="E93" s="20">
        <v>0.67875111763086104</v>
      </c>
      <c r="F93" s="20">
        <v>0.43866750220074202</v>
      </c>
      <c r="G93" s="20">
        <v>25.173345384312299</v>
      </c>
      <c r="H93" s="20">
        <v>2.0462635392652299E-2</v>
      </c>
      <c r="I93" s="20">
        <v>5.3349895024999601E-3</v>
      </c>
      <c r="J93" s="20"/>
      <c r="K93" s="20">
        <v>16.488328283959898</v>
      </c>
      <c r="L93" s="20">
        <v>0.46677880071773697</v>
      </c>
      <c r="M93" s="20">
        <v>9.9008026431111305E-3</v>
      </c>
      <c r="N93" s="20">
        <v>0.26071859269972802</v>
      </c>
      <c r="O93" s="20">
        <v>0.113664376798558</v>
      </c>
      <c r="P93" s="20">
        <v>0.41796152410276499</v>
      </c>
      <c r="Q93" s="20">
        <v>0.77499999999999902</v>
      </c>
      <c r="R93" s="20">
        <v>0.96093501407416404</v>
      </c>
      <c r="S93" t="s">
        <v>16</v>
      </c>
    </row>
    <row r="94" spans="2:19" x14ac:dyDescent="0.25">
      <c r="B94" s="2">
        <v>92</v>
      </c>
      <c r="C94" s="20">
        <v>7.5747592498732902E-5</v>
      </c>
      <c r="D94" s="20">
        <v>4.06969778896571E-2</v>
      </c>
      <c r="E94" s="20">
        <v>0.92894320521943297</v>
      </c>
      <c r="F94" s="20">
        <v>0.46976017231161099</v>
      </c>
      <c r="G94" s="20">
        <v>73.336434609536596</v>
      </c>
      <c r="H94" s="20">
        <v>1.8678462477562299E-2</v>
      </c>
      <c r="I94" s="20">
        <v>4.3718742937881999E-3</v>
      </c>
      <c r="J94" s="20"/>
      <c r="K94" s="20">
        <v>20.259680964632398</v>
      </c>
      <c r="L94" s="20">
        <v>0.57471744206180198</v>
      </c>
      <c r="M94" s="20">
        <v>9.8206328812287507E-3</v>
      </c>
      <c r="N94" s="20">
        <v>0.23405964484710401</v>
      </c>
      <c r="O94" s="20">
        <v>-0.15329945841501799</v>
      </c>
      <c r="P94" s="20">
        <v>7.8052612094677704E-2</v>
      </c>
      <c r="Q94" s="20">
        <v>0.871428571428571</v>
      </c>
      <c r="R94" s="20">
        <v>1</v>
      </c>
      <c r="S94" t="s">
        <v>16</v>
      </c>
    </row>
    <row r="95" spans="2:19" x14ac:dyDescent="0.25">
      <c r="B95" s="2">
        <v>93</v>
      </c>
      <c r="C95" s="20">
        <v>7.4878357830714603E-4</v>
      </c>
      <c r="D95" s="20">
        <v>0.15677825131496201</v>
      </c>
      <c r="E95" s="20">
        <v>0.77323275475896902</v>
      </c>
      <c r="F95" s="20">
        <v>0.47637766652706298</v>
      </c>
      <c r="G95" s="20">
        <v>168.97079094340401</v>
      </c>
      <c r="H95" s="20">
        <v>6.9064535619391396E-2</v>
      </c>
      <c r="I95" s="20">
        <v>1.19200284264537E-2</v>
      </c>
      <c r="J95" s="20"/>
      <c r="K95" s="20">
        <v>37.558033891106298</v>
      </c>
      <c r="L95" s="20">
        <v>0.38281993319083102</v>
      </c>
      <c r="M95" s="20">
        <v>3.0876866135489799E-2</v>
      </c>
      <c r="N95" s="20">
        <v>0.172592609499961</v>
      </c>
      <c r="O95" s="20">
        <v>-0.13649281168216901</v>
      </c>
      <c r="P95" s="20">
        <v>9.9451499329334794E-2</v>
      </c>
      <c r="Q95" s="20">
        <v>0.9</v>
      </c>
      <c r="R95" s="20">
        <v>0.97060934956749201</v>
      </c>
      <c r="S95" t="s">
        <v>16</v>
      </c>
    </row>
    <row r="96" spans="2:19" x14ac:dyDescent="0.25">
      <c r="B96" s="2">
        <v>94</v>
      </c>
      <c r="C96" s="20">
        <v>1.3659401926001E-5</v>
      </c>
      <c r="D96" s="20">
        <v>1.27269292866508E-2</v>
      </c>
      <c r="E96" s="20">
        <v>0.72969308253333798</v>
      </c>
      <c r="F96" s="20">
        <v>0.48504379830204303</v>
      </c>
      <c r="G96" s="20">
        <v>71.565051177077905</v>
      </c>
      <c r="H96" s="20">
        <v>5.99057377477642E-3</v>
      </c>
      <c r="I96" s="20">
        <v>1.76193346316957E-3</v>
      </c>
      <c r="J96" s="20"/>
      <c r="K96" s="20">
        <v>11</v>
      </c>
      <c r="L96" s="20">
        <v>1.0597276992584601</v>
      </c>
      <c r="M96" s="20">
        <v>4.1703346016376298E-3</v>
      </c>
      <c r="N96" s="20">
        <v>0.29411764705882998</v>
      </c>
      <c r="O96" s="20">
        <v>-0.39310141919286601</v>
      </c>
      <c r="P96" s="20">
        <v>-0.227272727272708</v>
      </c>
      <c r="Q96" s="20">
        <v>0.84615384615384603</v>
      </c>
      <c r="R96" s="20">
        <v>1.0079677786533501</v>
      </c>
      <c r="S96" t="s">
        <v>16</v>
      </c>
    </row>
    <row r="97" spans="2:19" x14ac:dyDescent="0.25">
      <c r="B97" s="2">
        <v>95</v>
      </c>
      <c r="C97" s="20">
        <v>8.4439939178915298E-5</v>
      </c>
      <c r="D97" s="20">
        <v>3.8715673251563699E-2</v>
      </c>
      <c r="E97" s="20">
        <v>0.74495572969537405</v>
      </c>
      <c r="F97" s="20">
        <v>0.49252391068863099</v>
      </c>
      <c r="G97" s="20">
        <v>147.88946443415301</v>
      </c>
      <c r="H97" s="20">
        <v>1.2751983635844099E-2</v>
      </c>
      <c r="I97" s="20">
        <v>9.45806155302404E-3</v>
      </c>
      <c r="J97" s="20"/>
      <c r="K97" s="20">
        <v>1.8923536426379599</v>
      </c>
      <c r="L97" s="20">
        <v>0.70791993800584696</v>
      </c>
      <c r="M97" s="20">
        <v>1.03688123581067E-2</v>
      </c>
      <c r="N97" s="20">
        <v>0.74169335713689999</v>
      </c>
      <c r="O97" s="20">
        <v>0.121816574682495</v>
      </c>
      <c r="P97" s="20">
        <v>0.42834122482510001</v>
      </c>
      <c r="Q97" s="20">
        <v>0.80952380952380898</v>
      </c>
      <c r="R97" s="20">
        <v>0.89764844716921399</v>
      </c>
      <c r="S97" t="s">
        <v>16</v>
      </c>
    </row>
    <row r="98" spans="2:19" x14ac:dyDescent="0.25">
      <c r="B98" s="2">
        <v>96</v>
      </c>
      <c r="C98" s="20">
        <v>2.6077040040547298E-5</v>
      </c>
      <c r="D98" s="20">
        <v>1.6173597028845899E-2</v>
      </c>
      <c r="E98" s="20">
        <v>0.66616579427459899</v>
      </c>
      <c r="F98" s="20">
        <v>0.50617775303372603</v>
      </c>
      <c r="G98" s="20">
        <v>16.440619832637399</v>
      </c>
      <c r="H98" s="20">
        <v>5.6592984210549896E-3</v>
      </c>
      <c r="I98" s="20">
        <v>4.9058988898688103E-3</v>
      </c>
      <c r="J98" s="20"/>
      <c r="K98" s="20">
        <v>1.3632195692828</v>
      </c>
      <c r="L98" s="20">
        <v>1.2527226253603401</v>
      </c>
      <c r="M98" s="20">
        <v>5.7621453113633897E-3</v>
      </c>
      <c r="N98" s="20">
        <v>0.86687404071444396</v>
      </c>
      <c r="O98" s="20">
        <v>-0.16379496911806299</v>
      </c>
      <c r="P98" s="20">
        <v>6.4689312825369494E-2</v>
      </c>
      <c r="Q98" s="20">
        <v>0.875</v>
      </c>
      <c r="R98" s="20">
        <v>0.98063938266501305</v>
      </c>
      <c r="S98" t="s">
        <v>16</v>
      </c>
    </row>
    <row r="99" spans="2:19" x14ac:dyDescent="0.25">
      <c r="B99" s="2">
        <v>97</v>
      </c>
      <c r="C99" s="20">
        <v>6.5813482007095805E-5</v>
      </c>
      <c r="D99" s="20">
        <v>3.2236873945672102E-2</v>
      </c>
      <c r="E99" s="20">
        <v>0.88241371857443596</v>
      </c>
      <c r="F99" s="20">
        <v>0.525423975486077</v>
      </c>
      <c r="G99" s="20">
        <v>13.7285904142026</v>
      </c>
      <c r="H99" s="20">
        <v>1.46015314891713E-2</v>
      </c>
      <c r="I99" s="20">
        <v>4.8836242584765497E-3</v>
      </c>
      <c r="J99" s="20"/>
      <c r="K99" s="20">
        <v>8.9610936577444598</v>
      </c>
      <c r="L99" s="20">
        <v>0.795827405530391</v>
      </c>
      <c r="M99" s="20">
        <v>9.1540334207468599E-3</v>
      </c>
      <c r="N99" s="20">
        <v>0.33445972856328898</v>
      </c>
      <c r="O99" s="20">
        <v>-0.14902722821426201</v>
      </c>
      <c r="P99" s="20">
        <v>8.3492184530491703E-2</v>
      </c>
      <c r="Q99" s="20">
        <v>0.91379310344827502</v>
      </c>
      <c r="R99" s="20">
        <v>1.00314563241038</v>
      </c>
      <c r="S99" t="s">
        <v>16</v>
      </c>
    </row>
    <row r="100" spans="2:19" x14ac:dyDescent="0.25">
      <c r="B100" s="2">
        <v>98</v>
      </c>
      <c r="C100" s="20">
        <v>8.5681702990369999E-5</v>
      </c>
      <c r="D100" s="20">
        <v>3.3398020983294897E-2</v>
      </c>
      <c r="E100" s="20">
        <v>0.71358427017947601</v>
      </c>
      <c r="F100" s="20">
        <v>0.53401329586408397</v>
      </c>
      <c r="G100" s="20">
        <v>59.738053569545997</v>
      </c>
      <c r="H100" s="20">
        <v>1.24328257536388E-2</v>
      </c>
      <c r="I100" s="20">
        <v>9.1444309227248898E-3</v>
      </c>
      <c r="J100" s="20"/>
      <c r="K100" s="20">
        <v>1.9843365600823599</v>
      </c>
      <c r="L100" s="20">
        <v>0.96528706675612796</v>
      </c>
      <c r="M100" s="20">
        <v>1.04447753689388E-2</v>
      </c>
      <c r="N100" s="20">
        <v>0.73550704432968605</v>
      </c>
      <c r="O100" s="20">
        <v>4.2145414986869301E-2</v>
      </c>
      <c r="P100" s="20">
        <v>0.32690075372571797</v>
      </c>
      <c r="Q100" s="20">
        <v>0.92</v>
      </c>
      <c r="R100" s="20">
        <v>0.98455173334223001</v>
      </c>
      <c r="S100" t="s">
        <v>16</v>
      </c>
    </row>
    <row r="101" spans="2:19" x14ac:dyDescent="0.25">
      <c r="B101" s="2">
        <v>99</v>
      </c>
      <c r="C101" s="20">
        <v>1.9868220983274201E-5</v>
      </c>
      <c r="D101" s="20">
        <v>1.28283346421437E-2</v>
      </c>
      <c r="E101" s="20">
        <v>0.75378445226677604</v>
      </c>
      <c r="F101" s="20">
        <v>0.53906418373323906</v>
      </c>
      <c r="G101" s="20">
        <v>117.99032500508601</v>
      </c>
      <c r="H101" s="20">
        <v>4.9819585799814204E-3</v>
      </c>
      <c r="I101" s="20">
        <v>3.9979624020705503E-3</v>
      </c>
      <c r="J101" s="20"/>
      <c r="K101" s="20">
        <v>1.56751557649989</v>
      </c>
      <c r="L101" s="20">
        <v>1.51714917344721</v>
      </c>
      <c r="M101" s="20">
        <v>5.0296127723157402E-3</v>
      </c>
      <c r="N101" s="20">
        <v>0.80248808533559901</v>
      </c>
      <c r="O101" s="20">
        <v>-0.21264658107450199</v>
      </c>
      <c r="P101" s="20">
        <v>2.48950865837449E-3</v>
      </c>
      <c r="Q101" s="20">
        <v>1</v>
      </c>
      <c r="R101" s="20">
        <v>1</v>
      </c>
      <c r="S101" t="s">
        <v>16</v>
      </c>
    </row>
    <row r="102" spans="2:19" x14ac:dyDescent="0.25">
      <c r="B102" s="2">
        <v>100</v>
      </c>
      <c r="C102" s="20">
        <v>1.3535225544855501E-4</v>
      </c>
      <c r="D102" s="20">
        <v>6.7652972937733702E-2</v>
      </c>
      <c r="E102" s="20">
        <v>1.1149784132245599</v>
      </c>
      <c r="F102" s="20">
        <v>0.54322764083824104</v>
      </c>
      <c r="G102" s="20">
        <v>15.0232649531668</v>
      </c>
      <c r="H102" s="20">
        <v>3.0293486983589999E-2</v>
      </c>
      <c r="I102" s="20">
        <v>6.9560977063712797E-3</v>
      </c>
      <c r="J102" s="20"/>
      <c r="K102" s="20">
        <v>28.679160896910901</v>
      </c>
      <c r="L102" s="20">
        <v>0.37162214791803999</v>
      </c>
      <c r="M102" s="20">
        <v>1.31276747410269E-2</v>
      </c>
      <c r="N102" s="20">
        <v>0.229623539546285</v>
      </c>
      <c r="O102" s="20">
        <v>0.22275465337719999</v>
      </c>
      <c r="P102" s="20">
        <v>0.55685957818878795</v>
      </c>
      <c r="Q102" s="20">
        <v>0.76223776223776196</v>
      </c>
      <c r="R102" s="20">
        <v>0.96321918597947598</v>
      </c>
      <c r="S102" t="s">
        <v>16</v>
      </c>
    </row>
    <row r="103" spans="2:19" x14ac:dyDescent="0.25">
      <c r="B103" s="2">
        <v>101</v>
      </c>
      <c r="C103" s="20">
        <v>2.9802331474911301E-5</v>
      </c>
      <c r="D103" s="20">
        <v>2.0671091696644099E-2</v>
      </c>
      <c r="E103" s="20">
        <v>0.67923944391331204</v>
      </c>
      <c r="F103" s="20">
        <v>0.55327207694791403</v>
      </c>
      <c r="G103" s="20">
        <v>22.339411512820401</v>
      </c>
      <c r="H103" s="20">
        <v>8.9091952189378903E-3</v>
      </c>
      <c r="I103" s="20">
        <v>3.1484812960418098E-3</v>
      </c>
      <c r="J103" s="20"/>
      <c r="K103" s="20">
        <v>8.3108779409257103</v>
      </c>
      <c r="L103" s="20">
        <v>0.87646237602057497</v>
      </c>
      <c r="M103" s="20">
        <v>6.1599924479793303E-3</v>
      </c>
      <c r="N103" s="20">
        <v>0.35339682414290502</v>
      </c>
      <c r="O103" s="20">
        <v>-0.26077059558594301</v>
      </c>
      <c r="P103" s="20">
        <v>-5.8783889669000999E-2</v>
      </c>
      <c r="Q103" s="20">
        <v>0.85714285714285698</v>
      </c>
      <c r="R103" s="20">
        <v>0.99018867924528198</v>
      </c>
      <c r="S103" t="s">
        <v>16</v>
      </c>
    </row>
    <row r="104" spans="2:19" x14ac:dyDescent="0.25">
      <c r="B104" s="2">
        <v>102</v>
      </c>
      <c r="C104" s="20">
        <v>6.2088190572731904E-5</v>
      </c>
      <c r="D104" s="20">
        <v>3.1591668442040997E-2</v>
      </c>
      <c r="E104" s="20">
        <v>0.79060518258410095</v>
      </c>
      <c r="F104" s="20">
        <v>0.56136221849603396</v>
      </c>
      <c r="G104" s="20">
        <v>100.293419969204</v>
      </c>
      <c r="H104" s="20">
        <v>1.28569934760632E-2</v>
      </c>
      <c r="I104" s="20">
        <v>5.58036745891702E-3</v>
      </c>
      <c r="J104" s="20"/>
      <c r="K104" s="20">
        <v>6.6129158530743002</v>
      </c>
      <c r="L104" s="20">
        <v>0.78176053391308298</v>
      </c>
      <c r="M104" s="20">
        <v>8.8911832451173296E-3</v>
      </c>
      <c r="N104" s="20">
        <v>0.434033622969973</v>
      </c>
      <c r="O104" s="20">
        <v>-9.2423799121664194E-2</v>
      </c>
      <c r="P104" s="20">
        <v>0.1555619088188</v>
      </c>
      <c r="Q104" s="20">
        <v>0.87719298245613997</v>
      </c>
      <c r="R104" s="20">
        <v>0.969947089947089</v>
      </c>
      <c r="S104" t="s">
        <v>16</v>
      </c>
    </row>
    <row r="105" spans="2:19" x14ac:dyDescent="0.25">
      <c r="B105" s="2">
        <v>103</v>
      </c>
      <c r="C105" s="20">
        <v>2.9802331474911301E-5</v>
      </c>
      <c r="D105" s="20">
        <v>2.0671091696644099E-2</v>
      </c>
      <c r="E105" s="20">
        <v>0.70069057680605595</v>
      </c>
      <c r="F105" s="20">
        <v>0.55893666182435298</v>
      </c>
      <c r="G105" s="20">
        <v>8.9679234977766704</v>
      </c>
      <c r="H105" s="20">
        <v>6.9517467187980297E-3</v>
      </c>
      <c r="I105" s="20">
        <v>4.4028902203528302E-3</v>
      </c>
      <c r="J105" s="20"/>
      <c r="K105" s="20">
        <v>2.9405299995506202</v>
      </c>
      <c r="L105" s="20">
        <v>0.87646237602057497</v>
      </c>
      <c r="M105" s="20">
        <v>6.1599924479793303E-3</v>
      </c>
      <c r="N105" s="20">
        <v>0.63335020656709196</v>
      </c>
      <c r="O105" s="20">
        <v>-0.19337544559606701</v>
      </c>
      <c r="P105" s="20">
        <v>2.7026280421467E-2</v>
      </c>
      <c r="Q105" s="20">
        <v>0.88888888888888795</v>
      </c>
      <c r="R105" s="20">
        <v>0.86312668463611797</v>
      </c>
      <c r="S105" t="s">
        <v>16</v>
      </c>
    </row>
    <row r="106" spans="2:19" x14ac:dyDescent="0.25">
      <c r="B106" s="2">
        <v>104</v>
      </c>
      <c r="C106" s="20">
        <v>3.4769386720729799E-5</v>
      </c>
      <c r="D106" s="20">
        <v>1.93071339480353E-2</v>
      </c>
      <c r="E106" s="20">
        <v>0.88538655559345703</v>
      </c>
      <c r="F106" s="20">
        <v>0.56218683347476806</v>
      </c>
      <c r="G106" s="20">
        <v>31.3762880087559</v>
      </c>
      <c r="H106" s="20">
        <v>6.8687204574050002E-3</v>
      </c>
      <c r="I106" s="20">
        <v>5.5461312495801701E-3</v>
      </c>
      <c r="J106" s="20"/>
      <c r="K106" s="20">
        <v>1.7037513030605</v>
      </c>
      <c r="L106" s="20">
        <v>1.17211783769457</v>
      </c>
      <c r="M106" s="20">
        <v>6.65355229325079E-3</v>
      </c>
      <c r="N106" s="20">
        <v>0.80744751281893001</v>
      </c>
      <c r="O106" s="20">
        <v>-0.13948422598055599</v>
      </c>
      <c r="P106" s="20">
        <v>9.5642712349942802E-2</v>
      </c>
      <c r="Q106" s="20">
        <v>0.93333333333333302</v>
      </c>
      <c r="R106" s="20">
        <v>0.98378159990765301</v>
      </c>
      <c r="S106" t="s">
        <v>16</v>
      </c>
    </row>
    <row r="107" spans="2:19" x14ac:dyDescent="0.25">
      <c r="B107" s="2">
        <v>105</v>
      </c>
      <c r="C107" s="20">
        <v>1.11758743030917E-4</v>
      </c>
      <c r="D107" s="20">
        <v>5.6971980273995998E-2</v>
      </c>
      <c r="E107" s="20">
        <v>1.1667063788458001</v>
      </c>
      <c r="F107" s="20">
        <v>3.9249691930734803E-3</v>
      </c>
      <c r="G107" s="20">
        <v>19.5173200024831</v>
      </c>
      <c r="H107" s="20">
        <v>2.7135590413765301E-2</v>
      </c>
      <c r="I107" s="20">
        <v>5.4241724217198098E-3</v>
      </c>
      <c r="J107" s="20"/>
      <c r="K107" s="20">
        <v>29.530730335640602</v>
      </c>
      <c r="L107" s="20">
        <v>0.43268191390876698</v>
      </c>
      <c r="M107" s="20">
        <v>1.19287740818937E-2</v>
      </c>
      <c r="N107" s="20">
        <v>0.199891446584049</v>
      </c>
      <c r="O107" s="20">
        <v>3.4382428660738401E-2</v>
      </c>
      <c r="P107" s="20">
        <v>0.31701661255004998</v>
      </c>
      <c r="Q107" s="20">
        <v>0.84112149532710201</v>
      </c>
      <c r="R107" s="20">
        <v>1</v>
      </c>
      <c r="S107" t="s">
        <v>16</v>
      </c>
    </row>
    <row r="108" spans="2:19" x14ac:dyDescent="0.25">
      <c r="B108" s="2">
        <v>106</v>
      </c>
      <c r="C108" s="20">
        <v>3.3527622909275199E-5</v>
      </c>
      <c r="D108" s="20">
        <v>1.9823075482027001E-2</v>
      </c>
      <c r="E108" s="20">
        <v>1.2429894551818499</v>
      </c>
      <c r="F108" s="20">
        <v>3.38430571852813E-3</v>
      </c>
      <c r="G108" s="20">
        <v>170.816508834469</v>
      </c>
      <c r="H108" s="20">
        <v>8.0561201032854895E-3</v>
      </c>
      <c r="I108" s="20">
        <v>4.0445533358156403E-3</v>
      </c>
      <c r="J108" s="20"/>
      <c r="K108" s="20">
        <v>4.4706487633030596</v>
      </c>
      <c r="L108" s="20">
        <v>1.07218705120033</v>
      </c>
      <c r="M108" s="20">
        <v>6.5336586480361598E-3</v>
      </c>
      <c r="N108" s="20">
        <v>0.502047298694836</v>
      </c>
      <c r="O108" s="20">
        <v>-0.236720466945364</v>
      </c>
      <c r="P108" s="20">
        <v>-2.81623148278487E-2</v>
      </c>
      <c r="Q108" s="20">
        <v>0.87096774193548399</v>
      </c>
      <c r="R108" s="20">
        <v>1.00511552082747</v>
      </c>
      <c r="S108" t="s">
        <v>16</v>
      </c>
    </row>
    <row r="109" spans="2:19" x14ac:dyDescent="0.25">
      <c r="B109" s="2">
        <v>107</v>
      </c>
      <c r="C109" s="20">
        <v>7.8231120121642197E-5</v>
      </c>
      <c r="D109" s="20">
        <v>3.62730299632055E-2</v>
      </c>
      <c r="E109" s="20">
        <v>1.2619156247924299</v>
      </c>
      <c r="F109" s="20">
        <v>1.7811825044727302E-2</v>
      </c>
      <c r="G109" s="20">
        <v>16.647921424944201</v>
      </c>
      <c r="H109" s="20">
        <v>1.5794743932114001E-2</v>
      </c>
      <c r="I109" s="20">
        <v>4.9090363401719499E-3</v>
      </c>
      <c r="J109" s="20"/>
      <c r="K109" s="20">
        <v>10.517137798514399</v>
      </c>
      <c r="L109" s="20">
        <v>0.74717398678239499</v>
      </c>
      <c r="M109" s="20">
        <v>9.9803284398761894E-3</v>
      </c>
      <c r="N109" s="20">
        <v>0.31080189468541097</v>
      </c>
      <c r="O109" s="20">
        <v>-0.221570709105813</v>
      </c>
      <c r="P109" s="20">
        <v>-8.8730440533700203E-3</v>
      </c>
      <c r="Q109" s="20">
        <v>0.9</v>
      </c>
      <c r="R109" s="20">
        <v>1.002795613038</v>
      </c>
      <c r="S109" t="s">
        <v>16</v>
      </c>
    </row>
    <row r="110" spans="2:19" x14ac:dyDescent="0.25">
      <c r="B110" s="2">
        <v>108</v>
      </c>
      <c r="C110" s="20">
        <v>4.5945261023821598E-5</v>
      </c>
      <c r="D110" s="20">
        <v>2.5168586364442198E-2</v>
      </c>
      <c r="E110" s="20">
        <v>1.29610319977428</v>
      </c>
      <c r="F110" s="20">
        <v>1.8341509205589301E-2</v>
      </c>
      <c r="G110" s="20">
        <v>42.393524042528703</v>
      </c>
      <c r="H110" s="20">
        <v>8.7660990873549005E-3</v>
      </c>
      <c r="I110" s="20">
        <v>5.6891839051745304E-3</v>
      </c>
      <c r="J110" s="20"/>
      <c r="K110" s="20">
        <v>3.02559659932249</v>
      </c>
      <c r="L110" s="20">
        <v>0.91145019141706596</v>
      </c>
      <c r="M110" s="20">
        <v>7.6484850283378798E-3</v>
      </c>
      <c r="N110" s="20">
        <v>0.64899835702076203</v>
      </c>
      <c r="O110" s="20">
        <v>-0.14747817433775401</v>
      </c>
      <c r="P110" s="20">
        <v>8.5464501182987707E-2</v>
      </c>
      <c r="Q110" s="20">
        <v>0.86046511627906896</v>
      </c>
      <c r="R110" s="20">
        <v>0.93336580182413798</v>
      </c>
      <c r="S110" t="s">
        <v>16</v>
      </c>
    </row>
    <row r="111" spans="2:19" x14ac:dyDescent="0.25">
      <c r="B111" s="2">
        <v>109</v>
      </c>
      <c r="C111" s="20">
        <v>4.5945261023821598E-5</v>
      </c>
      <c r="D111" s="20">
        <v>3.2485372783858102E-2</v>
      </c>
      <c r="E111" s="20">
        <v>1.24279536513734</v>
      </c>
      <c r="F111" s="20">
        <v>3.0268007802327301E-2</v>
      </c>
      <c r="G111" s="20">
        <v>178.23138007526001</v>
      </c>
      <c r="H111" s="20">
        <v>1.55933919029071E-2</v>
      </c>
      <c r="I111" s="20">
        <v>2.50276656759436E-3</v>
      </c>
      <c r="J111" s="20"/>
      <c r="K111" s="20">
        <v>28.493022803411002</v>
      </c>
      <c r="L111" s="20">
        <v>0.54711028304398801</v>
      </c>
      <c r="M111" s="20">
        <v>7.6484850283378798E-3</v>
      </c>
      <c r="N111" s="20">
        <v>0.16050174222375299</v>
      </c>
      <c r="O111" s="20">
        <v>-0.33287057394810698</v>
      </c>
      <c r="P111" s="20">
        <v>-0.150584433294257</v>
      </c>
      <c r="Q111" s="20">
        <v>0.92499999999999905</v>
      </c>
      <c r="R111" s="20">
        <v>1</v>
      </c>
      <c r="S111" t="s">
        <v>16</v>
      </c>
    </row>
    <row r="112" spans="2:19" x14ac:dyDescent="0.25">
      <c r="B112" s="2">
        <v>110</v>
      </c>
      <c r="C112" s="20">
        <v>1.1424227065382601E-4</v>
      </c>
      <c r="D112" s="20">
        <v>5.1692215720966397E-2</v>
      </c>
      <c r="E112" s="20">
        <v>1.3005491203233099</v>
      </c>
      <c r="F112" s="20">
        <v>3.5344102643154497E-2</v>
      </c>
      <c r="G112" s="20">
        <v>32.602537832879101</v>
      </c>
      <c r="H112" s="20">
        <v>2.4102616358920199E-2</v>
      </c>
      <c r="I112" s="20">
        <v>6.0804364591740901E-3</v>
      </c>
      <c r="J112" s="20"/>
      <c r="K112" s="20">
        <v>16.267387827559102</v>
      </c>
      <c r="L112" s="20">
        <v>0.53726233394505596</v>
      </c>
      <c r="M112" s="20">
        <v>1.2060587741764E-2</v>
      </c>
      <c r="N112" s="20">
        <v>0.25227288061296899</v>
      </c>
      <c r="O112" s="20">
        <v>7.5393053470917404E-3</v>
      </c>
      <c r="P112" s="20">
        <v>0.282838886442913</v>
      </c>
      <c r="Q112" s="20">
        <v>0.85185185185185097</v>
      </c>
      <c r="R112" s="20">
        <v>0.99607657152711804</v>
      </c>
      <c r="S112" t="s">
        <v>16</v>
      </c>
    </row>
    <row r="113" spans="2:19" x14ac:dyDescent="0.25">
      <c r="B113" s="2">
        <v>111</v>
      </c>
      <c r="C113" s="20">
        <v>2.9802331474911301E-5</v>
      </c>
      <c r="D113" s="20">
        <v>1.9639208628660702E-2</v>
      </c>
      <c r="E113" s="20">
        <v>1.23330084826204</v>
      </c>
      <c r="F113" s="20">
        <v>5.9710296320494897E-2</v>
      </c>
      <c r="G113" s="20">
        <v>58.2405199151872</v>
      </c>
      <c r="H113" s="20">
        <v>8.3920396337775899E-3</v>
      </c>
      <c r="I113" s="20">
        <v>3.4290054417584698E-3</v>
      </c>
      <c r="J113" s="20"/>
      <c r="K113" s="20">
        <v>6.5454545454545396</v>
      </c>
      <c r="L113" s="20">
        <v>0.97098414273621603</v>
      </c>
      <c r="M113" s="20">
        <v>6.1599924479793303E-3</v>
      </c>
      <c r="N113" s="20">
        <v>0.408602150537621</v>
      </c>
      <c r="O113" s="20">
        <v>-0.24164013403100101</v>
      </c>
      <c r="P113" s="20">
        <v>-3.4426229508212697E-2</v>
      </c>
      <c r="Q113" s="20">
        <v>0.88888888888888795</v>
      </c>
      <c r="R113" s="20">
        <v>1</v>
      </c>
      <c r="S113" t="s">
        <v>16</v>
      </c>
    </row>
    <row r="114" spans="2:19" x14ac:dyDescent="0.25">
      <c r="B114" s="2">
        <v>112</v>
      </c>
      <c r="C114" s="20">
        <v>6.0349721236695403E-4</v>
      </c>
      <c r="D114" s="20">
        <v>0.14132563522022601</v>
      </c>
      <c r="E114" s="20">
        <v>1.24400520547542</v>
      </c>
      <c r="F114" s="20">
        <v>9.3694366244048297E-2</v>
      </c>
      <c r="G114" s="20">
        <v>30.619972573219801</v>
      </c>
      <c r="H114" s="20">
        <v>6.7069855046972396E-2</v>
      </c>
      <c r="I114" s="20">
        <v>9.5116801571184101E-3</v>
      </c>
      <c r="J114" s="20"/>
      <c r="K114" s="20">
        <v>51.338505861207103</v>
      </c>
      <c r="L114" s="20">
        <v>0.37970231068364901</v>
      </c>
      <c r="M114" s="20">
        <v>2.7719966015907E-2</v>
      </c>
      <c r="N114" s="20">
        <v>0.14181751474573601</v>
      </c>
      <c r="O114" s="20">
        <v>-0.16976847737947001</v>
      </c>
      <c r="P114" s="20">
        <v>5.7083605886143897E-2</v>
      </c>
      <c r="Q114" s="20">
        <v>0.90671641791044699</v>
      </c>
      <c r="R114" s="20">
        <v>1.0021525894152501</v>
      </c>
      <c r="S114" t="s">
        <v>16</v>
      </c>
    </row>
    <row r="115" spans="2:19" x14ac:dyDescent="0.25">
      <c r="B115" s="2">
        <v>113</v>
      </c>
      <c r="C115" s="20">
        <v>1.6142929548910201E-5</v>
      </c>
      <c r="D115" s="20">
        <v>1.19803184275267E-2</v>
      </c>
      <c r="E115" s="20">
        <v>1.2076923529505199</v>
      </c>
      <c r="F115" s="20">
        <v>8.3404404813745503E-2</v>
      </c>
      <c r="G115" s="20">
        <v>11.309932474020201</v>
      </c>
      <c r="H115" s="20">
        <v>4.80790088829792E-3</v>
      </c>
      <c r="I115" s="20">
        <v>2.6224913936168598E-3</v>
      </c>
      <c r="J115" s="20"/>
      <c r="K115" s="20">
        <v>3.5714285714285698</v>
      </c>
      <c r="L115" s="20">
        <v>1.41336877572415</v>
      </c>
      <c r="M115" s="20">
        <v>4.5336316865782498E-3</v>
      </c>
      <c r="N115" s="20">
        <v>0.545454545454507</v>
      </c>
      <c r="O115" s="20">
        <v>-0.38655291379606699</v>
      </c>
      <c r="P115" s="20">
        <v>-0.21893491124259201</v>
      </c>
      <c r="Q115" s="20">
        <v>1</v>
      </c>
      <c r="R115" s="20">
        <v>1</v>
      </c>
      <c r="S115" t="s">
        <v>16</v>
      </c>
    </row>
    <row r="116" spans="2:19" x14ac:dyDescent="0.25">
      <c r="B116" s="2">
        <v>114</v>
      </c>
      <c r="C116" s="20">
        <v>4.7187024835276197E-5</v>
      </c>
      <c r="D116" s="20">
        <v>2.1389843941621699E-2</v>
      </c>
      <c r="E116" s="20">
        <v>1.2670390962361999</v>
      </c>
      <c r="F116" s="20">
        <v>0.10287159834278201</v>
      </c>
      <c r="G116" s="20">
        <v>46.437308626658997</v>
      </c>
      <c r="H116" s="20">
        <v>7.1487077085117404E-3</v>
      </c>
      <c r="I116" s="20">
        <v>7.0696496141200204E-3</v>
      </c>
      <c r="J116" s="20"/>
      <c r="K116" s="20">
        <v>1.2388380957538301</v>
      </c>
      <c r="L116" s="20">
        <v>1.2960364853242099</v>
      </c>
      <c r="M116" s="20">
        <v>7.75115385079369E-3</v>
      </c>
      <c r="N116" s="20">
        <v>0.98894092504333497</v>
      </c>
      <c r="O116" s="20">
        <v>-0.15881268344000599</v>
      </c>
      <c r="P116" s="20">
        <v>7.1032955973839601E-2</v>
      </c>
      <c r="Q116" s="20">
        <v>0.95</v>
      </c>
      <c r="R116" s="20">
        <v>1.0142224537640001</v>
      </c>
      <c r="S116" t="s">
        <v>16</v>
      </c>
    </row>
    <row r="117" spans="2:19" x14ac:dyDescent="0.25">
      <c r="B117" s="2">
        <v>115</v>
      </c>
      <c r="C117" s="20">
        <v>1.49011657374556E-5</v>
      </c>
      <c r="D117" s="20">
        <v>9.9254670480867398E-3</v>
      </c>
      <c r="E117" s="20">
        <v>1.16616158816916</v>
      </c>
      <c r="F117" s="20">
        <v>0.14987934410774301</v>
      </c>
      <c r="G117" s="20">
        <v>180</v>
      </c>
      <c r="H117" s="20">
        <v>3.3430336975704702E-3</v>
      </c>
      <c r="I117" s="20">
        <v>3.3430336975704702E-3</v>
      </c>
      <c r="J117" s="20"/>
      <c r="K117" s="20">
        <v>1</v>
      </c>
      <c r="L117" s="20">
        <v>1.90076403277854</v>
      </c>
      <c r="M117" s="20">
        <v>4.35577243202411E-3</v>
      </c>
      <c r="N117" s="20">
        <v>1</v>
      </c>
      <c r="O117" s="20">
        <v>-0.41095137745191301</v>
      </c>
      <c r="P117" s="20">
        <v>-0.25</v>
      </c>
      <c r="Q117" s="20">
        <v>1</v>
      </c>
      <c r="R117" s="20">
        <v>1</v>
      </c>
      <c r="S117" t="s">
        <v>16</v>
      </c>
    </row>
    <row r="118" spans="2:19" x14ac:dyDescent="0.25">
      <c r="B118" s="2">
        <v>116</v>
      </c>
      <c r="C118" s="20">
        <v>6.5440952863659403E-4</v>
      </c>
      <c r="D118" s="20">
        <v>0.12840369563455001</v>
      </c>
      <c r="E118" s="20">
        <v>1.3620065863556099</v>
      </c>
      <c r="F118" s="20">
        <v>0.16456072783661699</v>
      </c>
      <c r="G118" s="20">
        <v>166.70229184647499</v>
      </c>
      <c r="H118" s="20">
        <v>5.3789365821358397E-2</v>
      </c>
      <c r="I118" s="20">
        <v>1.47883565124359E-2</v>
      </c>
      <c r="J118" s="20"/>
      <c r="K118" s="20">
        <v>14.720081407561</v>
      </c>
      <c r="L118" s="20">
        <v>0.49877471752554398</v>
      </c>
      <c r="M118" s="20">
        <v>2.8865551966169099E-2</v>
      </c>
      <c r="N118" s="20">
        <v>0.27493085829548602</v>
      </c>
      <c r="O118" s="20">
        <v>-4.5322685334434697E-2</v>
      </c>
      <c r="P118" s="20">
        <v>0.21553290949377199</v>
      </c>
      <c r="Q118" s="20">
        <v>0.89931740614334399</v>
      </c>
      <c r="R118" s="20">
        <v>0.93784496823688701</v>
      </c>
      <c r="S118" t="s">
        <v>16</v>
      </c>
    </row>
    <row r="119" spans="2:19" x14ac:dyDescent="0.25">
      <c r="B119" s="2">
        <v>117</v>
      </c>
      <c r="C119" s="20">
        <v>5.0912316269640099E-5</v>
      </c>
      <c r="D119" s="20">
        <v>2.2440670867224701E-2</v>
      </c>
      <c r="E119" s="20">
        <v>1.16794182156096</v>
      </c>
      <c r="F119" s="20">
        <v>0.20050048444697</v>
      </c>
      <c r="G119" s="20">
        <v>55.335333263476002</v>
      </c>
      <c r="H119" s="20">
        <v>8.3172247840933092E-3</v>
      </c>
      <c r="I119" s="20">
        <v>6.4841392303877704E-3</v>
      </c>
      <c r="J119" s="20"/>
      <c r="K119" s="20">
        <v>1.6288884181029899</v>
      </c>
      <c r="L119" s="20">
        <v>1.27046015127639</v>
      </c>
      <c r="M119" s="20">
        <v>8.0513088618291897E-3</v>
      </c>
      <c r="N119" s="20">
        <v>0.77960370180071203</v>
      </c>
      <c r="O119" s="20">
        <v>-0.16804890783679499</v>
      </c>
      <c r="P119" s="20">
        <v>5.92730298277995E-2</v>
      </c>
      <c r="Q119" s="20">
        <v>0.95348837209302295</v>
      </c>
      <c r="R119" s="20">
        <v>1.01355646042308</v>
      </c>
      <c r="S119" t="s">
        <v>16</v>
      </c>
    </row>
    <row r="120" spans="2:19" x14ac:dyDescent="0.25">
      <c r="B120" s="2">
        <v>118</v>
      </c>
      <c r="C120" s="20">
        <v>5.7245311708058796E-4</v>
      </c>
      <c r="D120" s="20">
        <v>0.15822578490601</v>
      </c>
      <c r="E120" s="20">
        <v>1.2263398205754299</v>
      </c>
      <c r="F120" s="20">
        <v>0.27005089057040899</v>
      </c>
      <c r="G120" s="20">
        <v>89.1877435408678</v>
      </c>
      <c r="H120" s="20">
        <v>6.91456087246652E-2</v>
      </c>
      <c r="I120" s="20">
        <v>1.48167613423454E-2</v>
      </c>
      <c r="J120" s="20"/>
      <c r="K120" s="20">
        <v>39.113539709794502</v>
      </c>
      <c r="L120" s="20">
        <v>0.28733945985675502</v>
      </c>
      <c r="M120" s="20">
        <v>2.6997591488388602E-2</v>
      </c>
      <c r="N120" s="20">
        <v>0.21428347534469</v>
      </c>
      <c r="O120" s="20">
        <v>0.40561973740663698</v>
      </c>
      <c r="P120" s="20">
        <v>0.78969063452638599</v>
      </c>
      <c r="Q120" s="20">
        <v>0.64747191011235905</v>
      </c>
      <c r="R120" s="20">
        <v>0.93214310866962402</v>
      </c>
      <c r="S120" t="s">
        <v>16</v>
      </c>
    </row>
    <row r="121" spans="2:19" x14ac:dyDescent="0.25">
      <c r="B121" s="2">
        <v>119</v>
      </c>
      <c r="C121" s="20">
        <v>2.2351748606183401E-5</v>
      </c>
      <c r="D121" s="20">
        <v>1.4911044635730101E-2</v>
      </c>
      <c r="E121" s="20">
        <v>1.4239466310707101</v>
      </c>
      <c r="F121" s="20">
        <v>0.27400494713790602</v>
      </c>
      <c r="G121" s="20">
        <v>76.687570570801697</v>
      </c>
      <c r="H121" s="20">
        <v>5.9351846029979203E-3</v>
      </c>
      <c r="I121" s="20">
        <v>3.76638270138825E-3</v>
      </c>
      <c r="J121" s="20"/>
      <c r="K121" s="20">
        <v>2.3807675207579901</v>
      </c>
      <c r="L121" s="20">
        <v>1.2632963103683199</v>
      </c>
      <c r="M121" s="20">
        <v>5.33470994707039E-3</v>
      </c>
      <c r="N121" s="20">
        <v>0.63458560319856105</v>
      </c>
      <c r="O121" s="20">
        <v>-0.214516520850626</v>
      </c>
      <c r="P121" s="20">
        <v>1.08627389140636E-4</v>
      </c>
      <c r="Q121" s="20">
        <v>0.89999999999999902</v>
      </c>
      <c r="R121" s="20">
        <v>1.01360137508407</v>
      </c>
      <c r="S121" t="s">
        <v>16</v>
      </c>
    </row>
    <row r="122" spans="2:19" x14ac:dyDescent="0.25">
      <c r="B122" s="2">
        <v>120</v>
      </c>
      <c r="C122" s="20">
        <v>1.8378104409528601E-4</v>
      </c>
      <c r="D122" s="20">
        <v>8.6683749433436597E-2</v>
      </c>
      <c r="E122" s="20">
        <v>1.1805878326839001</v>
      </c>
      <c r="F122" s="20">
        <v>0.31566821569964398</v>
      </c>
      <c r="G122" s="20">
        <v>77.243336513525506</v>
      </c>
      <c r="H122" s="20">
        <v>4.1094672100166603E-2</v>
      </c>
      <c r="I122" s="20">
        <v>7.0131516088217799E-3</v>
      </c>
      <c r="J122" s="20"/>
      <c r="K122" s="20">
        <v>40.564115767530701</v>
      </c>
      <c r="L122" s="20">
        <v>0.307351404695963</v>
      </c>
      <c r="M122" s="20">
        <v>1.5296970056675701E-2</v>
      </c>
      <c r="N122" s="20">
        <v>0.170658415079393</v>
      </c>
      <c r="O122" s="20">
        <v>0.23165170914255201</v>
      </c>
      <c r="P122" s="20">
        <v>0.56818766142094801</v>
      </c>
      <c r="Q122" s="20">
        <v>0.76683937823834103</v>
      </c>
      <c r="R122" s="20">
        <v>0.97299103986424795</v>
      </c>
      <c r="S122" t="s">
        <v>16</v>
      </c>
    </row>
    <row r="123" spans="2:19" x14ac:dyDescent="0.25">
      <c r="B123" s="2">
        <v>121</v>
      </c>
      <c r="C123" s="20">
        <v>2.2972630511910799E-4</v>
      </c>
      <c r="D123" s="20">
        <v>0.111908053026171</v>
      </c>
      <c r="E123" s="20">
        <v>1.3285215914145001</v>
      </c>
      <c r="F123" s="20">
        <v>0.33714645427101703</v>
      </c>
      <c r="G123" s="20">
        <v>76.9285919553176</v>
      </c>
      <c r="H123" s="20">
        <v>4.8362056691742303E-2</v>
      </c>
      <c r="I123" s="20">
        <v>1.34722599898253E-2</v>
      </c>
      <c r="J123" s="20"/>
      <c r="K123" s="20">
        <v>14.982945253273201</v>
      </c>
      <c r="L123" s="20">
        <v>0.230514320972456</v>
      </c>
      <c r="M123" s="20">
        <v>1.71025324482529E-2</v>
      </c>
      <c r="N123" s="20">
        <v>0.27857086549682802</v>
      </c>
      <c r="O123" s="20">
        <v>1.2275341505970601</v>
      </c>
      <c r="P123" s="20">
        <v>1.83618456778823</v>
      </c>
      <c r="Q123" s="20">
        <v>0.47193877551020402</v>
      </c>
      <c r="R123" s="20">
        <v>0.94152850385859999</v>
      </c>
      <c r="S123" t="s">
        <v>16</v>
      </c>
    </row>
    <row r="124" spans="2:19" x14ac:dyDescent="0.25">
      <c r="B124" s="2">
        <v>122</v>
      </c>
      <c r="C124" s="20">
        <v>1.41561074505828E-4</v>
      </c>
      <c r="D124" s="20">
        <v>6.8252490314164693E-2</v>
      </c>
      <c r="E124" s="20">
        <v>1.2647517573905001</v>
      </c>
      <c r="F124" s="20">
        <v>0.344410670468415</v>
      </c>
      <c r="G124" s="20">
        <v>65.521525376284302</v>
      </c>
      <c r="H124" s="20">
        <v>2.4529973886279099E-2</v>
      </c>
      <c r="I124" s="20">
        <v>1.07850166987316E-2</v>
      </c>
      <c r="J124" s="20"/>
      <c r="K124" s="20">
        <v>8.4403086424456504</v>
      </c>
      <c r="L124" s="20">
        <v>0.38187102809989598</v>
      </c>
      <c r="M124" s="20">
        <v>1.3425392286857799E-2</v>
      </c>
      <c r="N124" s="20">
        <v>0.43966686425069001</v>
      </c>
      <c r="O124" s="20">
        <v>0.46779004771343602</v>
      </c>
      <c r="P124" s="20">
        <v>0.86884833211745804</v>
      </c>
      <c r="Q124" s="20">
        <v>0.6</v>
      </c>
      <c r="R124" s="20">
        <v>0.84863426341654502</v>
      </c>
      <c r="S124" t="s">
        <v>16</v>
      </c>
    </row>
    <row r="125" spans="2:19" x14ac:dyDescent="0.25">
      <c r="B125" s="2">
        <v>123</v>
      </c>
      <c r="C125" s="20">
        <v>2.6077040040547398E-4</v>
      </c>
      <c r="D125" s="20">
        <v>8.3329572290207501E-2</v>
      </c>
      <c r="E125" s="20">
        <v>1.2690898812354701</v>
      </c>
      <c r="F125" s="20">
        <v>0.39656869897497099</v>
      </c>
      <c r="G125" s="20">
        <v>26.9583948385241</v>
      </c>
      <c r="H125" s="20">
        <v>3.7375372222997402E-2</v>
      </c>
      <c r="I125" s="20">
        <v>9.4957973650895994E-3</v>
      </c>
      <c r="J125" s="20"/>
      <c r="K125" s="20">
        <v>20.935990110859901</v>
      </c>
      <c r="L125" s="20">
        <v>0.47192159659016703</v>
      </c>
      <c r="M125" s="20">
        <v>1.8221503392768401E-2</v>
      </c>
      <c r="N125" s="20">
        <v>0.25406562664937798</v>
      </c>
      <c r="O125" s="20">
        <v>6.8928244032657807E-2</v>
      </c>
      <c r="P125" s="20">
        <v>0.36100171078669802</v>
      </c>
      <c r="Q125" s="20">
        <v>0.82677165354330695</v>
      </c>
      <c r="R125" s="20">
        <v>0.96472271627061001</v>
      </c>
      <c r="S125" t="s">
        <v>16</v>
      </c>
    </row>
    <row r="126" spans="2:19" x14ac:dyDescent="0.25">
      <c r="B126" s="2">
        <v>124</v>
      </c>
      <c r="C126" s="20">
        <v>1.49011657374556E-5</v>
      </c>
      <c r="D126" s="20">
        <v>1.85883817030577E-2</v>
      </c>
      <c r="E126" s="20">
        <v>1.24379425959052</v>
      </c>
      <c r="F126" s="20">
        <v>0.39401366607754201</v>
      </c>
      <c r="G126" s="20">
        <v>16.349730560500898</v>
      </c>
      <c r="H126" s="20">
        <v>4.9045030531224398E-3</v>
      </c>
      <c r="I126" s="20">
        <v>3.8352211078730501E-3</v>
      </c>
      <c r="J126" s="20"/>
      <c r="K126" s="20">
        <v>1.5616702417247199</v>
      </c>
      <c r="L126" s="20">
        <v>0.54193468207226103</v>
      </c>
      <c r="M126" s="20">
        <v>4.35577243202411E-3</v>
      </c>
      <c r="N126" s="20">
        <v>0.78197955355158</v>
      </c>
      <c r="O126" s="20">
        <v>-8.5859886807419308E-3</v>
      </c>
      <c r="P126" s="20">
        <v>0.26230752441619298</v>
      </c>
      <c r="Q126" s="20">
        <v>0.70588235294117596</v>
      </c>
      <c r="R126" s="20">
        <v>0.69012649121755298</v>
      </c>
      <c r="S126" t="s">
        <v>16</v>
      </c>
    </row>
    <row r="127" spans="2:19" x14ac:dyDescent="0.25">
      <c r="B127" s="2">
        <v>125</v>
      </c>
      <c r="C127" s="20">
        <v>1.2790167257982699E-4</v>
      </c>
      <c r="D127" s="20">
        <v>6.0943504306709799E-2</v>
      </c>
      <c r="E127" s="20">
        <v>1.38167907286966</v>
      </c>
      <c r="F127" s="20">
        <v>0.42214185063269399</v>
      </c>
      <c r="G127" s="20">
        <v>8.3277042938267805</v>
      </c>
      <c r="H127" s="20">
        <v>2.8371847901252301E-2</v>
      </c>
      <c r="I127" s="20">
        <v>4.8673910507862099E-3</v>
      </c>
      <c r="J127" s="20"/>
      <c r="K127" s="20">
        <v>40.4082641637685</v>
      </c>
      <c r="L127" s="20">
        <v>0.43274418621909699</v>
      </c>
      <c r="M127" s="20">
        <v>1.27612486601588E-2</v>
      </c>
      <c r="N127" s="20">
        <v>0.17155706839142301</v>
      </c>
      <c r="O127" s="20">
        <v>-0.15199674397392901</v>
      </c>
      <c r="P127" s="20">
        <v>7.9711279636569807E-2</v>
      </c>
      <c r="Q127" s="20">
        <v>0.85833333333333295</v>
      </c>
      <c r="R127" s="20">
        <v>1</v>
      </c>
      <c r="S127" t="s">
        <v>16</v>
      </c>
    </row>
    <row r="128" spans="2:19" x14ac:dyDescent="0.25">
      <c r="B128" s="2">
        <v>126</v>
      </c>
      <c r="C128" s="20">
        <v>3.9363912823111999E-4</v>
      </c>
      <c r="D128" s="20">
        <v>9.64431791412107E-2</v>
      </c>
      <c r="E128" s="20">
        <v>1.2708800974581</v>
      </c>
      <c r="F128" s="20">
        <v>0.49669536207352</v>
      </c>
      <c r="G128" s="20">
        <v>7.3210836317385102</v>
      </c>
      <c r="H128" s="20">
        <v>4.2709882529279299E-2</v>
      </c>
      <c r="I128" s="20">
        <v>1.2046603382388801E-2</v>
      </c>
      <c r="J128" s="20"/>
      <c r="K128" s="20">
        <v>15.320552528367701</v>
      </c>
      <c r="L128" s="20">
        <v>0.53182051887084603</v>
      </c>
      <c r="M128" s="20">
        <v>2.2387427373839398E-2</v>
      </c>
      <c r="N128" s="20">
        <v>0.28205657962487601</v>
      </c>
      <c r="O128" s="20">
        <v>2.6560640742864901E-2</v>
      </c>
      <c r="P128" s="20">
        <v>0.30705760286248202</v>
      </c>
      <c r="Q128" s="20">
        <v>0.90830945558739196</v>
      </c>
      <c r="R128" s="20">
        <v>0.98127029244225605</v>
      </c>
      <c r="S128" t="s">
        <v>16</v>
      </c>
    </row>
    <row r="129" spans="2:19" x14ac:dyDescent="0.25">
      <c r="B129" s="2">
        <v>127</v>
      </c>
      <c r="C129" s="20">
        <v>3.9488089204257399E-4</v>
      </c>
      <c r="D129" s="20">
        <v>0.102251143018456</v>
      </c>
      <c r="E129" s="20">
        <v>1.3807324889759101</v>
      </c>
      <c r="F129" s="20">
        <v>0.50918187780448398</v>
      </c>
      <c r="G129" s="20">
        <v>55.504137699595802</v>
      </c>
      <c r="H129" s="20">
        <v>4.2986013637532502E-2</v>
      </c>
      <c r="I129" s="20">
        <v>1.4689716828734699E-2</v>
      </c>
      <c r="J129" s="20"/>
      <c r="K129" s="20">
        <v>13.48592502823</v>
      </c>
      <c r="L129" s="20">
        <v>0.47461301143038298</v>
      </c>
      <c r="M129" s="20">
        <v>2.2422710969213801E-2</v>
      </c>
      <c r="N129" s="20">
        <v>0.34173247495340298</v>
      </c>
      <c r="O129" s="20">
        <v>0.25592688843724998</v>
      </c>
      <c r="P129" s="20">
        <v>0.59909577965449401</v>
      </c>
      <c r="Q129" s="20">
        <v>0.79104477611940305</v>
      </c>
      <c r="R129" s="20">
        <v>0.93645309996839499</v>
      </c>
      <c r="S129" t="s">
        <v>16</v>
      </c>
    </row>
    <row r="130" spans="2:19" x14ac:dyDescent="0.25">
      <c r="B130" s="2">
        <v>128</v>
      </c>
      <c r="C130" s="20">
        <v>5.9604662949822603E-5</v>
      </c>
      <c r="D130" s="20">
        <v>3.48923570461089E-2</v>
      </c>
      <c r="E130" s="20">
        <v>2.4469149425272799E-2</v>
      </c>
      <c r="F130" s="20">
        <v>0.59656900643380895</v>
      </c>
      <c r="G130" s="20">
        <v>40.139050256834203</v>
      </c>
      <c r="H130" s="20">
        <v>1.5251254391492599E-2</v>
      </c>
      <c r="I130" s="20">
        <v>3.6746667304930198E-3</v>
      </c>
      <c r="J130" s="20"/>
      <c r="K130" s="20">
        <v>17.7175099051973</v>
      </c>
      <c r="L130" s="20">
        <v>0.61521863921850295</v>
      </c>
      <c r="M130" s="20">
        <v>8.71154486404822E-3</v>
      </c>
      <c r="N130" s="20">
        <v>0.240941934097093</v>
      </c>
      <c r="O130" s="20">
        <v>-0.26152947210563898</v>
      </c>
      <c r="P130" s="20">
        <v>-5.9750121263448898E-2</v>
      </c>
      <c r="Q130" s="20">
        <v>0.90566037735849003</v>
      </c>
      <c r="R130" s="20">
        <v>1</v>
      </c>
      <c r="S130" t="s">
        <v>16</v>
      </c>
    </row>
    <row r="131" spans="2:19" x14ac:dyDescent="0.25">
      <c r="B131" s="2">
        <v>129</v>
      </c>
      <c r="C131" s="20">
        <v>9.8099341104916404E-5</v>
      </c>
      <c r="D131" s="20">
        <v>3.9876820289186501E-2</v>
      </c>
      <c r="E131" s="20">
        <v>0.38293957308710203</v>
      </c>
      <c r="F131" s="20">
        <v>0.616119699899497</v>
      </c>
      <c r="G131" s="20">
        <v>65.744762255567807</v>
      </c>
      <c r="H131" s="20">
        <v>1.6869879651696298E-2</v>
      </c>
      <c r="I131" s="20">
        <v>5.8950017385118103E-3</v>
      </c>
      <c r="J131" s="20"/>
      <c r="K131" s="20">
        <v>8.2730235402193095</v>
      </c>
      <c r="L131" s="20">
        <v>0.77523774964030001</v>
      </c>
      <c r="M131" s="20">
        <v>1.1176044041038899E-2</v>
      </c>
      <c r="N131" s="20">
        <v>0.34943946609121401</v>
      </c>
      <c r="O131" s="20">
        <v>-0.20380451067372099</v>
      </c>
      <c r="P131" s="20">
        <v>1.3747582349980501E-2</v>
      </c>
      <c r="Q131" s="20">
        <v>0.90804597701149403</v>
      </c>
      <c r="R131" s="20">
        <v>1</v>
      </c>
      <c r="S131" t="s">
        <v>16</v>
      </c>
    </row>
    <row r="132" spans="2:19" x14ac:dyDescent="0.25">
      <c r="B132" s="2">
        <v>130</v>
      </c>
      <c r="C132" s="20">
        <v>8.4439939178915298E-5</v>
      </c>
      <c r="D132" s="20">
        <v>5.4096971294085403E-2</v>
      </c>
      <c r="E132" s="20">
        <v>0.32211112921296697</v>
      </c>
      <c r="F132" s="20">
        <v>0.62286945005370697</v>
      </c>
      <c r="G132" s="20">
        <v>67.087603844937206</v>
      </c>
      <c r="H132" s="20">
        <v>2.58933087512692E-2</v>
      </c>
      <c r="I132" s="20">
        <v>3.5131125758481002E-3</v>
      </c>
      <c r="J132" s="20"/>
      <c r="K132" s="20">
        <v>52.8727311067111</v>
      </c>
      <c r="L132" s="20">
        <v>0.36258670323016101</v>
      </c>
      <c r="M132" s="20">
        <v>1.03688123581067E-2</v>
      </c>
      <c r="N132" s="20">
        <v>0.13567646412418699</v>
      </c>
      <c r="O132" s="20">
        <v>-0.15390021210306801</v>
      </c>
      <c r="P132" s="20">
        <v>7.7287708742406799E-2</v>
      </c>
      <c r="Q132" s="20">
        <v>0.83950617283950602</v>
      </c>
      <c r="R132" s="20">
        <v>0.98619865694392905</v>
      </c>
      <c r="S132" t="s">
        <v>16</v>
      </c>
    </row>
    <row r="133" spans="2:19" x14ac:dyDescent="0.25">
      <c r="B133" s="2">
        <v>131</v>
      </c>
      <c r="C133" s="20">
        <v>1.5522047643182899E-4</v>
      </c>
      <c r="D133" s="20">
        <v>5.5018534250049003E-2</v>
      </c>
      <c r="E133" s="20">
        <v>9.7349141273252292E-3</v>
      </c>
      <c r="F133" s="20">
        <v>0.63071010951843598</v>
      </c>
      <c r="G133" s="20">
        <v>151.953901239316</v>
      </c>
      <c r="H133" s="20">
        <v>2.4973580253860098E-2</v>
      </c>
      <c r="I133" s="20">
        <v>6.9488087923121403E-3</v>
      </c>
      <c r="J133" s="20"/>
      <c r="K133" s="20">
        <v>13.3658834640426</v>
      </c>
      <c r="L133" s="20">
        <v>0.6443782066364</v>
      </c>
      <c r="M133" s="20">
        <v>1.4058195074248899E-2</v>
      </c>
      <c r="N133" s="20">
        <v>0.27824639966222098</v>
      </c>
      <c r="O133" s="20">
        <v>-0.12192413789022601</v>
      </c>
      <c r="P133" s="20">
        <v>0.118000910915583</v>
      </c>
      <c r="Q133" s="20">
        <v>0.89928057553956797</v>
      </c>
      <c r="R133" s="20">
        <v>1</v>
      </c>
      <c r="S133" t="s">
        <v>16</v>
      </c>
    </row>
    <row r="134" spans="2:19" x14ac:dyDescent="0.25">
      <c r="B134" s="2">
        <v>132</v>
      </c>
      <c r="C134" s="20">
        <v>2.3593512417638099E-5</v>
      </c>
      <c r="D134" s="20">
        <v>1.95378032731677E-2</v>
      </c>
      <c r="E134" s="20">
        <v>0.31365867043169998</v>
      </c>
      <c r="F134" s="20">
        <v>0.64127597279360704</v>
      </c>
      <c r="G134" s="20">
        <v>59.795482096842598</v>
      </c>
      <c r="H134" s="20">
        <v>8.9838440238563799E-3</v>
      </c>
      <c r="I134" s="20">
        <v>2.48672493753988E-3</v>
      </c>
      <c r="J134" s="20"/>
      <c r="K134" s="20">
        <v>12.9494496436559</v>
      </c>
      <c r="L134" s="20">
        <v>0.77669587629028403</v>
      </c>
      <c r="M134" s="20">
        <v>5.4808934499164397E-3</v>
      </c>
      <c r="N134" s="20">
        <v>0.27679965624252101</v>
      </c>
      <c r="O134" s="20">
        <v>-0.25631806153347397</v>
      </c>
      <c r="P134" s="20">
        <v>-5.31147472391175E-2</v>
      </c>
      <c r="Q134" s="20">
        <v>0.86363636363636298</v>
      </c>
      <c r="R134" s="20">
        <v>1.0051902127416801</v>
      </c>
      <c r="S134" t="s">
        <v>16</v>
      </c>
    </row>
    <row r="135" spans="2:19" x14ac:dyDescent="0.25">
      <c r="B135" s="2">
        <v>133</v>
      </c>
      <c r="C135" s="20">
        <v>8.6923466801824606E-5</v>
      </c>
      <c r="D135" s="20">
        <v>3.5803890900979803E-2</v>
      </c>
      <c r="E135" s="20">
        <v>0.378272222484141</v>
      </c>
      <c r="F135" s="20">
        <v>0.65531420076423197</v>
      </c>
      <c r="G135" s="20">
        <v>141.126187398947</v>
      </c>
      <c r="H135" s="20">
        <v>1.5837395394213898E-2</v>
      </c>
      <c r="I135" s="20">
        <v>6.2676861610529199E-3</v>
      </c>
      <c r="J135" s="20"/>
      <c r="K135" s="20">
        <v>6.5377192004935303</v>
      </c>
      <c r="L135" s="20">
        <v>0.85209193142775597</v>
      </c>
      <c r="M135" s="20">
        <v>1.05201898888545E-2</v>
      </c>
      <c r="N135" s="20">
        <v>0.39575233206229998</v>
      </c>
      <c r="O135" s="20">
        <v>-0.10310037228973</v>
      </c>
      <c r="P135" s="20">
        <v>0.14196807365896</v>
      </c>
      <c r="Q135" s="20">
        <v>0.93333333333333302</v>
      </c>
      <c r="R135" s="20">
        <v>1</v>
      </c>
      <c r="S135" t="s">
        <v>16</v>
      </c>
    </row>
    <row r="136" spans="2:19" x14ac:dyDescent="0.25">
      <c r="B136" s="2">
        <v>134</v>
      </c>
      <c r="C136" s="20">
        <v>2.37176887987835E-4</v>
      </c>
      <c r="D136" s="20">
        <v>6.6962079306902497E-2</v>
      </c>
      <c r="E136" s="20">
        <v>0.49986813462555502</v>
      </c>
      <c r="F136" s="20">
        <v>0.68595200859415995</v>
      </c>
      <c r="G136" s="20">
        <v>5.1108902564105998</v>
      </c>
      <c r="H136" s="20">
        <v>2.7035017771550401E-2</v>
      </c>
      <c r="I136" s="20">
        <v>1.2209055103945E-2</v>
      </c>
      <c r="J136" s="20"/>
      <c r="K136" s="20">
        <v>5.5065983129650604</v>
      </c>
      <c r="L136" s="20">
        <v>0.66469799468792101</v>
      </c>
      <c r="M136" s="20">
        <v>1.7377657865297401E-2</v>
      </c>
      <c r="N136" s="20">
        <v>0.45160151944833998</v>
      </c>
      <c r="O136" s="20">
        <v>9.3015267374709706E-2</v>
      </c>
      <c r="P136" s="20">
        <v>0.391670261420757</v>
      </c>
      <c r="Q136" s="20">
        <v>0.88018433179723499</v>
      </c>
      <c r="R136" s="20">
        <v>0.95774741641843197</v>
      </c>
      <c r="S136" t="s">
        <v>16</v>
      </c>
    </row>
    <row r="137" spans="2:19" x14ac:dyDescent="0.25">
      <c r="B137" s="2">
        <v>135</v>
      </c>
      <c r="C137" s="20">
        <v>1.8626457171819499E-5</v>
      </c>
      <c r="D137" s="20">
        <v>1.22109877526591E-2</v>
      </c>
      <c r="E137" s="20">
        <v>0.52403910450360303</v>
      </c>
      <c r="F137" s="20">
        <v>0.68301892923250995</v>
      </c>
      <c r="G137" s="20">
        <v>62.451247807962297</v>
      </c>
      <c r="H137" s="20">
        <v>4.9827659279643296E-3</v>
      </c>
      <c r="I137" s="20">
        <v>3.4793804869997398E-3</v>
      </c>
      <c r="J137" s="20"/>
      <c r="K137" s="20">
        <v>2.1707365813408601</v>
      </c>
      <c r="L137" s="20">
        <v>1.56977905763957</v>
      </c>
      <c r="M137" s="20">
        <v>4.8699016262627398E-3</v>
      </c>
      <c r="N137" s="20">
        <v>0.69828294912926203</v>
      </c>
      <c r="O137" s="20">
        <v>-0.268975330978519</v>
      </c>
      <c r="P137" s="20">
        <v>-6.9230483224916706E-2</v>
      </c>
      <c r="Q137" s="20">
        <v>1</v>
      </c>
      <c r="R137" s="20">
        <v>1</v>
      </c>
      <c r="S137" t="s">
        <v>16</v>
      </c>
    </row>
    <row r="138" spans="2:19" x14ac:dyDescent="0.25">
      <c r="B138" s="2">
        <v>136</v>
      </c>
      <c r="C138" s="20">
        <v>1.9992397364419599E-4</v>
      </c>
      <c r="D138" s="20">
        <v>6.2704168720763606E-2</v>
      </c>
      <c r="E138" s="20">
        <v>0.45636216738987401</v>
      </c>
      <c r="F138" s="20">
        <v>0.69499801795889105</v>
      </c>
      <c r="G138" s="20">
        <v>18.089141543636501</v>
      </c>
      <c r="H138" s="20">
        <v>2.7477154174730501E-2</v>
      </c>
      <c r="I138" s="20">
        <v>7.7396051879774696E-3</v>
      </c>
      <c r="J138" s="20"/>
      <c r="K138" s="20">
        <v>13.373494202251599</v>
      </c>
      <c r="L138" s="20">
        <v>0.63897212082603205</v>
      </c>
      <c r="M138" s="20">
        <v>1.5954657914990799E-2</v>
      </c>
      <c r="N138" s="20">
        <v>0.28167419153964701</v>
      </c>
      <c r="O138" s="20">
        <v>-0.16455942508755</v>
      </c>
      <c r="P138" s="20">
        <v>6.3715977254810194E-2</v>
      </c>
      <c r="Q138" s="20">
        <v>0.89944134078212301</v>
      </c>
      <c r="R138" s="20">
        <v>1.00485160831704</v>
      </c>
      <c r="S138" t="s">
        <v>16</v>
      </c>
    </row>
    <row r="139" spans="2:19" x14ac:dyDescent="0.25">
      <c r="B139" s="2">
        <v>137</v>
      </c>
      <c r="C139" s="20">
        <v>1.4901165737455599E-4</v>
      </c>
      <c r="D139" s="20">
        <v>5.0428548983284797E-2</v>
      </c>
      <c r="E139" s="20">
        <v>2.14325604833129E-2</v>
      </c>
      <c r="F139" s="20">
        <v>0.72146381675457005</v>
      </c>
      <c r="G139" s="20">
        <v>89.475477525116204</v>
      </c>
      <c r="H139" s="20">
        <v>2.2296158704733501E-2</v>
      </c>
      <c r="I139" s="20">
        <v>6.7980013663824397E-3</v>
      </c>
      <c r="J139" s="20"/>
      <c r="K139" s="20">
        <v>9.3927579437825095</v>
      </c>
      <c r="L139" s="20">
        <v>0.73633791770238299</v>
      </c>
      <c r="M139" s="20">
        <v>1.3774161854567099E-2</v>
      </c>
      <c r="N139" s="20">
        <v>0.30489563051680302</v>
      </c>
      <c r="O139" s="20">
        <v>-0.20112113667117601</v>
      </c>
      <c r="P139" s="20">
        <v>1.7164160243335599E-2</v>
      </c>
      <c r="Q139" s="20">
        <v>0.94488188976377896</v>
      </c>
      <c r="R139" s="20">
        <v>1.0020108719671099</v>
      </c>
      <c r="S139" t="s">
        <v>16</v>
      </c>
    </row>
    <row r="140" spans="2:19" x14ac:dyDescent="0.25">
      <c r="B140" s="2">
        <v>138</v>
      </c>
      <c r="C140" s="20">
        <v>2.2351748606183401E-5</v>
      </c>
      <c r="D140" s="20">
        <v>1.4164433776606099E-2</v>
      </c>
      <c r="E140" s="20">
        <v>1.31864106959724E-2</v>
      </c>
      <c r="F140" s="20">
        <v>0.71355197033698703</v>
      </c>
      <c r="G140" s="20">
        <v>17.2961443437549</v>
      </c>
      <c r="H140" s="20">
        <v>5.2497386578377204E-3</v>
      </c>
      <c r="I140" s="20">
        <v>3.85447737386911E-3</v>
      </c>
      <c r="J140" s="20"/>
      <c r="K140" s="20">
        <v>1.9550438834455299</v>
      </c>
      <c r="L140" s="20">
        <v>1.39998354676353</v>
      </c>
      <c r="M140" s="20">
        <v>5.33470994707039E-3</v>
      </c>
      <c r="N140" s="20">
        <v>0.73422271566118302</v>
      </c>
      <c r="O140" s="20">
        <v>-0.28898041790512102</v>
      </c>
      <c r="P140" s="20">
        <v>-9.4701750995731707E-2</v>
      </c>
      <c r="Q140" s="20">
        <v>1</v>
      </c>
      <c r="R140" s="20">
        <v>1</v>
      </c>
      <c r="S140" t="s">
        <v>16</v>
      </c>
    </row>
    <row r="141" spans="2:19" x14ac:dyDescent="0.25">
      <c r="B141" s="2">
        <v>139</v>
      </c>
      <c r="C141" s="20">
        <v>2.88089204257476E-4</v>
      </c>
      <c r="D141" s="20">
        <v>0.12947235207320701</v>
      </c>
      <c r="E141" s="20">
        <v>0.33384226166083097</v>
      </c>
      <c r="F141" s="20">
        <v>0.74092385927073501</v>
      </c>
      <c r="G141" s="20">
        <v>23.202485336153099</v>
      </c>
      <c r="H141" s="20">
        <v>4.3457768103438099E-2</v>
      </c>
      <c r="I141" s="20">
        <v>2.5458632272455699E-2</v>
      </c>
      <c r="J141" s="20"/>
      <c r="K141" s="20">
        <v>4.1755243428996502</v>
      </c>
      <c r="L141" s="20">
        <v>0.21596470109019</v>
      </c>
      <c r="M141" s="20">
        <v>1.9152194842155901E-2</v>
      </c>
      <c r="N141" s="20">
        <v>0.58582466112523501</v>
      </c>
      <c r="O141" s="20">
        <v>2.0162364478795198</v>
      </c>
      <c r="P141" s="20">
        <v>2.8403915217117199</v>
      </c>
      <c r="Q141" s="20">
        <v>0.42335766423357601</v>
      </c>
      <c r="R141" s="20">
        <v>0.83465447941680204</v>
      </c>
      <c r="S141" t="s">
        <v>16</v>
      </c>
    </row>
    <row r="142" spans="2:19" x14ac:dyDescent="0.25">
      <c r="B142" s="2">
        <v>140</v>
      </c>
      <c r="C142" s="20">
        <v>1.6142929548910201E-4</v>
      </c>
      <c r="D142" s="20">
        <v>5.9257500978568398E-2</v>
      </c>
      <c r="E142" s="20">
        <v>0.15420814415203299</v>
      </c>
      <c r="F142" s="20">
        <v>0.72398966443717905</v>
      </c>
      <c r="G142" s="20">
        <v>10.731371544743</v>
      </c>
      <c r="H142" s="20">
        <v>2.7106523136465801E-2</v>
      </c>
      <c r="I142" s="20">
        <v>8.2864787442015492E-3</v>
      </c>
      <c r="J142" s="20"/>
      <c r="K142" s="20">
        <v>13.3320569927383</v>
      </c>
      <c r="L142" s="20">
        <v>0.57770423429225504</v>
      </c>
      <c r="M142" s="20">
        <v>1.4336602201897799E-2</v>
      </c>
      <c r="N142" s="20">
        <v>0.30570053940462399</v>
      </c>
      <c r="O142" s="20">
        <v>9.2826873870318405E-2</v>
      </c>
      <c r="P142" s="20">
        <v>0.391430391360995</v>
      </c>
      <c r="Q142" s="20">
        <v>0.87837837837837796</v>
      </c>
      <c r="R142" s="20">
        <v>0.999379430956992</v>
      </c>
      <c r="S142" t="s">
        <v>16</v>
      </c>
    </row>
    <row r="143" spans="2:19" x14ac:dyDescent="0.25">
      <c r="B143" s="2">
        <v>141</v>
      </c>
      <c r="C143" s="20">
        <v>3.9239736441966502E-4</v>
      </c>
      <c r="D143" s="20">
        <v>9.9605689019112306E-2</v>
      </c>
      <c r="E143" s="20">
        <v>0.43292465538612501</v>
      </c>
      <c r="F143" s="20">
        <v>0.74703366510082903</v>
      </c>
      <c r="G143" s="20">
        <v>153.62350005004399</v>
      </c>
      <c r="H143" s="20">
        <v>4.3357858693541397E-2</v>
      </c>
      <c r="I143" s="20">
        <v>1.3448818270638801E-2</v>
      </c>
      <c r="J143" s="20"/>
      <c r="K143" s="20">
        <v>14.4658749068644</v>
      </c>
      <c r="L143" s="20">
        <v>0.49701289617799299</v>
      </c>
      <c r="M143" s="20">
        <v>2.2352088082077899E-2</v>
      </c>
      <c r="N143" s="20">
        <v>0.31018179116493499</v>
      </c>
      <c r="O143" s="20">
        <v>0.167120642676724</v>
      </c>
      <c r="P143" s="20">
        <v>0.48602415573272301</v>
      </c>
      <c r="Q143" s="20">
        <v>0.82939632545931696</v>
      </c>
      <c r="R143" s="20">
        <v>0.95595457850869803</v>
      </c>
      <c r="S143" t="s">
        <v>16</v>
      </c>
    </row>
    <row r="144" spans="2:19" x14ac:dyDescent="0.25">
      <c r="B144" s="2">
        <v>142</v>
      </c>
      <c r="C144" s="20">
        <v>1.3659401926001E-5</v>
      </c>
      <c r="D144" s="20">
        <v>1.5888324819986602E-2</v>
      </c>
      <c r="E144" s="20">
        <v>0.381551579349377</v>
      </c>
      <c r="F144" s="20">
        <v>0.74739090032017297</v>
      </c>
      <c r="G144" s="20">
        <v>13.994619247661801</v>
      </c>
      <c r="H144" s="20">
        <v>5.6758282181642297E-3</v>
      </c>
      <c r="I144" s="20">
        <v>3.2438072467358601E-3</v>
      </c>
      <c r="J144" s="20"/>
      <c r="K144" s="20">
        <v>3.26398535805808</v>
      </c>
      <c r="L144" s="20">
        <v>0.67996307373101095</v>
      </c>
      <c r="M144" s="20">
        <v>4.1703346016376298E-3</v>
      </c>
      <c r="N144" s="20">
        <v>0.57151258319530696</v>
      </c>
      <c r="O144" s="20">
        <v>5.8625813550240498E-2</v>
      </c>
      <c r="P144" s="20">
        <v>0.34788424888959901</v>
      </c>
      <c r="Q144" s="20">
        <v>0.78571428571428503</v>
      </c>
      <c r="R144" s="20">
        <v>0.815542151774442</v>
      </c>
      <c r="S144" t="s">
        <v>16</v>
      </c>
    </row>
    <row r="145" spans="2:19" x14ac:dyDescent="0.25">
      <c r="B145" s="2">
        <v>143</v>
      </c>
      <c r="C145" s="20">
        <v>2.7318803852002002E-4</v>
      </c>
      <c r="D145" s="20">
        <v>9.2692295332536603E-2</v>
      </c>
      <c r="E145" s="20">
        <v>0.39863650762499098</v>
      </c>
      <c r="F145" s="20">
        <v>0.764090873200309</v>
      </c>
      <c r="G145" s="20">
        <v>22.801453594116101</v>
      </c>
      <c r="H145" s="20">
        <v>4.38910717522627E-2</v>
      </c>
      <c r="I145" s="20">
        <v>7.1320125988574403E-3</v>
      </c>
      <c r="J145" s="20"/>
      <c r="K145" s="20">
        <v>46.753191352266903</v>
      </c>
      <c r="L145" s="20">
        <v>0.399562084874931</v>
      </c>
      <c r="M145" s="20">
        <v>1.8650303316362499E-2</v>
      </c>
      <c r="N145" s="20">
        <v>0.16249347108936199</v>
      </c>
      <c r="O145" s="20">
        <v>-0.100053921435618</v>
      </c>
      <c r="P145" s="20">
        <v>0.14584693535750801</v>
      </c>
      <c r="Q145" s="20">
        <v>0.856031128404669</v>
      </c>
      <c r="R145" s="20">
        <v>1</v>
      </c>
      <c r="S145" t="s">
        <v>16</v>
      </c>
    </row>
    <row r="146" spans="2:19" x14ac:dyDescent="0.25">
      <c r="B146" s="2">
        <v>144</v>
      </c>
      <c r="C146" s="20">
        <v>1.08033451596553E-4</v>
      </c>
      <c r="D146" s="20">
        <v>5.1158444673921E-2</v>
      </c>
      <c r="E146" s="20">
        <v>0.55563034102914599</v>
      </c>
      <c r="F146" s="20">
        <v>0.766422868905411</v>
      </c>
      <c r="G146" s="20">
        <v>45.044130572954501</v>
      </c>
      <c r="H146" s="20">
        <v>2.36388109610709E-2</v>
      </c>
      <c r="I146" s="20">
        <v>4.7411141230257097E-3</v>
      </c>
      <c r="J146" s="20"/>
      <c r="K146" s="20">
        <v>24.512712025689201</v>
      </c>
      <c r="L146" s="20">
        <v>0.51872054647423604</v>
      </c>
      <c r="M146" s="20">
        <v>1.17282762044114E-2</v>
      </c>
      <c r="N146" s="20">
        <v>0.200564830897523</v>
      </c>
      <c r="O146" s="20">
        <v>-0.185225053210925</v>
      </c>
      <c r="P146" s="20">
        <v>3.7403682311337602E-2</v>
      </c>
      <c r="Q146" s="20">
        <v>0.92553191489361697</v>
      </c>
      <c r="R146" s="20">
        <v>0.973338561066457</v>
      </c>
      <c r="S146" t="s">
        <v>16</v>
      </c>
    </row>
    <row r="147" spans="2:19" x14ac:dyDescent="0.25">
      <c r="B147" s="2">
        <v>145</v>
      </c>
      <c r="C147" s="20">
        <v>1.3162696401419099E-4</v>
      </c>
      <c r="D147" s="20">
        <v>4.6945107870416301E-2</v>
      </c>
      <c r="E147" s="20">
        <v>0.39659102591461098</v>
      </c>
      <c r="F147" s="20">
        <v>0.77980991703893998</v>
      </c>
      <c r="G147" s="20">
        <v>14.023511420632</v>
      </c>
      <c r="H147" s="20">
        <v>2.05405070485273E-2</v>
      </c>
      <c r="I147" s="20">
        <v>6.7588683147320801E-3</v>
      </c>
      <c r="J147" s="20"/>
      <c r="K147" s="20">
        <v>9.4393611127036294</v>
      </c>
      <c r="L147" s="20">
        <v>0.75054035057797797</v>
      </c>
      <c r="M147" s="20">
        <v>1.29457582140367E-2</v>
      </c>
      <c r="N147" s="20">
        <v>0.32905070448183799</v>
      </c>
      <c r="O147" s="20">
        <v>-0.17161893730435401</v>
      </c>
      <c r="P147" s="20">
        <v>5.4727527133833602E-2</v>
      </c>
      <c r="Q147" s="20">
        <v>0.92173913043478195</v>
      </c>
      <c r="R147" s="20">
        <v>1</v>
      </c>
      <c r="S147" t="s">
        <v>16</v>
      </c>
    </row>
    <row r="148" spans="2:19" x14ac:dyDescent="0.25">
      <c r="B148" s="2">
        <v>146</v>
      </c>
      <c r="C148" s="20">
        <v>1.3907754688291901E-4</v>
      </c>
      <c r="D148" s="20">
        <v>7.4177460370825399E-2</v>
      </c>
      <c r="E148" s="20">
        <v>0.21418299526071299</v>
      </c>
      <c r="F148" s="20">
        <v>0.789214639757992</v>
      </c>
      <c r="G148" s="20">
        <v>6.7424315848055398</v>
      </c>
      <c r="H148" s="20">
        <v>3.5935731289938898E-2</v>
      </c>
      <c r="I148" s="20">
        <v>3.9140782177118603E-3</v>
      </c>
      <c r="J148" s="20"/>
      <c r="K148" s="20">
        <v>87.336287760265407</v>
      </c>
      <c r="L148" s="20">
        <v>0.31763106105565603</v>
      </c>
      <c r="M148" s="20">
        <v>1.33071045865015E-2</v>
      </c>
      <c r="N148" s="20">
        <v>0.10891884142086999</v>
      </c>
      <c r="O148" s="20">
        <v>-0.20569216404269999</v>
      </c>
      <c r="P148" s="20">
        <v>1.1344147433844501E-2</v>
      </c>
      <c r="Q148" s="20">
        <v>0.81751824817518204</v>
      </c>
      <c r="R148" s="20">
        <v>1.0027341285340801</v>
      </c>
      <c r="S148" t="s">
        <v>16</v>
      </c>
    </row>
    <row r="149" spans="2:19" x14ac:dyDescent="0.25">
      <c r="B149" s="2">
        <v>147</v>
      </c>
      <c r="C149" s="20">
        <v>1.0058286872782499E-4</v>
      </c>
      <c r="D149" s="20">
        <v>5.1064839730389E-2</v>
      </c>
      <c r="E149" s="20">
        <v>0.508072335329116</v>
      </c>
      <c r="F149" s="20">
        <v>0.82435358926798596</v>
      </c>
      <c r="G149" s="20">
        <v>22.338676538608201</v>
      </c>
      <c r="H149" s="20">
        <v>2.2971944492456299E-2</v>
      </c>
      <c r="I149" s="20">
        <v>6.4804764469926996E-3</v>
      </c>
      <c r="J149" s="20"/>
      <c r="K149" s="20">
        <v>22.1931461352839</v>
      </c>
      <c r="L149" s="20">
        <v>0.48471887958826798</v>
      </c>
      <c r="M149" s="20">
        <v>1.13166287377104E-2</v>
      </c>
      <c r="N149" s="20">
        <v>0.28210395724753701</v>
      </c>
      <c r="O149" s="20">
        <v>0.16244003303026699</v>
      </c>
      <c r="P149" s="20">
        <v>0.48006461843738402</v>
      </c>
      <c r="Q149" s="20">
        <v>0.77884615384615297</v>
      </c>
      <c r="R149" s="20">
        <v>0.96048008728859702</v>
      </c>
      <c r="S149" t="s">
        <v>16</v>
      </c>
    </row>
    <row r="150" spans="2:19" x14ac:dyDescent="0.25">
      <c r="B150" s="2">
        <v>148</v>
      </c>
      <c r="C150" s="20">
        <v>4.9670552458185499E-5</v>
      </c>
      <c r="D150" s="20">
        <v>2.5574207786414099E-2</v>
      </c>
      <c r="E150" s="20">
        <v>0.45122597332957498</v>
      </c>
      <c r="F150" s="20">
        <v>0.84796049738875101</v>
      </c>
      <c r="G150" s="20">
        <v>57.542421122821303</v>
      </c>
      <c r="H150" s="20">
        <v>1.14526499151973E-2</v>
      </c>
      <c r="I150" s="20">
        <v>4.70135857335048E-3</v>
      </c>
      <c r="J150" s="20"/>
      <c r="K150" s="20">
        <v>5.4455187366365996</v>
      </c>
      <c r="L150" s="20">
        <v>0.95434296319908596</v>
      </c>
      <c r="M150" s="20">
        <v>7.9525160545958103E-3</v>
      </c>
      <c r="N150" s="20">
        <v>0.41050399760424799</v>
      </c>
      <c r="O150" s="20">
        <v>-0.148626256209861</v>
      </c>
      <c r="P150" s="20">
        <v>8.4002717942827196E-2</v>
      </c>
      <c r="Q150" s="20">
        <v>0.952380952380952</v>
      </c>
      <c r="R150" s="20">
        <v>1.0079302832243999</v>
      </c>
      <c r="S150" t="s">
        <v>16</v>
      </c>
    </row>
    <row r="151" spans="2:19" x14ac:dyDescent="0.25">
      <c r="B151" s="2">
        <v>149</v>
      </c>
      <c r="C151" s="20">
        <v>4.0978205778003002E-5</v>
      </c>
      <c r="D151" s="20">
        <v>2.0671091696644099E-2</v>
      </c>
      <c r="E151" s="20">
        <v>0.250491151197755</v>
      </c>
      <c r="F151" s="20">
        <v>0.84902925513145899</v>
      </c>
      <c r="G151" s="20">
        <v>55.272365443641597</v>
      </c>
      <c r="H151" s="20">
        <v>7.7533050654044304E-3</v>
      </c>
      <c r="I151" s="20">
        <v>5.2867983816367098E-3</v>
      </c>
      <c r="J151" s="20"/>
      <c r="K151" s="20">
        <v>2.1933841165879802</v>
      </c>
      <c r="L151" s="20">
        <v>1.2051357670282901</v>
      </c>
      <c r="M151" s="20">
        <v>7.2232314145988996E-3</v>
      </c>
      <c r="N151" s="20">
        <v>0.68187673992432296</v>
      </c>
      <c r="O151" s="20">
        <v>-0.214372706222107</v>
      </c>
      <c r="P151" s="20">
        <v>2.9173786128125397E-4</v>
      </c>
      <c r="Q151" s="20">
        <v>0.91666666666666596</v>
      </c>
      <c r="R151" s="20">
        <v>1.0049056603773501</v>
      </c>
      <c r="S151" t="s">
        <v>16</v>
      </c>
    </row>
    <row r="152" spans="2:19" x14ac:dyDescent="0.25">
      <c r="B152" s="2">
        <v>150</v>
      </c>
      <c r="C152" s="20">
        <v>1.49011657374556E-5</v>
      </c>
      <c r="D152" s="20">
        <v>1.1362971538041999E-2</v>
      </c>
      <c r="E152" s="20">
        <v>0.26456397234384099</v>
      </c>
      <c r="F152" s="20">
        <v>0.85033776579591303</v>
      </c>
      <c r="G152" s="20">
        <v>6.6424332424510899</v>
      </c>
      <c r="H152" s="20">
        <v>4.5563569036012096E-3</v>
      </c>
      <c r="I152" s="20">
        <v>2.4715275036137699E-3</v>
      </c>
      <c r="J152" s="20"/>
      <c r="K152" s="20">
        <v>2.8262028544278399</v>
      </c>
      <c r="L152" s="20">
        <v>1.4502613448121899</v>
      </c>
      <c r="M152" s="20">
        <v>4.35577243202411E-3</v>
      </c>
      <c r="N152" s="20">
        <v>0.54243501022941198</v>
      </c>
      <c r="O152" s="20">
        <v>-0.40645613639315198</v>
      </c>
      <c r="P152" s="20">
        <v>-0.24427648132086699</v>
      </c>
      <c r="Q152" s="20">
        <v>0.92307692307692302</v>
      </c>
      <c r="R152" s="20">
        <v>1.00892419339021</v>
      </c>
      <c r="S152" t="s">
        <v>16</v>
      </c>
    </row>
    <row r="153" spans="2:19" x14ac:dyDescent="0.25">
      <c r="B153" s="2">
        <v>151</v>
      </c>
      <c r="C153" s="20">
        <v>2.4835276229092699E-5</v>
      </c>
      <c r="D153" s="20">
        <v>1.42936977462455E-2</v>
      </c>
      <c r="E153" s="20">
        <v>0.13204983105403301</v>
      </c>
      <c r="F153" s="20">
        <v>0.85525945429511396</v>
      </c>
      <c r="G153" s="20">
        <v>90</v>
      </c>
      <c r="H153" s="20">
        <v>5.5717228292841304E-3</v>
      </c>
      <c r="I153" s="20">
        <v>3.3430336975704702E-3</v>
      </c>
      <c r="J153" s="20"/>
      <c r="K153" s="20">
        <v>2.1428571428571401</v>
      </c>
      <c r="L153" s="20">
        <v>1.52752972517075</v>
      </c>
      <c r="M153" s="20">
        <v>5.6232780296995803E-3</v>
      </c>
      <c r="N153" s="20">
        <v>0.6</v>
      </c>
      <c r="O153" s="20">
        <v>-0.41095137745191301</v>
      </c>
      <c r="P153" s="20">
        <v>-0.25</v>
      </c>
      <c r="Q153" s="20">
        <v>1</v>
      </c>
      <c r="R153" s="20">
        <v>1</v>
      </c>
      <c r="S153" t="s">
        <v>16</v>
      </c>
    </row>
    <row r="154" spans="2:19" x14ac:dyDescent="0.25">
      <c r="B154" s="2">
        <v>152</v>
      </c>
      <c r="C154" s="20">
        <v>2.2351748606183401E-5</v>
      </c>
      <c r="D154" s="20">
        <v>1.5961871561333101E-2</v>
      </c>
      <c r="E154" s="20">
        <v>0.55147674403625502</v>
      </c>
      <c r="F154" s="20">
        <v>0.86114071728158004</v>
      </c>
      <c r="G154" s="20">
        <v>5.1944289077347996</v>
      </c>
      <c r="H154" s="20">
        <v>5.7506169472416099E-3</v>
      </c>
      <c r="I154" s="20">
        <v>3.6319685982579E-3</v>
      </c>
      <c r="J154" s="20"/>
      <c r="K154" s="20">
        <v>2.6052631578947301</v>
      </c>
      <c r="L154" s="20">
        <v>1.10243690821559</v>
      </c>
      <c r="M154" s="20">
        <v>5.33470994707039E-3</v>
      </c>
      <c r="N154" s="20">
        <v>0.63157894736842801</v>
      </c>
      <c r="O154" s="20">
        <v>-0.266103355513854</v>
      </c>
      <c r="P154" s="20">
        <v>-6.5573770491796704E-2</v>
      </c>
      <c r="Q154" s="20">
        <v>0.89999999999999902</v>
      </c>
      <c r="R154" s="20">
        <v>0.95322535604579695</v>
      </c>
      <c r="S154" t="s">
        <v>16</v>
      </c>
    </row>
    <row r="155" spans="2:19" x14ac:dyDescent="0.25">
      <c r="B155" s="2">
        <v>153</v>
      </c>
      <c r="C155" s="20">
        <v>2.3469336036492601E-4</v>
      </c>
      <c r="D155" s="20">
        <v>7.3827556177146397E-2</v>
      </c>
      <c r="E155" s="20">
        <v>0.137895718022536</v>
      </c>
      <c r="F155" s="20">
        <v>0.88257858416758805</v>
      </c>
      <c r="G155" s="20">
        <v>81.697435523242405</v>
      </c>
      <c r="H155" s="20">
        <v>3.3884524052380197E-2</v>
      </c>
      <c r="I155" s="20">
        <v>7.7423762225774899E-3</v>
      </c>
      <c r="J155" s="20"/>
      <c r="K155" s="20">
        <v>20.853221647377101</v>
      </c>
      <c r="L155" s="20">
        <v>0.54109520056307103</v>
      </c>
      <c r="M155" s="20">
        <v>1.72864359340901E-2</v>
      </c>
      <c r="N155" s="20">
        <v>0.22849299021019101</v>
      </c>
      <c r="O155" s="20">
        <v>-0.122060197120929</v>
      </c>
      <c r="P155" s="20">
        <v>0.117827674922626</v>
      </c>
      <c r="Q155" s="20">
        <v>0.88732394366197098</v>
      </c>
      <c r="R155" s="20">
        <v>0.99538127150878397</v>
      </c>
      <c r="S155" t="s">
        <v>16</v>
      </c>
    </row>
    <row r="156" spans="2:19" x14ac:dyDescent="0.25">
      <c r="B156" s="2">
        <v>154</v>
      </c>
      <c r="C156" s="20">
        <v>3.60111505321845E-5</v>
      </c>
      <c r="D156" s="20">
        <v>1.93806806893819E-2</v>
      </c>
      <c r="E156" s="20">
        <v>0.29238095867601999</v>
      </c>
      <c r="F156" s="20">
        <v>0.87526001796850905</v>
      </c>
      <c r="G156" s="20">
        <v>177.036576032016</v>
      </c>
      <c r="H156" s="20">
        <v>7.9052005604675207E-3</v>
      </c>
      <c r="I156" s="20">
        <v>3.6266126206240799E-3</v>
      </c>
      <c r="J156" s="20"/>
      <c r="K156" s="20">
        <v>3.98328696206584</v>
      </c>
      <c r="L156" s="20">
        <v>1.2047829379053401</v>
      </c>
      <c r="M156" s="20">
        <v>6.7713234237472301E-3</v>
      </c>
      <c r="N156" s="20">
        <v>0.45876288563254403</v>
      </c>
      <c r="O156" s="20">
        <v>-0.37473093059635398</v>
      </c>
      <c r="P156" s="20">
        <v>-0.20388269473552301</v>
      </c>
      <c r="Q156" s="20">
        <v>1</v>
      </c>
      <c r="R156" s="20">
        <v>1</v>
      </c>
      <c r="S156" t="s">
        <v>16</v>
      </c>
    </row>
    <row r="157" spans="2:19" x14ac:dyDescent="0.25">
      <c r="B157" s="2">
        <v>155</v>
      </c>
      <c r="C157" s="20">
        <v>1.22934617334009E-4</v>
      </c>
      <c r="D157" s="20">
        <v>3.9194841414882102E-2</v>
      </c>
      <c r="E157" s="20">
        <v>0.55818532344282801</v>
      </c>
      <c r="F157" s="20">
        <v>0.87868883019239596</v>
      </c>
      <c r="G157" s="20">
        <v>170.75810987701101</v>
      </c>
      <c r="H157" s="20">
        <v>1.6114179024016101E-2</v>
      </c>
      <c r="I157" s="20">
        <v>8.5939902866704592E-3</v>
      </c>
      <c r="J157" s="20"/>
      <c r="K157" s="20">
        <v>3.5511055110476999</v>
      </c>
      <c r="L157" s="20">
        <v>1.0056022456789899</v>
      </c>
      <c r="M157" s="20">
        <v>1.25110038049129E-2</v>
      </c>
      <c r="N157" s="20">
        <v>0.53331853108136595</v>
      </c>
      <c r="O157" s="20">
        <v>-0.115253750377679</v>
      </c>
      <c r="P157" s="20">
        <v>0.126493912075265</v>
      </c>
      <c r="Q157" s="20">
        <v>0.97058823529411697</v>
      </c>
      <c r="R157" s="20">
        <v>1</v>
      </c>
      <c r="S157" t="s">
        <v>16</v>
      </c>
    </row>
    <row r="158" spans="2:19" x14ac:dyDescent="0.25">
      <c r="B158" s="2">
        <v>156</v>
      </c>
      <c r="C158" s="20">
        <v>5.8362899138367901E-5</v>
      </c>
      <c r="D158" s="20">
        <v>3.2034063234686098E-2</v>
      </c>
      <c r="E158" s="20">
        <v>0.34108427498757998</v>
      </c>
      <c r="F158" s="20">
        <v>0.90093572676581901</v>
      </c>
      <c r="G158" s="20">
        <v>164.72457043102801</v>
      </c>
      <c r="H158" s="20">
        <v>1.4074041947733E-2</v>
      </c>
      <c r="I158" s="20">
        <v>4.2005384218461997E-3</v>
      </c>
      <c r="J158" s="20"/>
      <c r="K158" s="20">
        <v>11.426616200803201</v>
      </c>
      <c r="L158" s="20">
        <v>0.714698160000239</v>
      </c>
      <c r="M158" s="20">
        <v>8.6203219851905596E-3</v>
      </c>
      <c r="N158" s="20">
        <v>0.29845999020365199</v>
      </c>
      <c r="O158" s="20">
        <v>-0.20443287804066601</v>
      </c>
      <c r="P158" s="20">
        <v>1.29475201697651E-2</v>
      </c>
      <c r="Q158" s="20">
        <v>0.88679245283018804</v>
      </c>
      <c r="R158" s="20">
        <v>0.97669322016210303</v>
      </c>
      <c r="S158" t="s">
        <v>16</v>
      </c>
    </row>
    <row r="159" spans="2:19" x14ac:dyDescent="0.25">
      <c r="B159" s="2">
        <v>157</v>
      </c>
      <c r="C159" s="20">
        <v>1.3659401926001E-5</v>
      </c>
      <c r="D159" s="20">
        <v>1.35749455012678E-2</v>
      </c>
      <c r="E159" s="20">
        <v>0.35182897065643198</v>
      </c>
      <c r="F159" s="20">
        <v>0.91973948303764697</v>
      </c>
      <c r="G159" s="20">
        <v>133.97729575555601</v>
      </c>
      <c r="H159" s="20">
        <v>4.7270104660831098E-3</v>
      </c>
      <c r="I159" s="20">
        <v>3.1794683112523802E-3</v>
      </c>
      <c r="J159" s="20"/>
      <c r="K159" s="20">
        <v>2.4015180509260601</v>
      </c>
      <c r="L159" s="20">
        <v>0.931462464920082</v>
      </c>
      <c r="M159" s="20">
        <v>4.1703346016376298E-3</v>
      </c>
      <c r="N159" s="20">
        <v>0.67261715074791195</v>
      </c>
      <c r="O159" s="20">
        <v>-0.135829848167489</v>
      </c>
      <c r="P159" s="20">
        <v>0.100295610692942</v>
      </c>
      <c r="Q159" s="20">
        <v>0.84615384615384603</v>
      </c>
      <c r="R159" s="20">
        <v>0.82958463306517805</v>
      </c>
      <c r="S159" t="s">
        <v>16</v>
      </c>
    </row>
    <row r="160" spans="2:19" x14ac:dyDescent="0.25">
      <c r="B160" s="2">
        <v>158</v>
      </c>
      <c r="C160" s="20">
        <v>2.4835276229092702E-4</v>
      </c>
      <c r="D160" s="20">
        <v>6.8916639675415406E-2</v>
      </c>
      <c r="E160" s="20">
        <v>0.48072267398780499</v>
      </c>
      <c r="F160" s="20">
        <v>1.0416112960433499</v>
      </c>
      <c r="G160" s="20">
        <v>32.7637286614723</v>
      </c>
      <c r="H160" s="20">
        <v>2.9661228851286699E-2</v>
      </c>
      <c r="I160" s="20">
        <v>1.0112822497604399E-2</v>
      </c>
      <c r="J160" s="20"/>
      <c r="K160" s="20">
        <v>9.7307470941234797</v>
      </c>
      <c r="L160" s="20">
        <v>0.65709879681269001</v>
      </c>
      <c r="M160" s="20">
        <v>1.77823664902346E-2</v>
      </c>
      <c r="N160" s="20">
        <v>0.34094415131306</v>
      </c>
      <c r="O160" s="20">
        <v>-5.14015498381711E-2</v>
      </c>
      <c r="P160" s="20">
        <v>0.20779305882052701</v>
      </c>
      <c r="Q160" s="20">
        <v>0.91743119266054995</v>
      </c>
      <c r="R160" s="20">
        <v>0.97419354838709604</v>
      </c>
      <c r="S160" t="s">
        <v>16</v>
      </c>
    </row>
    <row r="161" spans="2:19" x14ac:dyDescent="0.25">
      <c r="B161" s="2">
        <v>159</v>
      </c>
      <c r="C161" s="20">
        <v>1.3038520020273699E-4</v>
      </c>
      <c r="D161" s="20">
        <v>5.1286594298994501E-2</v>
      </c>
      <c r="E161" s="20">
        <v>0.49910962464457698</v>
      </c>
      <c r="F161" s="20">
        <v>1.04353592830066</v>
      </c>
      <c r="G161" s="20">
        <v>33.225329229329198</v>
      </c>
      <c r="H161" s="20">
        <v>2.3173991879150899E-2</v>
      </c>
      <c r="I161" s="20">
        <v>5.8820421608286903E-3</v>
      </c>
      <c r="J161" s="20"/>
      <c r="K161" s="20">
        <v>15.827043738698</v>
      </c>
      <c r="L161" s="20">
        <v>0.62291736963853706</v>
      </c>
      <c r="M161" s="20">
        <v>1.28845486124402E-2</v>
      </c>
      <c r="N161" s="20">
        <v>0.25382084327562998</v>
      </c>
      <c r="O161" s="20">
        <v>-0.17891037096469101</v>
      </c>
      <c r="P161" s="20">
        <v>4.5443785459680197E-2</v>
      </c>
      <c r="Q161" s="20">
        <v>0.90517241379310298</v>
      </c>
      <c r="R161" s="20">
        <v>1.00197722927168</v>
      </c>
      <c r="S161" t="s">
        <v>16</v>
      </c>
    </row>
    <row r="162" spans="2:19" x14ac:dyDescent="0.25">
      <c r="B162" s="2">
        <v>160</v>
      </c>
      <c r="C162" s="20">
        <v>2.17308667004561E-4</v>
      </c>
      <c r="D162" s="20">
        <v>8.6526626849650803E-2</v>
      </c>
      <c r="E162" s="20">
        <v>1.01102890539381</v>
      </c>
      <c r="F162" s="20">
        <v>0.62710854788158699</v>
      </c>
      <c r="G162" s="20">
        <v>13.126814978336</v>
      </c>
      <c r="H162" s="20">
        <v>4.0513683390543898E-2</v>
      </c>
      <c r="I162" s="20">
        <v>5.6405868889444896E-3</v>
      </c>
      <c r="J162" s="20"/>
      <c r="K162" s="20">
        <v>56.014300113044101</v>
      </c>
      <c r="L162" s="20">
        <v>0.36474333503751599</v>
      </c>
      <c r="M162" s="20">
        <v>1.66338807331269E-2</v>
      </c>
      <c r="N162" s="20">
        <v>0.13922671099959799</v>
      </c>
      <c r="O162" s="20">
        <v>-0.17407833766372699</v>
      </c>
      <c r="P162" s="20">
        <v>5.1596121339944602E-2</v>
      </c>
      <c r="Q162" s="20">
        <v>0.85784313725490102</v>
      </c>
      <c r="R162" s="20">
        <v>0.99882804450855101</v>
      </c>
      <c r="S162" t="s">
        <v>16</v>
      </c>
    </row>
    <row r="163" spans="2:19" x14ac:dyDescent="0.25">
      <c r="B163" s="2">
        <v>161</v>
      </c>
      <c r="C163" s="20">
        <v>4.3461733400912303E-5</v>
      </c>
      <c r="D163" s="20">
        <v>3.2568948626297403E-2</v>
      </c>
      <c r="E163" s="20">
        <v>0.860929501644914</v>
      </c>
      <c r="F163" s="20">
        <v>0.63838833687527197</v>
      </c>
      <c r="G163" s="20">
        <v>179.70267247026399</v>
      </c>
      <c r="H163" s="20">
        <v>1.1149078308061999E-2</v>
      </c>
      <c r="I163" s="20">
        <v>5.5774304998925496E-3</v>
      </c>
      <c r="J163" s="20"/>
      <c r="K163" s="20">
        <v>4.8612365624573899</v>
      </c>
      <c r="L163" s="20">
        <v>0.51488403898413904</v>
      </c>
      <c r="M163" s="20">
        <v>7.4388976097791897E-3</v>
      </c>
      <c r="N163" s="20">
        <v>0.50025933496757702</v>
      </c>
      <c r="O163" s="20">
        <v>0.123714464106911</v>
      </c>
      <c r="P163" s="20">
        <v>0.43075769269180098</v>
      </c>
      <c r="Q163" s="20">
        <v>0.67307692307692302</v>
      </c>
      <c r="R163" s="20">
        <v>0.84209806001300103</v>
      </c>
      <c r="S163" t="s">
        <v>16</v>
      </c>
    </row>
    <row r="164" spans="2:19" x14ac:dyDescent="0.25">
      <c r="B164" s="2">
        <v>162</v>
      </c>
      <c r="C164" s="20">
        <v>1.2790167257982699E-4</v>
      </c>
      <c r="D164" s="20">
        <v>6.4251993322738704E-2</v>
      </c>
      <c r="E164" s="20">
        <v>0.94036616815251794</v>
      </c>
      <c r="F164" s="20">
        <v>0.63834633416747799</v>
      </c>
      <c r="G164" s="20">
        <v>176.82591194345599</v>
      </c>
      <c r="H164" s="20">
        <v>3.0164548983801599E-2</v>
      </c>
      <c r="I164" s="20">
        <v>5.1909547432871196E-3</v>
      </c>
      <c r="J164" s="20"/>
      <c r="K164" s="20">
        <v>45.646502002119902</v>
      </c>
      <c r="L164" s="20">
        <v>0.38932552394257303</v>
      </c>
      <c r="M164" s="20">
        <v>1.27612486601588E-2</v>
      </c>
      <c r="N164" s="20">
        <v>0.17208792831859199</v>
      </c>
      <c r="O164" s="20">
        <v>-3.8481297121616298E-2</v>
      </c>
      <c r="P164" s="20">
        <v>0.22424363550721699</v>
      </c>
      <c r="Q164" s="20">
        <v>0.85833333333333295</v>
      </c>
      <c r="R164" s="20">
        <v>0.99153644704209198</v>
      </c>
      <c r="S164" t="s">
        <v>16</v>
      </c>
    </row>
    <row r="165" spans="2:19" x14ac:dyDescent="0.25">
      <c r="B165" s="2">
        <v>163</v>
      </c>
      <c r="C165" s="20">
        <v>7.9472883933096803E-5</v>
      </c>
      <c r="D165" s="20">
        <v>3.5314693636568598E-2</v>
      </c>
      <c r="E165" s="20">
        <v>0.84712822129112697</v>
      </c>
      <c r="F165" s="20">
        <v>0.65920445723967802</v>
      </c>
      <c r="G165" s="20">
        <v>93.299688195242894</v>
      </c>
      <c r="H165" s="20">
        <v>1.5703239994717198E-2</v>
      </c>
      <c r="I165" s="20">
        <v>4.83482914752437E-3</v>
      </c>
      <c r="J165" s="20"/>
      <c r="K165" s="20">
        <v>10.221292848263699</v>
      </c>
      <c r="L165" s="20">
        <v>0.80078872762499598</v>
      </c>
      <c r="M165" s="20">
        <v>1.0059225544631401E-2</v>
      </c>
      <c r="N165" s="20">
        <v>0.30788736268125899</v>
      </c>
      <c r="O165" s="20">
        <v>-0.249689009438535</v>
      </c>
      <c r="P165" s="20">
        <v>-4.4674375967732001E-2</v>
      </c>
      <c r="Q165" s="20">
        <v>0.95522388059701402</v>
      </c>
      <c r="R165" s="20">
        <v>1</v>
      </c>
      <c r="S165" t="s">
        <v>16</v>
      </c>
    </row>
    <row r="166" spans="2:19" x14ac:dyDescent="0.25">
      <c r="B166" s="2">
        <v>164</v>
      </c>
      <c r="C166" s="20">
        <v>6.8297009630005005E-5</v>
      </c>
      <c r="D166" s="20">
        <v>3.4448847908897899E-2</v>
      </c>
      <c r="E166" s="20">
        <v>0.96917586014111401</v>
      </c>
      <c r="F166" s="20">
        <v>0.66098867484569201</v>
      </c>
      <c r="G166" s="20">
        <v>44.917026161075</v>
      </c>
      <c r="H166" s="20">
        <v>1.3396457236263299E-2</v>
      </c>
      <c r="I166" s="20">
        <v>7.0882146619475799E-3</v>
      </c>
      <c r="J166" s="20"/>
      <c r="K166" s="20">
        <v>4.9866802566459896</v>
      </c>
      <c r="L166" s="20">
        <v>0.72320621278163999</v>
      </c>
      <c r="M166" s="20">
        <v>9.3251516581812598E-3</v>
      </c>
      <c r="N166" s="20">
        <v>0.529111132662763</v>
      </c>
      <c r="O166" s="20">
        <v>9.1980834927458593E-2</v>
      </c>
      <c r="P166" s="20">
        <v>0.39035318112256001</v>
      </c>
      <c r="Q166" s="20">
        <v>0.859375</v>
      </c>
      <c r="R166" s="20">
        <v>0.92375622695218995</v>
      </c>
      <c r="S166" t="s">
        <v>16</v>
      </c>
    </row>
    <row r="167" spans="2:19" x14ac:dyDescent="0.25">
      <c r="B167" s="2">
        <v>165</v>
      </c>
      <c r="C167" s="20">
        <v>2.0613279270146901E-4</v>
      </c>
      <c r="D167" s="20">
        <v>6.9360148812626393E-2</v>
      </c>
      <c r="E167" s="20">
        <v>0.64738048941024395</v>
      </c>
      <c r="F167" s="20">
        <v>0.68620801331937598</v>
      </c>
      <c r="G167" s="20">
        <v>47.2361693554545</v>
      </c>
      <c r="H167" s="20">
        <v>3.1617402692403998E-2</v>
      </c>
      <c r="I167" s="20">
        <v>6.8095388420079299E-3</v>
      </c>
      <c r="J167" s="20"/>
      <c r="K167" s="20">
        <v>22.111750762911299</v>
      </c>
      <c r="L167" s="20">
        <v>0.53843950791277095</v>
      </c>
      <c r="M167" s="20">
        <v>1.6200506878928399E-2</v>
      </c>
      <c r="N167" s="20">
        <v>0.21537312562501801</v>
      </c>
      <c r="O167" s="20">
        <v>-0.17967360392152401</v>
      </c>
      <c r="P167" s="20">
        <v>4.4472007077195598E-2</v>
      </c>
      <c r="Q167" s="20">
        <v>0.92222222222222205</v>
      </c>
      <c r="R167" s="20">
        <v>1.0013334832832601</v>
      </c>
      <c r="S167" t="s">
        <v>16</v>
      </c>
    </row>
    <row r="168" spans="2:19" x14ac:dyDescent="0.25">
      <c r="B168" s="2">
        <v>166</v>
      </c>
      <c r="C168" s="20">
        <v>4.7187024835276197E-5</v>
      </c>
      <c r="D168" s="20">
        <v>3.22925911739649E-2</v>
      </c>
      <c r="E168" s="20">
        <v>0.66121687555104502</v>
      </c>
      <c r="F168" s="20">
        <v>0.711333056157606</v>
      </c>
      <c r="G168" s="20">
        <v>26.5599940124394</v>
      </c>
      <c r="H168" s="20">
        <v>1.4950501139443699E-2</v>
      </c>
      <c r="I168" s="20">
        <v>2.99089198406892E-3</v>
      </c>
      <c r="J168" s="20"/>
      <c r="K168" s="20">
        <v>18.551706778799701</v>
      </c>
      <c r="L168" s="20">
        <v>0.56862594409216505</v>
      </c>
      <c r="M168" s="20">
        <v>7.75115385079369E-3</v>
      </c>
      <c r="N168" s="20">
        <v>0.20005295850438701</v>
      </c>
      <c r="O168" s="20">
        <v>-0.25574156594337999</v>
      </c>
      <c r="P168" s="20">
        <v>-5.2380730256444699E-2</v>
      </c>
      <c r="Q168" s="20">
        <v>0.88372093023255804</v>
      </c>
      <c r="R168" s="20">
        <v>0.98002001449325304</v>
      </c>
      <c r="S168" t="s">
        <v>16</v>
      </c>
    </row>
    <row r="169" spans="2:19" x14ac:dyDescent="0.25">
      <c r="B169" s="2">
        <v>167</v>
      </c>
      <c r="C169" s="20">
        <v>1.3659401926001E-5</v>
      </c>
      <c r="D169" s="20">
        <v>9.8976084339403199E-3</v>
      </c>
      <c r="E169" s="20">
        <v>0.82279150580810301</v>
      </c>
      <c r="F169" s="20">
        <v>0.71105313706809603</v>
      </c>
      <c r="G169" s="20">
        <v>164.92930722396201</v>
      </c>
      <c r="H169" s="20">
        <v>3.8075354370237301E-3</v>
      </c>
      <c r="I169" s="20">
        <v>2.73151791163185E-3</v>
      </c>
      <c r="J169" s="20"/>
      <c r="K169" s="20">
        <v>2.0075989654451099</v>
      </c>
      <c r="L169" s="20">
        <v>1.75218924989648</v>
      </c>
      <c r="M169" s="20">
        <v>4.1703346016376298E-3</v>
      </c>
      <c r="N169" s="20">
        <v>0.71739789604348903</v>
      </c>
      <c r="O169" s="20">
        <v>-0.40199308790530602</v>
      </c>
      <c r="P169" s="20">
        <v>-0.23859395149607199</v>
      </c>
      <c r="Q169" s="20">
        <v>1</v>
      </c>
      <c r="R169" s="20">
        <v>1</v>
      </c>
      <c r="S169" t="s">
        <v>16</v>
      </c>
    </row>
    <row r="170" spans="2:19" x14ac:dyDescent="0.25">
      <c r="B170" s="2">
        <v>168</v>
      </c>
      <c r="C170" s="20">
        <v>7.6989356310187495E-5</v>
      </c>
      <c r="D170" s="20">
        <v>4.3940834920866298E-2</v>
      </c>
      <c r="E170" s="20">
        <v>0.61015756970496005</v>
      </c>
      <c r="F170" s="20">
        <v>0.71632584955199596</v>
      </c>
      <c r="G170" s="20">
        <v>17.644741731858701</v>
      </c>
      <c r="H170" s="20">
        <v>1.9403724169573699E-2</v>
      </c>
      <c r="I170" s="20">
        <v>4.6826484511647299E-3</v>
      </c>
      <c r="J170" s="20"/>
      <c r="K170" s="20">
        <v>23.419323413516398</v>
      </c>
      <c r="L170" s="20">
        <v>0.50107639384763503</v>
      </c>
      <c r="M170" s="20">
        <v>9.9008026431111305E-3</v>
      </c>
      <c r="N170" s="20">
        <v>0.241327304503092</v>
      </c>
      <c r="O170" s="20">
        <v>-7.30936881133466E-2</v>
      </c>
      <c r="P170" s="20">
        <v>0.180173770558711</v>
      </c>
      <c r="Q170" s="20">
        <v>0.83783783783783705</v>
      </c>
      <c r="R170" s="20">
        <v>0.96895922093730902</v>
      </c>
      <c r="S170" t="s">
        <v>16</v>
      </c>
    </row>
    <row r="171" spans="2:19" x14ac:dyDescent="0.25">
      <c r="B171" s="2">
        <v>169</v>
      </c>
      <c r="C171" s="20">
        <v>7.9472883933096803E-5</v>
      </c>
      <c r="D171" s="20">
        <v>3.0043843840065799E-2</v>
      </c>
      <c r="E171" s="20">
        <v>0.63818861519297199</v>
      </c>
      <c r="F171" s="20">
        <v>0.71704590486118402</v>
      </c>
      <c r="G171" s="20">
        <v>37.064843014102301</v>
      </c>
      <c r="H171" s="20">
        <v>1.1360940706021E-2</v>
      </c>
      <c r="I171" s="20">
        <v>7.7852008836450303E-3</v>
      </c>
      <c r="J171" s="20"/>
      <c r="K171" s="20">
        <v>2.1148251177955499</v>
      </c>
      <c r="L171" s="20">
        <v>1.1064144654689401</v>
      </c>
      <c r="M171" s="20">
        <v>1.0059225544631401E-2</v>
      </c>
      <c r="N171" s="20">
        <v>0.68526023373390299</v>
      </c>
      <c r="O171" s="20">
        <v>-0.12591226822905799</v>
      </c>
      <c r="P171" s="20">
        <v>0.11292306565862401</v>
      </c>
      <c r="Q171" s="20">
        <v>0.984615384615384</v>
      </c>
      <c r="R171" s="20">
        <v>0.98620229219984401</v>
      </c>
      <c r="S171" t="s">
        <v>16</v>
      </c>
    </row>
    <row r="172" spans="2:19" x14ac:dyDescent="0.25">
      <c r="B172" s="2">
        <v>170</v>
      </c>
      <c r="C172" s="20">
        <v>4.86771414090218E-4</v>
      </c>
      <c r="D172" s="20">
        <v>8.9172080848994903E-2</v>
      </c>
      <c r="E172" s="20">
        <v>0.76780905575027003</v>
      </c>
      <c r="F172" s="20">
        <v>0.72760145182416203</v>
      </c>
      <c r="G172" s="20">
        <v>168.94652337325701</v>
      </c>
      <c r="H172" s="20">
        <v>3.1665621968229703E-2</v>
      </c>
      <c r="I172" s="20">
        <v>1.8566990952148602E-2</v>
      </c>
      <c r="J172" s="20"/>
      <c r="K172" s="20">
        <v>2.6443901604398898</v>
      </c>
      <c r="L172" s="20">
        <v>0.76926704507888499</v>
      </c>
      <c r="M172" s="20">
        <v>2.4895313086328499E-2</v>
      </c>
      <c r="N172" s="20">
        <v>0.58634537388139696</v>
      </c>
      <c r="O172" s="20">
        <v>-5.1375441386339898E-2</v>
      </c>
      <c r="P172" s="20">
        <v>0.207826301133851</v>
      </c>
      <c r="Q172" s="20">
        <v>0.93111638954869302</v>
      </c>
      <c r="R172" s="20">
        <v>0.92848216740396405</v>
      </c>
      <c r="S172" t="s">
        <v>16</v>
      </c>
    </row>
    <row r="173" spans="2:19" x14ac:dyDescent="0.25">
      <c r="B173" s="2">
        <v>171</v>
      </c>
      <c r="C173" s="20">
        <v>1.24176381145463E-5</v>
      </c>
      <c r="D173" s="20">
        <v>1.2008177041673101E-2</v>
      </c>
      <c r="E173" s="20">
        <v>0.67183833875508003</v>
      </c>
      <c r="F173" s="20">
        <v>0.72142667193570897</v>
      </c>
      <c r="G173" s="20">
        <v>31.851030039489402</v>
      </c>
      <c r="H173" s="20">
        <v>5.5503605293279303E-3</v>
      </c>
      <c r="I173" s="20">
        <v>2.1226571293365402E-3</v>
      </c>
      <c r="J173" s="20"/>
      <c r="K173" s="20">
        <v>7.2756433451922904</v>
      </c>
      <c r="L173" s="20">
        <v>1.0821680274368199</v>
      </c>
      <c r="M173" s="20">
        <v>3.9762580272978999E-3</v>
      </c>
      <c r="N173" s="20">
        <v>0.38243590089697599</v>
      </c>
      <c r="O173" s="20">
        <v>-0.25483589755305203</v>
      </c>
      <c r="P173" s="20">
        <v>-5.1227597447462699E-2</v>
      </c>
      <c r="Q173" s="20">
        <v>0.83333333333333304</v>
      </c>
      <c r="R173" s="20">
        <v>1.0084446919079399</v>
      </c>
      <c r="S173" t="s">
        <v>16</v>
      </c>
    </row>
    <row r="174" spans="2:19" x14ac:dyDescent="0.25">
      <c r="B174" s="2">
        <v>172</v>
      </c>
      <c r="C174" s="20">
        <v>1.8005575266092199E-4</v>
      </c>
      <c r="D174" s="20">
        <v>9.2823787991307694E-2</v>
      </c>
      <c r="E174" s="20">
        <v>0.65094987139312399</v>
      </c>
      <c r="F174" s="20">
        <v>0.73776673006970195</v>
      </c>
      <c r="G174" s="20">
        <v>41.727140729114701</v>
      </c>
      <c r="H174" s="20">
        <v>4.2660414518895802E-2</v>
      </c>
      <c r="I174" s="20">
        <v>7.4849486360990302E-3</v>
      </c>
      <c r="J174" s="20"/>
      <c r="K174" s="20">
        <v>60.130456664067097</v>
      </c>
      <c r="L174" s="20">
        <v>0.26260215803089598</v>
      </c>
      <c r="M174" s="20">
        <v>1.51411394731354E-2</v>
      </c>
      <c r="N174" s="20">
        <v>0.175454193788569</v>
      </c>
      <c r="O174" s="20">
        <v>0.39282571233543601</v>
      </c>
      <c r="P174" s="20">
        <v>0.77340077586940004</v>
      </c>
      <c r="Q174" s="20">
        <v>0.67757009345794394</v>
      </c>
      <c r="R174" s="20">
        <v>0.95065967178477495</v>
      </c>
      <c r="S174" t="s">
        <v>16</v>
      </c>
    </row>
    <row r="175" spans="2:19" x14ac:dyDescent="0.25">
      <c r="B175" s="2">
        <v>173</v>
      </c>
      <c r="C175" s="20">
        <v>3.3155093765838801E-4</v>
      </c>
      <c r="D175" s="20">
        <v>0.100159518268343</v>
      </c>
      <c r="E175" s="20">
        <v>0.68511322924429596</v>
      </c>
      <c r="F175" s="20">
        <v>0.76088031257225497</v>
      </c>
      <c r="G175" s="20">
        <v>35.113527540615301</v>
      </c>
      <c r="H175" s="20">
        <v>4.72874895515841E-2</v>
      </c>
      <c r="I175" s="20">
        <v>7.6627841146488596E-3</v>
      </c>
      <c r="J175" s="20"/>
      <c r="K175" s="20">
        <v>41.0716434741028</v>
      </c>
      <c r="L175" s="20">
        <v>0.41531313855266799</v>
      </c>
      <c r="M175" s="20">
        <v>2.0546137469623801E-2</v>
      </c>
      <c r="N175" s="20">
        <v>0.16204675247752001</v>
      </c>
      <c r="O175" s="20">
        <v>-0.14163407381940901</v>
      </c>
      <c r="P175" s="20">
        <v>9.2905441066351305E-2</v>
      </c>
      <c r="Q175" s="20">
        <v>0.91126279863481197</v>
      </c>
      <c r="R175" s="20">
        <v>1</v>
      </c>
      <c r="S175" t="s">
        <v>16</v>
      </c>
    </row>
    <row r="176" spans="2:19" x14ac:dyDescent="0.25">
      <c r="B176" s="2">
        <v>174</v>
      </c>
      <c r="C176" s="20">
        <v>6.7055245818550398E-5</v>
      </c>
      <c r="D176" s="20">
        <v>4.4935944618176502E-2</v>
      </c>
      <c r="E176" s="20">
        <v>0.79087510160116303</v>
      </c>
      <c r="F176" s="20">
        <v>0.77327258466272197</v>
      </c>
      <c r="G176" s="20">
        <v>76.448113507955398</v>
      </c>
      <c r="H176" s="20">
        <v>2.1066462380779801E-2</v>
      </c>
      <c r="I176" s="20">
        <v>3.51107706346336E-3</v>
      </c>
      <c r="J176" s="20"/>
      <c r="K176" s="20">
        <v>42.289833747942502</v>
      </c>
      <c r="L176" s="20">
        <v>0.417306233213107</v>
      </c>
      <c r="M176" s="20">
        <v>9.2399886719690093E-3</v>
      </c>
      <c r="N176" s="20">
        <v>0.16666666666666899</v>
      </c>
      <c r="O176" s="20">
        <v>-0.13365854468826799</v>
      </c>
      <c r="P176" s="20">
        <v>0.103060200146307</v>
      </c>
      <c r="Q176" s="20">
        <v>0.80597014925373101</v>
      </c>
      <c r="R176" s="20">
        <v>0.99774333539987603</v>
      </c>
      <c r="S176" t="s">
        <v>16</v>
      </c>
    </row>
    <row r="177" spans="2:19" x14ac:dyDescent="0.25">
      <c r="B177" s="2">
        <v>175</v>
      </c>
      <c r="C177" s="20">
        <v>7.4630005068423695E-4</v>
      </c>
      <c r="D177" s="20">
        <v>0.19355050764367199</v>
      </c>
      <c r="E177" s="20">
        <v>0.67886390114191497</v>
      </c>
      <c r="F177" s="20">
        <v>0.79443496792131896</v>
      </c>
      <c r="G177" s="20">
        <v>25.1871175567039</v>
      </c>
      <c r="H177" s="20">
        <v>9.2287936020965203E-2</v>
      </c>
      <c r="I177" s="20">
        <v>9.20051890644712E-3</v>
      </c>
      <c r="J177" s="20"/>
      <c r="K177" s="20">
        <v>111.966414136222</v>
      </c>
      <c r="L177" s="20">
        <v>0.25034256961683099</v>
      </c>
      <c r="M177" s="20">
        <v>3.0825618189567999E-2</v>
      </c>
      <c r="N177" s="20">
        <v>9.9693625224829094E-2</v>
      </c>
      <c r="O177" s="20">
        <v>-0.10641953547979099</v>
      </c>
      <c r="P177" s="20">
        <v>0.13774198382994499</v>
      </c>
      <c r="Q177" s="20">
        <v>0.86849710982658901</v>
      </c>
      <c r="R177" s="20">
        <v>0.983810236628476</v>
      </c>
      <c r="S177" t="s">
        <v>16</v>
      </c>
    </row>
    <row r="178" spans="2:19" x14ac:dyDescent="0.25">
      <c r="B178" s="2">
        <v>176</v>
      </c>
      <c r="C178" s="20">
        <v>2.4711099847947199E-4</v>
      </c>
      <c r="D178" s="20">
        <v>0.12883048960327301</v>
      </c>
      <c r="E178" s="20">
        <v>1.0824485525547101</v>
      </c>
      <c r="F178" s="20">
        <v>0.81297875758907301</v>
      </c>
      <c r="G178" s="20">
        <v>54.353163304678603</v>
      </c>
      <c r="H178" s="20">
        <v>5.9720018000920298E-2</v>
      </c>
      <c r="I178" s="20">
        <v>8.1498945683368892E-3</v>
      </c>
      <c r="J178" s="20"/>
      <c r="K178" s="20">
        <v>140.83668936007999</v>
      </c>
      <c r="L178" s="20">
        <v>0.18709605270961799</v>
      </c>
      <c r="M178" s="20">
        <v>1.7737854864753301E-2</v>
      </c>
      <c r="N178" s="20">
        <v>0.13646838767214201</v>
      </c>
      <c r="O178" s="20">
        <v>0.54692666737819695</v>
      </c>
      <c r="P178" s="20">
        <v>0.96960820571129802</v>
      </c>
      <c r="Q178" s="20">
        <v>0.62187499999999996</v>
      </c>
      <c r="R178" s="20">
        <v>0.98283900320903705</v>
      </c>
      <c r="S178" t="s">
        <v>16</v>
      </c>
    </row>
    <row r="179" spans="2:19" x14ac:dyDescent="0.25">
      <c r="B179" s="2">
        <v>177</v>
      </c>
      <c r="C179" s="20">
        <v>6.9911302584896101E-4</v>
      </c>
      <c r="D179" s="20">
        <v>0.23639482751173499</v>
      </c>
      <c r="E179" s="20">
        <v>0.72272469532165695</v>
      </c>
      <c r="F179" s="20">
        <v>0.85476166094109396</v>
      </c>
      <c r="G179" s="20">
        <v>24.574262558485302</v>
      </c>
      <c r="H179" s="20">
        <v>0.116114723216656</v>
      </c>
      <c r="I179" s="20">
        <v>8.65196268554113E-3</v>
      </c>
      <c r="J179" s="20"/>
      <c r="K179" s="20">
        <v>293.495914390449</v>
      </c>
      <c r="L179" s="20">
        <v>0.157210416653386</v>
      </c>
      <c r="M179" s="20">
        <v>2.9835186454090602E-2</v>
      </c>
      <c r="N179" s="20">
        <v>7.4512193164320895E-2</v>
      </c>
      <c r="O179" s="20">
        <v>0.12861135762276499</v>
      </c>
      <c r="P179" s="20">
        <v>0.43699261116254301</v>
      </c>
      <c r="Q179" s="20">
        <v>0.76081081081081003</v>
      </c>
      <c r="R179" s="20">
        <v>0.99294327277526795</v>
      </c>
      <c r="S179" t="s">
        <v>16</v>
      </c>
    </row>
    <row r="180" spans="2:19" x14ac:dyDescent="0.25">
      <c r="B180" s="2">
        <v>178</v>
      </c>
      <c r="C180" s="20">
        <v>5.5879371515458701E-5</v>
      </c>
      <c r="D180" s="20">
        <v>2.58594799952735E-2</v>
      </c>
      <c r="E180" s="20">
        <v>0.62410724651754601</v>
      </c>
      <c r="F180" s="20">
        <v>0.83251444354534698</v>
      </c>
      <c r="G180" s="20">
        <v>30.6806359953416</v>
      </c>
      <c r="H180" s="20">
        <v>1.1078492605483201E-2</v>
      </c>
      <c r="I180" s="20">
        <v>5.3604165007366299E-3</v>
      </c>
      <c r="J180" s="20"/>
      <c r="K180" s="20">
        <v>4.0553544877030099</v>
      </c>
      <c r="L180" s="20">
        <v>1.0500785856961099</v>
      </c>
      <c r="M180" s="20">
        <v>8.4349170445493799E-3</v>
      </c>
      <c r="N180" s="20">
        <v>0.48385793010174499</v>
      </c>
      <c r="O180" s="20">
        <v>-0.165324672848949</v>
      </c>
      <c r="P180" s="20">
        <v>6.2741633543476394E-2</v>
      </c>
      <c r="Q180" s="20">
        <v>0.9375</v>
      </c>
      <c r="R180" s="20">
        <v>1.0039213996380201</v>
      </c>
      <c r="S180" t="s">
        <v>16</v>
      </c>
    </row>
    <row r="181" spans="2:19" x14ac:dyDescent="0.25">
      <c r="B181" s="2">
        <v>179</v>
      </c>
      <c r="C181" s="20">
        <v>1.24176381145463E-5</v>
      </c>
      <c r="D181" s="20">
        <v>1.13908301521884E-2</v>
      </c>
      <c r="E181" s="20">
        <v>1.05784729636788</v>
      </c>
      <c r="F181" s="20">
        <v>0.84734760787753005</v>
      </c>
      <c r="G181" s="20">
        <v>66.890562382434297</v>
      </c>
      <c r="H181" s="20">
        <v>3.5121457397965499E-3</v>
      </c>
      <c r="I181" s="20">
        <v>3.0747781767348202E-3</v>
      </c>
      <c r="J181" s="20"/>
      <c r="K181" s="20">
        <v>1.4380848400531401</v>
      </c>
      <c r="L181" s="20">
        <v>1.2026468297322399</v>
      </c>
      <c r="M181" s="20">
        <v>3.9762580272978999E-3</v>
      </c>
      <c r="N181" s="20">
        <v>0.87546998460062098</v>
      </c>
      <c r="O181" s="20">
        <v>-0.31697405423873298</v>
      </c>
      <c r="P181" s="20">
        <v>-0.13034435577662101</v>
      </c>
      <c r="Q181" s="20">
        <v>0.90909090909090895</v>
      </c>
      <c r="R181" s="20">
        <v>0.87135589904128297</v>
      </c>
      <c r="S181" t="s">
        <v>16</v>
      </c>
    </row>
    <row r="182" spans="2:19" x14ac:dyDescent="0.25">
      <c r="B182" s="2">
        <v>180</v>
      </c>
      <c r="C182" s="20">
        <v>6.8297009630005005E-5</v>
      </c>
      <c r="D182" s="20">
        <v>3.06701054860774E-2</v>
      </c>
      <c r="E182" s="20">
        <v>0.70039595085644701</v>
      </c>
      <c r="F182" s="20">
        <v>0.88031194621660402</v>
      </c>
      <c r="G182" s="20">
        <v>20.819881735563701</v>
      </c>
      <c r="H182" s="20">
        <v>1.3437750749170901E-2</v>
      </c>
      <c r="I182" s="20">
        <v>5.2079026860745101E-3</v>
      </c>
      <c r="J182" s="20"/>
      <c r="K182" s="20">
        <v>6.6036395405852</v>
      </c>
      <c r="L182" s="20">
        <v>0.91239104325972697</v>
      </c>
      <c r="M182" s="20">
        <v>9.3251516581812598E-3</v>
      </c>
      <c r="N182" s="20">
        <v>0.38755761907518599</v>
      </c>
      <c r="O182" s="20">
        <v>-0.19521914838111701</v>
      </c>
      <c r="P182" s="20">
        <v>2.46788051268029E-2</v>
      </c>
      <c r="Q182" s="20">
        <v>0.93220338983050799</v>
      </c>
      <c r="R182" s="20">
        <v>1.0033063256185699</v>
      </c>
      <c r="S182" t="s">
        <v>16</v>
      </c>
    </row>
    <row r="183" spans="2:19" x14ac:dyDescent="0.25">
      <c r="B183" s="2">
        <v>181</v>
      </c>
      <c r="C183" s="20">
        <v>8.5681702990369999E-5</v>
      </c>
      <c r="D183" s="20">
        <v>4.23930103188912E-2</v>
      </c>
      <c r="E183" s="20">
        <v>0.69709520058904395</v>
      </c>
      <c r="F183" s="20">
        <v>0.89363974213219699</v>
      </c>
      <c r="G183" s="20">
        <v>61.621574730437302</v>
      </c>
      <c r="H183" s="20">
        <v>2.04536587812543E-2</v>
      </c>
      <c r="I183" s="20">
        <v>4.45136455917632E-3</v>
      </c>
      <c r="J183" s="20"/>
      <c r="K183" s="20">
        <v>20.865017648533701</v>
      </c>
      <c r="L183" s="20">
        <v>0.599113961359657</v>
      </c>
      <c r="M183" s="20">
        <v>1.04447753689388E-2</v>
      </c>
      <c r="N183" s="20">
        <v>0.21763170133922199</v>
      </c>
      <c r="O183" s="20">
        <v>-0.16542386494587</v>
      </c>
      <c r="P183" s="20">
        <v>6.2615338243151505E-2</v>
      </c>
      <c r="Q183" s="20">
        <v>0.88461538461538403</v>
      </c>
      <c r="R183" s="20">
        <v>1.00478406014247</v>
      </c>
      <c r="S183" t="s">
        <v>16</v>
      </c>
    </row>
    <row r="184" spans="2:19" x14ac:dyDescent="0.25">
      <c r="B184" s="2">
        <v>182</v>
      </c>
      <c r="C184" s="20">
        <v>1.7384693360364899E-5</v>
      </c>
      <c r="D184" s="20">
        <v>1.1593640863174401E-2</v>
      </c>
      <c r="E184" s="20">
        <v>0.71119062113790998</v>
      </c>
      <c r="F184" s="20">
        <v>0.89887808444436601</v>
      </c>
      <c r="G184" s="20">
        <v>24.357644552714302</v>
      </c>
      <c r="H184" s="20">
        <v>4.5202120145547402E-3</v>
      </c>
      <c r="I184" s="20">
        <v>3.50505660007158E-3</v>
      </c>
      <c r="J184" s="20"/>
      <c r="K184" s="20">
        <v>1.6556418111495701</v>
      </c>
      <c r="L184" s="20">
        <v>1.62531376193616</v>
      </c>
      <c r="M184" s="20">
        <v>4.7047719455369404E-3</v>
      </c>
      <c r="N184" s="20">
        <v>0.775418628326629</v>
      </c>
      <c r="O184" s="20">
        <v>-0.28422473360974099</v>
      </c>
      <c r="P184" s="20">
        <v>-8.8646625688576994E-2</v>
      </c>
      <c r="Q184" s="20">
        <v>1</v>
      </c>
      <c r="R184" s="20">
        <v>1</v>
      </c>
      <c r="S184" t="s">
        <v>16</v>
      </c>
    </row>
    <row r="185" spans="2:19" x14ac:dyDescent="0.25">
      <c r="B185" s="2">
        <v>183</v>
      </c>
      <c r="C185" s="20">
        <v>8.1956411556006098E-5</v>
      </c>
      <c r="D185" s="20">
        <v>3.0559785374057499E-2</v>
      </c>
      <c r="E185" s="20">
        <v>1.1282907569386</v>
      </c>
      <c r="F185" s="20">
        <v>0.90302431454979504</v>
      </c>
      <c r="G185" s="20">
        <v>69.539788979769995</v>
      </c>
      <c r="H185" s="20">
        <v>1.2388096969527199E-2</v>
      </c>
      <c r="I185" s="20">
        <v>8.0873777542694002E-3</v>
      </c>
      <c r="J185" s="20"/>
      <c r="K185" s="20">
        <v>2.4128406753413998</v>
      </c>
      <c r="L185" s="20">
        <v>1.10278842506915</v>
      </c>
      <c r="M185" s="20">
        <v>1.0215191830685101E-2</v>
      </c>
      <c r="N185" s="20">
        <v>0.65283455353659903</v>
      </c>
      <c r="O185" s="20">
        <v>-3.9893804872151099E-2</v>
      </c>
      <c r="P185" s="20">
        <v>0.222445174781991</v>
      </c>
      <c r="Q185" s="20">
        <v>0.97058823529411697</v>
      </c>
      <c r="R185" s="20">
        <v>1.0066365227537899</v>
      </c>
      <c r="S185" t="s">
        <v>16</v>
      </c>
    </row>
    <row r="186" spans="2:19" x14ac:dyDescent="0.25">
      <c r="B186" s="2">
        <v>184</v>
      </c>
      <c r="C186" s="20">
        <v>8.8165230613279294E-5</v>
      </c>
      <c r="D186" s="20">
        <v>3.9333020141048301E-2</v>
      </c>
      <c r="E186" s="20">
        <v>0.86493541802540597</v>
      </c>
      <c r="F186" s="20">
        <v>0.90721773155242402</v>
      </c>
      <c r="G186" s="20">
        <v>166.93300246783201</v>
      </c>
      <c r="H186" s="20">
        <v>1.72901216881447E-2</v>
      </c>
      <c r="I186" s="20">
        <v>5.9313355296686902E-3</v>
      </c>
      <c r="J186" s="20"/>
      <c r="K186" s="20">
        <v>9.7776672588761802</v>
      </c>
      <c r="L186" s="20">
        <v>0.71613124555379404</v>
      </c>
      <c r="M186" s="20">
        <v>1.0595067630153301E-2</v>
      </c>
      <c r="N186" s="20">
        <v>0.34304764516120301</v>
      </c>
      <c r="O186" s="20">
        <v>-8.6427378869810001E-2</v>
      </c>
      <c r="P186" s="20">
        <v>0.163196788210312</v>
      </c>
      <c r="Q186" s="20">
        <v>0.87654320987654299</v>
      </c>
      <c r="R186" s="20">
        <v>0.98359633963226301</v>
      </c>
      <c r="S186" t="s">
        <v>16</v>
      </c>
    </row>
    <row r="187" spans="2:19" x14ac:dyDescent="0.25">
      <c r="B187" s="2">
        <v>185</v>
      </c>
      <c r="C187" s="20">
        <v>5.33958438925494E-5</v>
      </c>
      <c r="D187" s="20">
        <v>2.88180648176233E-2</v>
      </c>
      <c r="E187" s="20">
        <v>0.71512414639114197</v>
      </c>
      <c r="F187" s="20">
        <v>0.915395188366527</v>
      </c>
      <c r="G187" s="20">
        <v>31.975753496727801</v>
      </c>
      <c r="H187" s="20">
        <v>1.2993352082570801E-2</v>
      </c>
      <c r="I187" s="20">
        <v>4.0160281619128196E-3</v>
      </c>
      <c r="J187" s="20"/>
      <c r="K187" s="20">
        <v>10.3956123644823</v>
      </c>
      <c r="L187" s="20">
        <v>0.80795596391635005</v>
      </c>
      <c r="M187" s="20">
        <v>8.2453441388761605E-3</v>
      </c>
      <c r="N187" s="20">
        <v>0.30908330170625198</v>
      </c>
      <c r="O187" s="20">
        <v>-0.23246112189134999</v>
      </c>
      <c r="P187" s="20">
        <v>-2.27391482704053E-2</v>
      </c>
      <c r="Q187" s="20">
        <v>0.91489361702127603</v>
      </c>
      <c r="R187" s="20">
        <v>0.99648118788909901</v>
      </c>
      <c r="S187" t="s">
        <v>16</v>
      </c>
    </row>
    <row r="188" spans="2:19" x14ac:dyDescent="0.25">
      <c r="B188" s="2">
        <v>186</v>
      </c>
      <c r="C188" s="20">
        <v>4.3461733400912303E-5</v>
      </c>
      <c r="D188" s="20">
        <v>2.26523963347375E-2</v>
      </c>
      <c r="E188" s="20">
        <v>0.84846195244338696</v>
      </c>
      <c r="F188" s="20">
        <v>0.91659616304149005</v>
      </c>
      <c r="G188" s="20">
        <v>154.033601254855</v>
      </c>
      <c r="H188" s="20">
        <v>8.9646041844227801E-3</v>
      </c>
      <c r="I188" s="20">
        <v>5.9590464771816596E-3</v>
      </c>
      <c r="J188" s="20"/>
      <c r="K188" s="20">
        <v>2.5762856170749502</v>
      </c>
      <c r="L188" s="20">
        <v>1.0643601456735501</v>
      </c>
      <c r="M188" s="20">
        <v>7.4388976097791897E-3</v>
      </c>
      <c r="N188" s="20">
        <v>0.66473057310620698</v>
      </c>
      <c r="O188" s="20">
        <v>-3.4636821987827401E-2</v>
      </c>
      <c r="P188" s="20">
        <v>0.22913857327630799</v>
      </c>
      <c r="Q188" s="20">
        <v>0.94594594594594505</v>
      </c>
      <c r="R188" s="20">
        <v>0.97151711924439199</v>
      </c>
      <c r="S188" t="s">
        <v>16</v>
      </c>
    </row>
    <row r="189" spans="2:19" x14ac:dyDescent="0.25">
      <c r="B189" s="2">
        <v>187</v>
      </c>
      <c r="C189" s="20">
        <v>2.6077040040547298E-5</v>
      </c>
      <c r="D189" s="20">
        <v>1.56297968807078E-2</v>
      </c>
      <c r="E189" s="20">
        <v>1.01983753386677</v>
      </c>
      <c r="F189" s="20">
        <v>0.91885669058937103</v>
      </c>
      <c r="G189" s="20">
        <v>174.887476307724</v>
      </c>
      <c r="H189" s="20">
        <v>5.7481593153053904E-3</v>
      </c>
      <c r="I189" s="20">
        <v>3.6276382586772999E-3</v>
      </c>
      <c r="J189" s="20"/>
      <c r="K189" s="20">
        <v>2.33541049972363</v>
      </c>
      <c r="L189" s="20">
        <v>1.3414098456167201</v>
      </c>
      <c r="M189" s="20">
        <v>5.7621453113633897E-3</v>
      </c>
      <c r="N189" s="20">
        <v>0.63109563595743401</v>
      </c>
      <c r="O189" s="20">
        <v>-0.37196426228152601</v>
      </c>
      <c r="P189" s="20">
        <v>-0.20036006322991801</v>
      </c>
      <c r="Q189" s="20">
        <v>0.95454545454545403</v>
      </c>
      <c r="R189" s="20">
        <v>1.0064879509482301</v>
      </c>
      <c r="S189" t="s">
        <v>16</v>
      </c>
    </row>
    <row r="190" spans="2:19" x14ac:dyDescent="0.25">
      <c r="B190" s="2">
        <v>188</v>
      </c>
      <c r="C190" s="20">
        <v>6.4571718195641104E-5</v>
      </c>
      <c r="D190" s="20">
        <v>3.6468040262230397E-2</v>
      </c>
      <c r="E190" s="20">
        <v>1.11391597179303</v>
      </c>
      <c r="F190" s="20">
        <v>0.92610605303978</v>
      </c>
      <c r="G190" s="20">
        <v>36.701128635202203</v>
      </c>
      <c r="H190" s="20">
        <v>1.6276581318850101E-2</v>
      </c>
      <c r="I190" s="20">
        <v>4.0122795099050397E-3</v>
      </c>
      <c r="J190" s="20"/>
      <c r="K190" s="20">
        <v>18.006881087037101</v>
      </c>
      <c r="L190" s="20">
        <v>0.610136990484761</v>
      </c>
      <c r="M190" s="20">
        <v>9.0672633731564995E-3</v>
      </c>
      <c r="N190" s="20">
        <v>0.24650627986961501</v>
      </c>
      <c r="O190" s="20">
        <v>-0.20566827030454099</v>
      </c>
      <c r="P190" s="20">
        <v>1.13745698861404E-2</v>
      </c>
      <c r="Q190" s="20">
        <v>0.89655172413793105</v>
      </c>
      <c r="R190" s="20">
        <v>1.0027806636924701</v>
      </c>
      <c r="S190" t="s">
        <v>16</v>
      </c>
    </row>
    <row r="191" spans="2:19" x14ac:dyDescent="0.25">
      <c r="B191" s="2">
        <v>189</v>
      </c>
      <c r="C191" s="20">
        <v>5.9604662949822603E-5</v>
      </c>
      <c r="D191" s="20">
        <v>3.2366137915311503E-2</v>
      </c>
      <c r="E191" s="20">
        <v>0.85662916949064605</v>
      </c>
      <c r="F191" s="20">
        <v>0.92913121280670596</v>
      </c>
      <c r="G191" s="20">
        <v>68.648134715009604</v>
      </c>
      <c r="H191" s="20">
        <v>1.36714785909944E-2</v>
      </c>
      <c r="I191" s="20">
        <v>5.5479347745533E-3</v>
      </c>
      <c r="J191" s="20"/>
      <c r="K191" s="20">
        <v>7.2529613301323002</v>
      </c>
      <c r="L191" s="20">
        <v>0.71500378327257696</v>
      </c>
      <c r="M191" s="20">
        <v>8.71154486404822E-3</v>
      </c>
      <c r="N191" s="20">
        <v>0.405803566719389</v>
      </c>
      <c r="O191" s="20">
        <v>-5.6057261050342501E-4</v>
      </c>
      <c r="P191" s="20">
        <v>0.27252580151977401</v>
      </c>
      <c r="Q191" s="20">
        <v>0.82758620689655105</v>
      </c>
      <c r="R191" s="20">
        <v>0.96099156481322001</v>
      </c>
      <c r="S191" t="s">
        <v>16</v>
      </c>
    </row>
    <row r="192" spans="2:19" x14ac:dyDescent="0.25">
      <c r="B192" s="2">
        <v>190</v>
      </c>
      <c r="C192" s="20">
        <v>2.0861632032437901E-4</v>
      </c>
      <c r="D192" s="20">
        <v>5.7524695178661003E-2</v>
      </c>
      <c r="E192" s="20">
        <v>0.62678565327762303</v>
      </c>
      <c r="F192" s="20">
        <v>0.93939910202067201</v>
      </c>
      <c r="G192" s="20">
        <v>173.65462702432299</v>
      </c>
      <c r="H192" s="20">
        <v>2.39968274719356E-2</v>
      </c>
      <c r="I192" s="20">
        <v>9.8454138395169706E-3</v>
      </c>
      <c r="J192" s="20"/>
      <c r="K192" s="20">
        <v>5.9846762392592003</v>
      </c>
      <c r="L192" s="20">
        <v>0.79222673224329798</v>
      </c>
      <c r="M192" s="20">
        <v>1.6297808095389301E-2</v>
      </c>
      <c r="N192" s="20">
        <v>0.410279810988814</v>
      </c>
      <c r="O192" s="20">
        <v>-0.110533889894256</v>
      </c>
      <c r="P192" s="20">
        <v>0.132503425088393</v>
      </c>
      <c r="Q192" s="20">
        <v>0.96</v>
      </c>
      <c r="R192" s="20">
        <v>0.98686606485606898</v>
      </c>
      <c r="S192" t="s">
        <v>16</v>
      </c>
    </row>
    <row r="193" spans="2:19" x14ac:dyDescent="0.25">
      <c r="B193" s="2">
        <v>191</v>
      </c>
      <c r="C193" s="20">
        <v>3.72529143436391E-5</v>
      </c>
      <c r="D193" s="20">
        <v>1.8689787058550601E-2</v>
      </c>
      <c r="E193" s="20">
        <v>1.0376776597258699</v>
      </c>
      <c r="F193" s="20">
        <v>0.95183598333603803</v>
      </c>
      <c r="G193" s="20">
        <v>77.190664041222902</v>
      </c>
      <c r="H193" s="20">
        <v>7.0137896983081599E-3</v>
      </c>
      <c r="I193" s="20">
        <v>5.6801191327531001E-3</v>
      </c>
      <c r="J193" s="20"/>
      <c r="K193" s="20">
        <v>1.6730410438626599</v>
      </c>
      <c r="L193" s="20">
        <v>1.3401746884947301</v>
      </c>
      <c r="M193" s="20">
        <v>6.8870809272835697E-3</v>
      </c>
      <c r="N193" s="20">
        <v>0.80985022036278598</v>
      </c>
      <c r="O193" s="20">
        <v>-0.16007634629644399</v>
      </c>
      <c r="P193" s="20">
        <v>6.9424010453809595E-2</v>
      </c>
      <c r="Q193" s="20">
        <v>1</v>
      </c>
      <c r="R193" s="20">
        <v>1</v>
      </c>
      <c r="S193" t="s">
        <v>16</v>
      </c>
    </row>
    <row r="194" spans="2:19" x14ac:dyDescent="0.25">
      <c r="B194" s="2">
        <v>192</v>
      </c>
      <c r="C194" s="20">
        <v>4.4703497212366903E-5</v>
      </c>
      <c r="D194" s="20">
        <v>2.38046286158335E-2</v>
      </c>
      <c r="E194" s="20">
        <v>0.68030735745559201</v>
      </c>
      <c r="F194" s="20">
        <v>0.95462184475068002</v>
      </c>
      <c r="G194" s="20">
        <v>61.620525116630702</v>
      </c>
      <c r="H194" s="20">
        <v>9.9620035566853407E-3</v>
      </c>
      <c r="I194" s="20">
        <v>4.6091331673752903E-3</v>
      </c>
      <c r="J194" s="20"/>
      <c r="K194" s="20">
        <v>4.6096573855440903</v>
      </c>
      <c r="L194" s="20">
        <v>0.991353497972709</v>
      </c>
      <c r="M194" s="20">
        <v>7.5444191584736102E-3</v>
      </c>
      <c r="N194" s="20">
        <v>0.46267130313180599</v>
      </c>
      <c r="O194" s="20">
        <v>-0.19329577796839301</v>
      </c>
      <c r="P194" s="20">
        <v>2.7127716395456001E-2</v>
      </c>
      <c r="Q194" s="20">
        <v>0.94736842105263097</v>
      </c>
      <c r="R194" s="20">
        <v>1</v>
      </c>
      <c r="S194" t="s">
        <v>16</v>
      </c>
    </row>
    <row r="195" spans="2:19" x14ac:dyDescent="0.25">
      <c r="B195" s="2">
        <v>193</v>
      </c>
      <c r="C195" s="20">
        <v>2.85605676634566E-5</v>
      </c>
      <c r="D195" s="20">
        <v>1.7528640020927799E-2</v>
      </c>
      <c r="E195" s="20">
        <v>0.74476976810222295</v>
      </c>
      <c r="F195" s="20">
        <v>0.95945067120272698</v>
      </c>
      <c r="G195" s="20">
        <v>39.336479600880203</v>
      </c>
      <c r="H195" s="20">
        <v>7.1347890912462804E-3</v>
      </c>
      <c r="I195" s="20">
        <v>3.8428104289353199E-3</v>
      </c>
      <c r="J195" s="20"/>
      <c r="K195" s="20">
        <v>3.4774962366159898</v>
      </c>
      <c r="L195" s="20">
        <v>1.1681006209370699</v>
      </c>
      <c r="M195" s="20">
        <v>6.0302938708820296E-3</v>
      </c>
      <c r="N195" s="20">
        <v>0.53860182547653501</v>
      </c>
      <c r="O195" s="20">
        <v>-0.24603159612379299</v>
      </c>
      <c r="P195" s="20">
        <v>-4.0017612703961598E-2</v>
      </c>
      <c r="Q195" s="20">
        <v>0.95833333333333304</v>
      </c>
      <c r="R195" s="20">
        <v>0.99421487603305703</v>
      </c>
      <c r="S195" t="s">
        <v>16</v>
      </c>
    </row>
    <row r="196" spans="2:19" x14ac:dyDescent="0.25">
      <c r="B196" s="2">
        <v>194</v>
      </c>
      <c r="C196" s="20">
        <v>3.3775975671566097E-4</v>
      </c>
      <c r="D196" s="20">
        <v>8.6849786773749299E-2</v>
      </c>
      <c r="E196" s="20">
        <v>0.64305875159981896</v>
      </c>
      <c r="F196" s="20">
        <v>0.96897585912779005</v>
      </c>
      <c r="G196" s="20">
        <v>157.08162369700301</v>
      </c>
      <c r="H196" s="20">
        <v>3.9511817021756303E-2</v>
      </c>
      <c r="I196" s="20">
        <v>1.06562307268948E-2</v>
      </c>
      <c r="J196" s="20"/>
      <c r="K196" s="20">
        <v>16.8805544002395</v>
      </c>
      <c r="L196" s="20">
        <v>0.56270432615266397</v>
      </c>
      <c r="M196" s="20">
        <v>2.0737624716213401E-2</v>
      </c>
      <c r="N196" s="20">
        <v>0.26969730906141898</v>
      </c>
      <c r="O196" s="20">
        <v>-2.0932588139621601E-2</v>
      </c>
      <c r="P196" s="20">
        <v>0.246587345742142</v>
      </c>
      <c r="Q196" s="20">
        <v>0.88025889967637505</v>
      </c>
      <c r="R196" s="20">
        <v>0.99872975955246401</v>
      </c>
      <c r="S196" t="s">
        <v>16</v>
      </c>
    </row>
    <row r="197" spans="2:19" x14ac:dyDescent="0.25">
      <c r="B197" s="2">
        <v>195</v>
      </c>
      <c r="C197" s="20">
        <v>7.9472883933096803E-5</v>
      </c>
      <c r="D197" s="20">
        <v>5.0235767373391499E-2</v>
      </c>
      <c r="E197" s="20">
        <v>1.11928946986781</v>
      </c>
      <c r="F197" s="20">
        <v>0.97243975004849503</v>
      </c>
      <c r="G197" s="20">
        <v>106.69938091342701</v>
      </c>
      <c r="H197" s="20">
        <v>1.6223696933480001E-2</v>
      </c>
      <c r="I197" s="20">
        <v>6.9377742653744098E-3</v>
      </c>
      <c r="J197" s="20"/>
      <c r="K197" s="20">
        <v>6.2722873612022099</v>
      </c>
      <c r="L197" s="20">
        <v>0.395733444986618</v>
      </c>
      <c r="M197" s="20">
        <v>1.0059225544631401E-2</v>
      </c>
      <c r="N197" s="20">
        <v>0.42763214166416402</v>
      </c>
      <c r="O197" s="20">
        <v>0.112348563383273</v>
      </c>
      <c r="P197" s="20">
        <v>0.41628617842893101</v>
      </c>
      <c r="Q197" s="20">
        <v>0.74418604651162701</v>
      </c>
      <c r="R197" s="20">
        <v>0.758390452740622</v>
      </c>
      <c r="S197" t="s">
        <v>16</v>
      </c>
    </row>
    <row r="198" spans="2:19" x14ac:dyDescent="0.25">
      <c r="B198" s="2">
        <v>196</v>
      </c>
      <c r="C198" s="20">
        <v>2.4835276229092699E-5</v>
      </c>
      <c r="D198" s="20">
        <v>1.6173597028845899E-2</v>
      </c>
      <c r="E198" s="20">
        <v>0.74599796961285203</v>
      </c>
      <c r="F198" s="20">
        <v>0.97098413745934498</v>
      </c>
      <c r="G198" s="20">
        <v>73.246982697089706</v>
      </c>
      <c r="H198" s="20">
        <v>5.9776499194016302E-3</v>
      </c>
      <c r="I198" s="20">
        <v>4.5893962524454698E-3</v>
      </c>
      <c r="J198" s="20"/>
      <c r="K198" s="20">
        <v>2.1362835470170398</v>
      </c>
      <c r="L198" s="20">
        <v>1.1930691670098399</v>
      </c>
      <c r="M198" s="20">
        <v>5.6232780296995803E-3</v>
      </c>
      <c r="N198" s="20">
        <v>0.76775928907272994</v>
      </c>
      <c r="O198" s="20">
        <v>-0.13242521699159199</v>
      </c>
      <c r="P198" s="20">
        <v>0.104630521741332</v>
      </c>
      <c r="Q198" s="20">
        <v>0.90909090909090895</v>
      </c>
      <c r="R198" s="20">
        <v>0.98063938266501305</v>
      </c>
      <c r="S198" t="s">
        <v>16</v>
      </c>
    </row>
    <row r="199" spans="2:19" x14ac:dyDescent="0.25">
      <c r="B199" s="2">
        <v>197</v>
      </c>
      <c r="C199" s="20">
        <v>1.38332488596046E-3</v>
      </c>
      <c r="D199" s="20">
        <v>0.15892782198249999</v>
      </c>
      <c r="E199" s="20">
        <v>0.62690884613192099</v>
      </c>
      <c r="F199" s="20">
        <v>1.00056738487865</v>
      </c>
      <c r="G199" s="20">
        <v>68.540003744425704</v>
      </c>
      <c r="H199" s="20">
        <v>5.7748081389038697E-2</v>
      </c>
      <c r="I199" s="20">
        <v>3.4302680914861897E-2</v>
      </c>
      <c r="J199" s="20"/>
      <c r="K199" s="20">
        <v>3.1025058204236502</v>
      </c>
      <c r="L199" s="20">
        <v>0.68823093657567203</v>
      </c>
      <c r="M199" s="20">
        <v>4.1967891870108499E-2</v>
      </c>
      <c r="N199" s="20">
        <v>0.59400555117616405</v>
      </c>
      <c r="O199" s="20">
        <v>0.124686066569763</v>
      </c>
      <c r="P199" s="20">
        <v>0.431994775369266</v>
      </c>
      <c r="Q199" s="20">
        <v>0.92756036636136496</v>
      </c>
      <c r="R199" s="20">
        <v>0.91481559388584999</v>
      </c>
      <c r="S199" t="s">
        <v>16</v>
      </c>
    </row>
    <row r="200" spans="2:19" x14ac:dyDescent="0.25">
      <c r="B200" s="2">
        <v>198</v>
      </c>
      <c r="C200" s="20">
        <v>2.2351748606183399E-4</v>
      </c>
      <c r="D200" s="20">
        <v>8.3256025548860996E-2</v>
      </c>
      <c r="E200" s="20">
        <v>1.0307057660974499</v>
      </c>
      <c r="F200" s="20">
        <v>0.98676155666423504</v>
      </c>
      <c r="G200" s="20">
        <v>27.306987783981199</v>
      </c>
      <c r="H200" s="20">
        <v>3.6415221279077002E-2</v>
      </c>
      <c r="I200" s="20">
        <v>8.7874409286591692E-3</v>
      </c>
      <c r="J200" s="20"/>
      <c r="K200" s="20">
        <v>26.189184319012998</v>
      </c>
      <c r="L200" s="20">
        <v>0.40521920351921298</v>
      </c>
      <c r="M200" s="20">
        <v>1.6869834089098701E-2</v>
      </c>
      <c r="N200" s="20">
        <v>0.24131230348195401</v>
      </c>
      <c r="O200" s="20">
        <v>0.124407539609638</v>
      </c>
      <c r="P200" s="20">
        <v>0.43164014382936</v>
      </c>
      <c r="Q200" s="20">
        <v>0.76595744680850997</v>
      </c>
      <c r="R200" s="20">
        <v>0.94320934777080301</v>
      </c>
      <c r="S200" t="s">
        <v>16</v>
      </c>
    </row>
    <row r="201" spans="2:19" x14ac:dyDescent="0.25">
      <c r="B201" s="2">
        <v>199</v>
      </c>
      <c r="C201" s="20">
        <v>9.3132285859097802E-5</v>
      </c>
      <c r="D201" s="20">
        <v>5.0594586323597403E-2</v>
      </c>
      <c r="E201" s="20">
        <v>0.74687830181987902</v>
      </c>
      <c r="F201" s="20">
        <v>0.99417364787482498</v>
      </c>
      <c r="G201" s="20">
        <v>107.877853493372</v>
      </c>
      <c r="H201" s="20">
        <v>2.3605366125700501E-2</v>
      </c>
      <c r="I201" s="20">
        <v>4.6184992545043498E-3</v>
      </c>
      <c r="J201" s="20"/>
      <c r="K201" s="20">
        <v>35.078254741411001</v>
      </c>
      <c r="L201" s="20">
        <v>0.45719558495450902</v>
      </c>
      <c r="M201" s="20">
        <v>1.08894310800602E-2</v>
      </c>
      <c r="N201" s="20">
        <v>0.19565463335372399</v>
      </c>
      <c r="O201" s="20">
        <v>-8.0606905297700898E-2</v>
      </c>
      <c r="P201" s="20">
        <v>0.17060764533140699</v>
      </c>
      <c r="Q201" s="20">
        <v>0.79787234042553101</v>
      </c>
      <c r="R201" s="20">
        <v>1</v>
      </c>
      <c r="S201" t="s">
        <v>16</v>
      </c>
    </row>
    <row r="202" spans="2:19" x14ac:dyDescent="0.25">
      <c r="B202" s="2">
        <v>200</v>
      </c>
      <c r="C202" s="20">
        <v>5.5879371515458701E-5</v>
      </c>
      <c r="D202" s="20">
        <v>3.03291160489252E-2</v>
      </c>
      <c r="E202" s="20">
        <v>0.66927534625360896</v>
      </c>
      <c r="F202" s="20">
        <v>0.99679359576521798</v>
      </c>
      <c r="G202" s="20">
        <v>179.97706130313901</v>
      </c>
      <c r="H202" s="20">
        <v>1.33725798528901E-2</v>
      </c>
      <c r="I202" s="20">
        <v>3.34749477248153E-3</v>
      </c>
      <c r="J202" s="20"/>
      <c r="K202" s="20">
        <v>10.7485005777207</v>
      </c>
      <c r="L202" s="20">
        <v>0.76338192234402402</v>
      </c>
      <c r="M202" s="20">
        <v>8.4349170445493799E-3</v>
      </c>
      <c r="N202" s="20">
        <v>0.25032527824151002</v>
      </c>
      <c r="O202" s="20">
        <v>-0.37082207633076902</v>
      </c>
      <c r="P202" s="20">
        <v>-0.19890578690997299</v>
      </c>
      <c r="Q202" s="20">
        <v>0.95744680851063801</v>
      </c>
      <c r="R202" s="20">
        <v>0.98207002976081104</v>
      </c>
      <c r="S202" t="s">
        <v>16</v>
      </c>
    </row>
    <row r="203" spans="2:19" x14ac:dyDescent="0.25">
      <c r="B203" s="2">
        <v>201</v>
      </c>
      <c r="C203" s="20">
        <v>1.49011657374556E-5</v>
      </c>
      <c r="D203" s="20">
        <v>1.0616360678917899E-2</v>
      </c>
      <c r="E203" s="20">
        <v>1.00235293698821</v>
      </c>
      <c r="F203" s="20">
        <v>1.0073674875345699</v>
      </c>
      <c r="G203" s="20">
        <v>180</v>
      </c>
      <c r="H203" s="20">
        <v>3.3430336975704702E-3</v>
      </c>
      <c r="I203" s="20">
        <v>2.2286891317136498E-3</v>
      </c>
      <c r="J203" s="20"/>
      <c r="K203" s="20">
        <v>1.875</v>
      </c>
      <c r="L203" s="20">
        <v>1.6614174961047401</v>
      </c>
      <c r="M203" s="20">
        <v>4.35577243202411E-3</v>
      </c>
      <c r="N203" s="20">
        <v>0.66666666666666596</v>
      </c>
      <c r="O203" s="20">
        <v>-0.60730091830127497</v>
      </c>
      <c r="P203" s="20">
        <v>-0.5</v>
      </c>
      <c r="Q203" s="20">
        <v>1</v>
      </c>
      <c r="R203" s="20">
        <v>1</v>
      </c>
      <c r="S203" t="s">
        <v>16</v>
      </c>
    </row>
    <row r="204" spans="2:19" x14ac:dyDescent="0.25">
      <c r="B204" s="2">
        <v>202</v>
      </c>
      <c r="C204" s="20">
        <v>5.0912316269640099E-5</v>
      </c>
      <c r="D204" s="20">
        <v>2.3703223260340502E-2</v>
      </c>
      <c r="E204" s="20">
        <v>0.70736418709731097</v>
      </c>
      <c r="F204" s="20">
        <v>1.0204406518315701</v>
      </c>
      <c r="G204" s="20">
        <v>29.195764083587701</v>
      </c>
      <c r="H204" s="20">
        <v>9.9564966743136193E-3</v>
      </c>
      <c r="I204" s="20">
        <v>5.09261586170853E-3</v>
      </c>
      <c r="J204" s="20"/>
      <c r="K204" s="20">
        <v>3.73234737388545</v>
      </c>
      <c r="L204" s="20">
        <v>1.1387225094475599</v>
      </c>
      <c r="M204" s="20">
        <v>8.0513088618291897E-3</v>
      </c>
      <c r="N204" s="20">
        <v>0.51148672352261904</v>
      </c>
      <c r="O204" s="20">
        <v>-0.217805969989848</v>
      </c>
      <c r="P204" s="20">
        <v>-4.0796293353129297E-3</v>
      </c>
      <c r="Q204" s="20">
        <v>0.97619047619047605</v>
      </c>
      <c r="R204" s="20">
        <v>1.0085562502938199</v>
      </c>
      <c r="S204" t="s">
        <v>16</v>
      </c>
    </row>
    <row r="205" spans="2:19" x14ac:dyDescent="0.25">
      <c r="B205" s="2">
        <v>203</v>
      </c>
      <c r="C205" s="20">
        <v>5.2154080081094698E-5</v>
      </c>
      <c r="D205" s="20">
        <v>2.5777018497399998E-2</v>
      </c>
      <c r="E205" s="20">
        <v>0.887154170100796</v>
      </c>
      <c r="F205" s="20">
        <v>1.03207332193368</v>
      </c>
      <c r="G205" s="20">
        <v>169.551573104151</v>
      </c>
      <c r="H205" s="20">
        <v>1.11607579322752E-2</v>
      </c>
      <c r="I205" s="20">
        <v>5.2772487104611604E-3</v>
      </c>
      <c r="J205" s="20"/>
      <c r="K205" s="20">
        <v>3.9354684025412001</v>
      </c>
      <c r="L205" s="20">
        <v>0.98635394782739205</v>
      </c>
      <c r="M205" s="20">
        <v>8.1489040476946505E-3</v>
      </c>
      <c r="N205" s="20">
        <v>0.47283963530829098</v>
      </c>
      <c r="O205" s="20">
        <v>-0.113042433354216</v>
      </c>
      <c r="P205" s="20">
        <v>0.129309448355485</v>
      </c>
      <c r="Q205" s="20">
        <v>0.95454545454545403</v>
      </c>
      <c r="R205" s="20">
        <v>0.99606605568044204</v>
      </c>
      <c r="S205" t="s">
        <v>16</v>
      </c>
    </row>
    <row r="206" spans="2:19" x14ac:dyDescent="0.25">
      <c r="B206" s="2">
        <v>204</v>
      </c>
      <c r="C206" s="20">
        <v>1.65154586923466E-4</v>
      </c>
      <c r="D206" s="20">
        <v>6.2004360333405499E-2</v>
      </c>
      <c r="E206" s="20">
        <v>0.90671619979293105</v>
      </c>
      <c r="F206" s="20">
        <v>1.0427835362554401</v>
      </c>
      <c r="G206" s="20">
        <v>162.29139632453899</v>
      </c>
      <c r="H206" s="20">
        <v>2.7466084908140301E-2</v>
      </c>
      <c r="I206" s="20">
        <v>7.6804102687726304E-3</v>
      </c>
      <c r="J206" s="20"/>
      <c r="K206" s="20">
        <v>12.184740591368801</v>
      </c>
      <c r="L206" s="20">
        <v>0.53982878832578196</v>
      </c>
      <c r="M206" s="20">
        <v>1.45010810309217E-2</v>
      </c>
      <c r="N206" s="20">
        <v>0.27963251021976998</v>
      </c>
      <c r="O206" s="20">
        <v>3.1835895228557302E-3</v>
      </c>
      <c r="P206" s="20">
        <v>0.27729301680986701</v>
      </c>
      <c r="Q206" s="20">
        <v>0.86928104575163401</v>
      </c>
      <c r="R206" s="20">
        <v>0.95228424571366899</v>
      </c>
      <c r="S206" t="s">
        <v>16</v>
      </c>
    </row>
    <row r="207" spans="2:19" x14ac:dyDescent="0.25">
      <c r="B207" s="2">
        <v>205</v>
      </c>
      <c r="C207" s="20">
        <v>3.60111505321845E-5</v>
      </c>
      <c r="D207" s="20">
        <v>2.06432330824977E-2</v>
      </c>
      <c r="E207" s="20">
        <v>0.84117644452316398</v>
      </c>
      <c r="F207" s="20">
        <v>1.04978943238649</v>
      </c>
      <c r="G207" s="20">
        <v>14.5018093759446</v>
      </c>
      <c r="H207" s="20">
        <v>8.1099760860277297E-3</v>
      </c>
      <c r="I207" s="20">
        <v>4.0736547505762404E-3</v>
      </c>
      <c r="J207" s="20"/>
      <c r="K207" s="20">
        <v>3.7391630216183298</v>
      </c>
      <c r="L207" s="20">
        <v>1.0619190911837499</v>
      </c>
      <c r="M207" s="20">
        <v>6.7713234237472301E-3</v>
      </c>
      <c r="N207" s="20">
        <v>0.50230169699199601</v>
      </c>
      <c r="O207" s="20">
        <v>-0.27946235301906203</v>
      </c>
      <c r="P207" s="20">
        <v>-8.2582974393446099E-2</v>
      </c>
      <c r="Q207" s="20">
        <v>0.87878787878787801</v>
      </c>
      <c r="R207" s="20">
        <v>1</v>
      </c>
      <c r="S207" t="s">
        <v>16</v>
      </c>
    </row>
    <row r="208" spans="2:19" x14ac:dyDescent="0.25">
      <c r="B208" s="2">
        <v>206</v>
      </c>
      <c r="C208" s="20">
        <v>7.6989356310187495E-5</v>
      </c>
      <c r="D208" s="20">
        <v>3.3702237049773799E-2</v>
      </c>
      <c r="E208" s="20">
        <v>0.92544518864464398</v>
      </c>
      <c r="F208" s="20">
        <v>1.0534869739214801</v>
      </c>
      <c r="G208" s="20">
        <v>166.62035563659401</v>
      </c>
      <c r="H208" s="20">
        <v>1.26986767741437E-2</v>
      </c>
      <c r="I208" s="20">
        <v>7.8465562361399194E-3</v>
      </c>
      <c r="J208" s="20"/>
      <c r="K208" s="20">
        <v>2.8017885140773</v>
      </c>
      <c r="L208" s="20">
        <v>0.85177148060810703</v>
      </c>
      <c r="M208" s="20">
        <v>9.9008026431111305E-3</v>
      </c>
      <c r="N208" s="20">
        <v>0.61790345369815203</v>
      </c>
      <c r="O208" s="20">
        <v>1.64751210724631E-2</v>
      </c>
      <c r="P208" s="20">
        <v>0.29421632038892198</v>
      </c>
      <c r="Q208" s="20">
        <v>0.86111111111111105</v>
      </c>
      <c r="R208" s="20">
        <v>0.95351144028567603</v>
      </c>
      <c r="S208" t="s">
        <v>16</v>
      </c>
    </row>
    <row r="209" spans="2:19" x14ac:dyDescent="0.25">
      <c r="B209" s="2">
        <v>207</v>
      </c>
      <c r="C209" s="20">
        <v>6.4571718195641104E-5</v>
      </c>
      <c r="D209" s="20">
        <v>2.7739379277873899E-2</v>
      </c>
      <c r="E209" s="20">
        <v>0.91511261530353905</v>
      </c>
      <c r="F209" s="20">
        <v>1.0656562802101499</v>
      </c>
      <c r="G209" s="20">
        <v>155.968067615422</v>
      </c>
      <c r="H209" s="20">
        <v>1.14288251673587E-2</v>
      </c>
      <c r="I209" s="20">
        <v>6.5603219783620104E-3</v>
      </c>
      <c r="J209" s="20"/>
      <c r="K209" s="20">
        <v>3.02940874348349</v>
      </c>
      <c r="L209" s="20">
        <v>1.05452949025827</v>
      </c>
      <c r="M209" s="20">
        <v>9.0672633731564995E-3</v>
      </c>
      <c r="N209" s="20">
        <v>0.57401542873353295</v>
      </c>
      <c r="O209" s="20">
        <v>-8.8043164964819398E-2</v>
      </c>
      <c r="P209" s="20">
        <v>0.16113950545831299</v>
      </c>
      <c r="Q209" s="20">
        <v>0.92857142857142805</v>
      </c>
      <c r="R209" s="20">
        <v>1.0036556461655799</v>
      </c>
      <c r="S209" t="s">
        <v>16</v>
      </c>
    </row>
    <row r="210" spans="2:19" x14ac:dyDescent="0.25">
      <c r="B210" s="2">
        <v>208</v>
      </c>
      <c r="C210" s="20">
        <v>1.6142929548910201E-5</v>
      </c>
      <c r="D210" s="20">
        <v>1.2109582397166099E-2</v>
      </c>
      <c r="E210" s="20">
        <v>0.87536051588691499</v>
      </c>
      <c r="F210" s="20">
        <v>1.0672849376525599</v>
      </c>
      <c r="G210" s="20">
        <v>2.4635549738244999</v>
      </c>
      <c r="H210" s="20">
        <v>4.50115747252928E-3</v>
      </c>
      <c r="I210" s="20">
        <v>3.3878428227676798E-3</v>
      </c>
      <c r="J210" s="20"/>
      <c r="K210" s="20">
        <v>1.8702794751767999</v>
      </c>
      <c r="L210" s="20">
        <v>1.3833557583097</v>
      </c>
      <c r="M210" s="20">
        <v>4.5336316865782498E-3</v>
      </c>
      <c r="N210" s="20">
        <v>0.75266036423826399</v>
      </c>
      <c r="O210" s="20">
        <v>-0.25808356767061602</v>
      </c>
      <c r="P210" s="20">
        <v>-5.5362659469399E-2</v>
      </c>
      <c r="Q210" s="20">
        <v>0.92857142857142805</v>
      </c>
      <c r="R210" s="20">
        <v>1.0083739762583901</v>
      </c>
      <c r="S210" t="s">
        <v>16</v>
      </c>
    </row>
    <row r="211" spans="2:19" x14ac:dyDescent="0.25">
      <c r="B211" s="2">
        <v>209</v>
      </c>
      <c r="C211" s="20">
        <v>1.5273694880891999E-4</v>
      </c>
      <c r="D211" s="20">
        <v>6.2067877973659299E-2</v>
      </c>
      <c r="E211" s="20">
        <v>1.4090751139580799</v>
      </c>
      <c r="F211" s="20">
        <v>0.63570186582960697</v>
      </c>
      <c r="G211" s="20">
        <v>94.232418980254906</v>
      </c>
      <c r="H211" s="20">
        <v>2.9140670112246799E-2</v>
      </c>
      <c r="I211" s="20">
        <v>5.3498778140203896E-3</v>
      </c>
      <c r="J211" s="20"/>
      <c r="K211" s="20">
        <v>31.046766005505098</v>
      </c>
      <c r="L211" s="20">
        <v>0.49821887794995701</v>
      </c>
      <c r="M211" s="20">
        <v>1.39452760161177E-2</v>
      </c>
      <c r="N211" s="20">
        <v>0.183588016109897</v>
      </c>
      <c r="O211" s="20">
        <v>-0.19834193043877499</v>
      </c>
      <c r="P211" s="20">
        <v>2.0702755521402601E-2</v>
      </c>
      <c r="Q211" s="20">
        <v>0.91111111111111098</v>
      </c>
      <c r="R211" s="20">
        <v>1</v>
      </c>
      <c r="S211" t="s">
        <v>16</v>
      </c>
    </row>
    <row r="212" spans="2:19" x14ac:dyDescent="0.25">
      <c r="B212" s="2">
        <v>210</v>
      </c>
      <c r="C212" s="20">
        <v>1.8253928028383101E-4</v>
      </c>
      <c r="D212" s="20">
        <v>7.5477900479180293E-2</v>
      </c>
      <c r="E212" s="20">
        <v>1.35113894353393</v>
      </c>
      <c r="F212" s="20">
        <v>0.63612935927057102</v>
      </c>
      <c r="G212" s="20">
        <v>153.252537769555</v>
      </c>
      <c r="H212" s="20">
        <v>3.2886176203233197E-2</v>
      </c>
      <c r="I212" s="20">
        <v>7.4990114319707299E-3</v>
      </c>
      <c r="J212" s="20"/>
      <c r="K212" s="20">
        <v>26.504929181378898</v>
      </c>
      <c r="L212" s="20">
        <v>0.402648954303234</v>
      </c>
      <c r="M212" s="20">
        <v>1.5245203512084299E-2</v>
      </c>
      <c r="N212" s="20">
        <v>0.22802929065475999</v>
      </c>
      <c r="O212" s="20">
        <v>6.1086874911239097E-2</v>
      </c>
      <c r="P212" s="20">
        <v>0.35101776953644198</v>
      </c>
      <c r="Q212" s="20">
        <v>0.77368421052631497</v>
      </c>
      <c r="R212" s="20">
        <v>0.933695539840254</v>
      </c>
      <c r="S212" t="s">
        <v>16</v>
      </c>
    </row>
    <row r="213" spans="2:19" x14ac:dyDescent="0.25">
      <c r="B213" s="2">
        <v>211</v>
      </c>
      <c r="C213" s="20">
        <v>1.45286365940192E-4</v>
      </c>
      <c r="D213" s="20">
        <v>4.9812316438365901E-2</v>
      </c>
      <c r="E213" s="20">
        <v>1.2324746141501699</v>
      </c>
      <c r="F213" s="20">
        <v>0.66002533392574503</v>
      </c>
      <c r="G213" s="20">
        <v>31.548043130523698</v>
      </c>
      <c r="H213" s="20">
        <v>2.1974387799726901E-2</v>
      </c>
      <c r="I213" s="20">
        <v>8.1802109890968099E-3</v>
      </c>
      <c r="J213" s="20"/>
      <c r="K213" s="20">
        <v>7.3305281449688398</v>
      </c>
      <c r="L213" s="20">
        <v>0.73580248157108397</v>
      </c>
      <c r="M213" s="20">
        <v>1.36008950597347E-2</v>
      </c>
      <c r="N213" s="20">
        <v>0.37226115528908899</v>
      </c>
      <c r="O213" s="20">
        <v>-2.82684344321537E-2</v>
      </c>
      <c r="P213" s="20">
        <v>0.23724705614839101</v>
      </c>
      <c r="Q213" s="20">
        <v>0.93600000000000005</v>
      </c>
      <c r="R213" s="20">
        <v>0.97613028791302203</v>
      </c>
      <c r="S213" t="s">
        <v>16</v>
      </c>
    </row>
    <row r="214" spans="2:19" x14ac:dyDescent="0.25">
      <c r="B214" s="2">
        <v>212</v>
      </c>
      <c r="C214" s="20">
        <v>1.8626457171819499E-5</v>
      </c>
      <c r="D214" s="20">
        <v>1.27269292866508E-2</v>
      </c>
      <c r="E214" s="20">
        <v>1.21552705243662</v>
      </c>
      <c r="F214" s="20">
        <v>0.66162351356805904</v>
      </c>
      <c r="G214" s="20">
        <v>18.434948822921999</v>
      </c>
      <c r="H214" s="20">
        <v>4.5810270042407003E-3</v>
      </c>
      <c r="I214" s="20">
        <v>3.5238669263390299E-3</v>
      </c>
      <c r="J214" s="20"/>
      <c r="K214" s="20">
        <v>1.6666666666666601</v>
      </c>
      <c r="L214" s="20">
        <v>1.4450832262615401</v>
      </c>
      <c r="M214" s="20">
        <v>4.8699016262627398E-3</v>
      </c>
      <c r="N214" s="20">
        <v>0.76923076923077505</v>
      </c>
      <c r="O214" s="20">
        <v>-0.31932159172223301</v>
      </c>
      <c r="P214" s="20">
        <v>-0.13333333333336</v>
      </c>
      <c r="Q214" s="20">
        <v>0.9375</v>
      </c>
      <c r="R214" s="20">
        <v>1.0079677786533501</v>
      </c>
      <c r="S214" t="s">
        <v>16</v>
      </c>
    </row>
    <row r="215" spans="2:19" x14ac:dyDescent="0.25">
      <c r="B215" s="2">
        <v>213</v>
      </c>
      <c r="C215" s="20">
        <v>7.8231120121642197E-5</v>
      </c>
      <c r="D215" s="20">
        <v>3.4043226486926002E-2</v>
      </c>
      <c r="E215" s="20">
        <v>1.1924371255117101</v>
      </c>
      <c r="F215" s="20">
        <v>0.744470610037269</v>
      </c>
      <c r="G215" s="20">
        <v>66.066288879773595</v>
      </c>
      <c r="H215" s="20">
        <v>1.3012076028277799E-2</v>
      </c>
      <c r="I215" s="20">
        <v>7.6961582899339404E-3</v>
      </c>
      <c r="J215" s="20"/>
      <c r="K215" s="20">
        <v>3.4595914320183199</v>
      </c>
      <c r="L215" s="20">
        <v>0.84825803927946997</v>
      </c>
      <c r="M215" s="20">
        <v>9.9803284398761894E-3</v>
      </c>
      <c r="N215" s="20">
        <v>0.59146275146322702</v>
      </c>
      <c r="O215" s="20">
        <v>5.38156218456889E-3</v>
      </c>
      <c r="P215" s="20">
        <v>0.28009156252100698</v>
      </c>
      <c r="Q215" s="20">
        <v>0.875</v>
      </c>
      <c r="R215" s="20">
        <v>0.965630114566284</v>
      </c>
      <c r="S215" t="s">
        <v>16</v>
      </c>
    </row>
    <row r="216" spans="2:19" ht="15.75" thickBot="1" x14ac:dyDescent="0.3">
      <c r="B216" s="8">
        <v>214</v>
      </c>
      <c r="C216" s="40">
        <v>2.6077040040547298E-5</v>
      </c>
      <c r="D216" s="40">
        <v>1.8689787058550601E-2</v>
      </c>
      <c r="E216" s="40">
        <v>1.20407583542177</v>
      </c>
      <c r="F216" s="40">
        <v>0.74305556931871997</v>
      </c>
      <c r="G216" s="40">
        <v>146.86972041901399</v>
      </c>
      <c r="H216" s="40">
        <v>6.4930448480693299E-3</v>
      </c>
      <c r="I216" s="40">
        <v>4.6266737161454498E-3</v>
      </c>
      <c r="J216" s="40"/>
      <c r="K216" s="40">
        <v>1.6348425475273101</v>
      </c>
      <c r="L216" s="40">
        <v>0.93812228194631697</v>
      </c>
      <c r="M216" s="40">
        <v>5.7621453113633897E-3</v>
      </c>
      <c r="N216" s="40">
        <v>0.71255841048459101</v>
      </c>
      <c r="O216" s="40">
        <v>-9.5207768230167397E-2</v>
      </c>
      <c r="P216" s="40">
        <v>0.15201724925853299</v>
      </c>
      <c r="Q216" s="40">
        <v>0.875</v>
      </c>
      <c r="R216" s="40">
        <v>0.87622227522060503</v>
      </c>
      <c r="S216" s="7" t="s">
        <v>16</v>
      </c>
    </row>
    <row r="218" spans="2:19" ht="15.75" thickBot="1" x14ac:dyDescent="0.3"/>
    <row r="219" spans="2:19" ht="63" thickBot="1" x14ac:dyDescent="0.3">
      <c r="B219" s="18" t="s">
        <v>30</v>
      </c>
      <c r="C219" s="18" t="s">
        <v>23</v>
      </c>
      <c r="D219" s="18" t="s">
        <v>31</v>
      </c>
      <c r="E219" s="18" t="s">
        <v>32</v>
      </c>
      <c r="F219" s="18" t="s">
        <v>33</v>
      </c>
      <c r="G219" s="74" t="s">
        <v>45</v>
      </c>
    </row>
    <row r="220" spans="2:19" x14ac:dyDescent="0.25">
      <c r="B220" s="38">
        <v>0.40392823353931301</v>
      </c>
      <c r="C220" s="37">
        <v>1.1830000000000001</v>
      </c>
      <c r="D220" s="37">
        <f>C220-B220</f>
        <v>0.77907176646068699</v>
      </c>
      <c r="E220" s="38">
        <f>214/D220</f>
        <v>274.68586234641674</v>
      </c>
      <c r="F220" s="38">
        <f>SUM(C3:C216)</f>
        <v>4.0731094779523559E-2</v>
      </c>
      <c r="G220" s="73">
        <f>(SUM(C3:C216)/D220)</f>
        <v>5.2281569597322719E-2</v>
      </c>
    </row>
    <row r="222" spans="2:19" ht="15.75" thickBot="1" x14ac:dyDescent="0.3">
      <c r="I222" s="53" t="s">
        <v>42</v>
      </c>
    </row>
    <row r="223" spans="2:19" ht="15.75" thickBot="1" x14ac:dyDescent="0.3">
      <c r="I223" s="49" t="s">
        <v>18</v>
      </c>
      <c r="J223" s="66" t="s">
        <v>19</v>
      </c>
      <c r="K223" s="66" t="s">
        <v>20</v>
      </c>
      <c r="L223" s="67" t="s">
        <v>21</v>
      </c>
      <c r="M223" s="50" t="s">
        <v>41</v>
      </c>
    </row>
    <row r="224" spans="2:19" x14ac:dyDescent="0.25">
      <c r="I224" s="58" t="s">
        <v>22</v>
      </c>
      <c r="J224" s="60">
        <v>1</v>
      </c>
      <c r="K224" s="60">
        <v>3.6</v>
      </c>
      <c r="L224" s="61">
        <v>6</v>
      </c>
      <c r="M224" s="59">
        <v>0.76514195903465965</v>
      </c>
    </row>
    <row r="225" spans="9:13" x14ac:dyDescent="0.25">
      <c r="I225" s="54" t="s">
        <v>35</v>
      </c>
      <c r="J225" s="62">
        <v>1</v>
      </c>
      <c r="K225" s="62">
        <v>3.6</v>
      </c>
      <c r="L225" s="63">
        <v>7</v>
      </c>
      <c r="M225" s="55">
        <v>0.75665529577953561</v>
      </c>
    </row>
    <row r="226" spans="9:13" x14ac:dyDescent="0.25">
      <c r="I226" s="54" t="s">
        <v>36</v>
      </c>
      <c r="J226" s="62">
        <v>1</v>
      </c>
      <c r="K226" s="62">
        <v>3.4</v>
      </c>
      <c r="L226" s="63">
        <v>5.5</v>
      </c>
      <c r="M226" s="55">
        <v>0.72526030100271799</v>
      </c>
    </row>
    <row r="227" spans="9:13" x14ac:dyDescent="0.25">
      <c r="I227" s="54" t="s">
        <v>37</v>
      </c>
      <c r="J227" s="62">
        <v>1</v>
      </c>
      <c r="K227" s="62">
        <v>3.6</v>
      </c>
      <c r="L227" s="63">
        <v>9</v>
      </c>
      <c r="M227" s="55">
        <v>0.72422794117062617</v>
      </c>
    </row>
    <row r="228" spans="9:13" ht="15.75" thickBot="1" x14ac:dyDescent="0.3">
      <c r="I228" s="56" t="s">
        <v>38</v>
      </c>
      <c r="J228" s="64">
        <v>1</v>
      </c>
      <c r="K228" s="64">
        <v>3.4</v>
      </c>
      <c r="L228" s="65">
        <v>7</v>
      </c>
      <c r="M228" s="57">
        <v>0.718124209906011</v>
      </c>
    </row>
    <row r="230" spans="9:13" x14ac:dyDescent="0.25">
      <c r="I230" s="51" t="s">
        <v>39</v>
      </c>
      <c r="J230" s="51"/>
      <c r="K230" s="51" t="s">
        <v>40</v>
      </c>
      <c r="L230" s="5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4"/>
  <sheetViews>
    <sheetView topLeftCell="A194" workbookViewId="0">
      <selection activeCell="D217" sqref="D217"/>
    </sheetView>
  </sheetViews>
  <sheetFormatPr defaultRowHeight="15" x14ac:dyDescent="0.25"/>
  <cols>
    <col min="2" max="2" width="12.140625" customWidth="1"/>
    <col min="3" max="3" width="12.140625" style="4" bestFit="1" customWidth="1"/>
    <col min="4" max="4" width="12.140625" style="5" bestFit="1" customWidth="1"/>
    <col min="5" max="6" width="12.140625" style="4" bestFit="1" customWidth="1"/>
    <col min="7" max="7" width="12.5703125" style="5" bestFit="1" customWidth="1"/>
    <col min="8" max="9" width="12.140625" style="4" bestFit="1" customWidth="1"/>
    <col min="10" max="10" width="12" customWidth="1"/>
    <col min="11" max="11" width="12.5703125" bestFit="1" customWidth="1"/>
    <col min="12" max="12" width="12.85546875" bestFit="1" customWidth="1"/>
    <col min="13" max="13" width="18.5703125" customWidth="1"/>
    <col min="14" max="14" width="12.140625" bestFit="1" customWidth="1"/>
    <col min="15" max="15" width="12.85546875" bestFit="1" customWidth="1"/>
    <col min="16" max="16" width="14" bestFit="1" customWidth="1"/>
    <col min="17" max="18" width="12.140625" bestFit="1" customWidth="1"/>
    <col min="19" max="19" width="7.140625" customWidth="1"/>
  </cols>
  <sheetData>
    <row r="1" spans="2:19" ht="15.75" thickBot="1" x14ac:dyDescent="0.3">
      <c r="B1" s="7"/>
      <c r="C1" s="9"/>
      <c r="D1" s="22"/>
      <c r="E1" s="9"/>
      <c r="F1" s="9"/>
      <c r="G1" s="22"/>
      <c r="H1" s="9"/>
      <c r="I1" s="9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6" customFormat="1" ht="23.2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14">
        <v>1.23705623901581E-3</v>
      </c>
      <c r="D3" s="14">
        <v>0.196002172597352</v>
      </c>
      <c r="E3" s="14">
        <v>0.353414693213286</v>
      </c>
      <c r="F3" s="14">
        <v>0.60169942143102995</v>
      </c>
      <c r="G3" s="14">
        <v>88.653993383087297</v>
      </c>
      <c r="H3" s="14">
        <v>9.0354191128927994E-2</v>
      </c>
      <c r="I3" s="14">
        <v>2.5126177618695102E-2</v>
      </c>
      <c r="J3" s="12"/>
      <c r="K3" s="13">
        <v>13.1897726694522</v>
      </c>
      <c r="L3" s="13">
        <v>0.40464812959406699</v>
      </c>
      <c r="M3" s="13">
        <v>3.9687137999310201E-2</v>
      </c>
      <c r="N3" s="13">
        <v>0.27808535835202303</v>
      </c>
      <c r="O3" s="13">
        <v>0.44136896002340298</v>
      </c>
      <c r="P3" s="13">
        <v>0.83520795845559304</v>
      </c>
      <c r="Q3" s="13">
        <v>0.90347071583514105</v>
      </c>
      <c r="R3" s="13">
        <v>0.99223442221365599</v>
      </c>
      <c r="S3" s="2" t="s">
        <v>16</v>
      </c>
    </row>
    <row r="4" spans="2:19" x14ac:dyDescent="0.25">
      <c r="B4" s="2">
        <v>2</v>
      </c>
      <c r="C4" s="14">
        <v>1.9602811950790799E-4</v>
      </c>
      <c r="D4" s="14">
        <v>5.9018299275605E-2</v>
      </c>
      <c r="E4" s="14">
        <v>0.37422126923842702</v>
      </c>
      <c r="F4" s="14">
        <v>0.62459454718948604</v>
      </c>
      <c r="G4" s="14">
        <v>56.266143596058299</v>
      </c>
      <c r="H4" s="14">
        <v>2.2645925933195601E-2</v>
      </c>
      <c r="I4" s="14">
        <v>1.25081142533413E-2</v>
      </c>
      <c r="J4" s="12"/>
      <c r="K4" s="13">
        <v>3.1765462438891001</v>
      </c>
      <c r="L4" s="13">
        <v>0.70722052634230803</v>
      </c>
      <c r="M4" s="13">
        <v>1.57984414939429E-2</v>
      </c>
      <c r="N4" s="13">
        <v>0.552333973459054</v>
      </c>
      <c r="O4" s="13">
        <v>0.134889112745218</v>
      </c>
      <c r="P4" s="13">
        <v>0.44498569723661402</v>
      </c>
      <c r="Q4" s="13">
        <v>0.92957746478873204</v>
      </c>
      <c r="R4" s="13">
        <v>0.90898203592814297</v>
      </c>
      <c r="S4" s="2" t="s">
        <v>16</v>
      </c>
    </row>
    <row r="5" spans="2:19" x14ac:dyDescent="0.25">
      <c r="B5" s="2">
        <v>3</v>
      </c>
      <c r="C5" s="14">
        <v>3.7275043936731101E-4</v>
      </c>
      <c r="D5" s="14">
        <v>0.108757942125761</v>
      </c>
      <c r="E5" s="14">
        <v>7.5783311798679295E-2</v>
      </c>
      <c r="F5" s="14">
        <v>0.63510580966165897</v>
      </c>
      <c r="G5" s="14">
        <v>140.99315417864699</v>
      </c>
      <c r="H5" s="14">
        <v>4.1088377835089902E-2</v>
      </c>
      <c r="I5" s="14">
        <v>1.51986626834447E-2</v>
      </c>
      <c r="J5" s="12"/>
      <c r="K5" s="13">
        <v>8.1615063998360693</v>
      </c>
      <c r="L5" s="13">
        <v>0.39600992007167402</v>
      </c>
      <c r="M5" s="13">
        <v>2.1785329919922401E-2</v>
      </c>
      <c r="N5" s="13">
        <v>0.36990174556039201</v>
      </c>
      <c r="O5" s="13">
        <v>0.315818807001218</v>
      </c>
      <c r="P5" s="13">
        <v>0.67535253878019597</v>
      </c>
      <c r="Q5" s="13">
        <v>0.74041297935103201</v>
      </c>
      <c r="R5" s="13">
        <v>0.86821818344799695</v>
      </c>
      <c r="S5" s="2" t="s">
        <v>16</v>
      </c>
    </row>
    <row r="6" spans="2:19" x14ac:dyDescent="0.25">
      <c r="B6" s="2">
        <v>4</v>
      </c>
      <c r="C6" s="14">
        <v>1.25784710017574E-3</v>
      </c>
      <c r="D6" s="14">
        <v>0.212610894481044</v>
      </c>
      <c r="E6" s="14">
        <v>0.161494535670305</v>
      </c>
      <c r="F6" s="14">
        <v>0.640536076589311</v>
      </c>
      <c r="G6" s="14">
        <v>18.9886972758638</v>
      </c>
      <c r="H6" s="14">
        <v>8.8951833240654796E-2</v>
      </c>
      <c r="I6" s="14">
        <v>1.7457803983276499E-2</v>
      </c>
      <c r="J6" s="12"/>
      <c r="K6" s="13">
        <v>29.866956810391901</v>
      </c>
      <c r="L6" s="13">
        <v>0.34967669415032099</v>
      </c>
      <c r="M6" s="13">
        <v>4.0019253730850697E-2</v>
      </c>
      <c r="N6" s="13">
        <v>0.19626131747105499</v>
      </c>
      <c r="O6" s="13">
        <v>-3.0368882565335601E-2</v>
      </c>
      <c r="P6" s="13">
        <v>0.23457268252355901</v>
      </c>
      <c r="Q6" s="13">
        <v>0.83366141732283405</v>
      </c>
      <c r="R6" s="13">
        <v>0.93245140914900804</v>
      </c>
      <c r="S6" s="2" t="s">
        <v>16</v>
      </c>
    </row>
    <row r="7" spans="2:19" x14ac:dyDescent="0.25">
      <c r="B7" s="2">
        <v>5</v>
      </c>
      <c r="C7" s="14">
        <v>2.40579964850615E-4</v>
      </c>
      <c r="D7" s="14">
        <v>6.87039784546781E-2</v>
      </c>
      <c r="E7" s="14">
        <v>0.61831520290217201</v>
      </c>
      <c r="F7" s="14">
        <v>0.59891550569644902</v>
      </c>
      <c r="G7" s="14">
        <v>95.064790729098306</v>
      </c>
      <c r="H7" s="14">
        <v>2.9240532049569799E-2</v>
      </c>
      <c r="I7" s="14">
        <v>1.07096888966063E-2</v>
      </c>
      <c r="J7" s="12"/>
      <c r="K7" s="13">
        <v>7.7885144218980598</v>
      </c>
      <c r="L7" s="13">
        <v>0.64047996347367997</v>
      </c>
      <c r="M7" s="13">
        <v>1.7501883467752801E-2</v>
      </c>
      <c r="N7" s="13">
        <v>0.36626176563582402</v>
      </c>
      <c r="O7" s="13">
        <v>2.23334013899383E-2</v>
      </c>
      <c r="P7" s="13">
        <v>0.30167531455327501</v>
      </c>
      <c r="Q7" s="13">
        <v>0.87567567567567495</v>
      </c>
      <c r="R7" s="13">
        <v>0.95950548086132903</v>
      </c>
      <c r="S7" s="2" t="s">
        <v>16</v>
      </c>
    </row>
    <row r="8" spans="2:19" x14ac:dyDescent="0.25">
      <c r="B8" s="2">
        <v>6</v>
      </c>
      <c r="C8" s="14">
        <v>3.6384007029876902E-4</v>
      </c>
      <c r="D8" s="14">
        <v>0.11593324144714801</v>
      </c>
      <c r="E8" s="14">
        <v>0.62676430574070197</v>
      </c>
      <c r="F8" s="14">
        <v>0.63015160251717195</v>
      </c>
      <c r="G8" s="14">
        <v>40.027370122234103</v>
      </c>
      <c r="H8" s="14">
        <v>5.5240143880456997E-2</v>
      </c>
      <c r="I8" s="14">
        <v>8.2858209509800492E-3</v>
      </c>
      <c r="J8" s="12"/>
      <c r="K8" s="13">
        <v>57.409828336133401</v>
      </c>
      <c r="L8" s="13">
        <v>0.34017659790850402</v>
      </c>
      <c r="M8" s="13">
        <v>2.1523372539256298E-2</v>
      </c>
      <c r="N8" s="13">
        <v>0.149996368020167</v>
      </c>
      <c r="O8" s="13">
        <v>-1.1970981845024301E-2</v>
      </c>
      <c r="P8" s="13">
        <v>0.25799761726077097</v>
      </c>
      <c r="Q8" s="13">
        <v>0.847750865051903</v>
      </c>
      <c r="R8" s="13">
        <v>0.99800281707906702</v>
      </c>
      <c r="S8" s="2" t="s">
        <v>16</v>
      </c>
    </row>
    <row r="9" spans="2:19" x14ac:dyDescent="0.25">
      <c r="B9" s="2">
        <v>7</v>
      </c>
      <c r="C9" s="14">
        <v>5.3907732864674795E-4</v>
      </c>
      <c r="D9" s="14">
        <v>0.209788545087645</v>
      </c>
      <c r="E9" s="14">
        <v>1.23174979722662</v>
      </c>
      <c r="F9" s="14">
        <v>0.87213582911883702</v>
      </c>
      <c r="G9" s="14">
        <v>13.6392810290903</v>
      </c>
      <c r="H9" s="14">
        <v>5.9074008468618502E-2</v>
      </c>
      <c r="I9" s="14">
        <v>2.5731656850872701E-2</v>
      </c>
      <c r="J9" s="12"/>
      <c r="K9" s="13">
        <v>3.9962748509186898</v>
      </c>
      <c r="L9" s="13">
        <v>0.15392082747435301</v>
      </c>
      <c r="M9" s="13">
        <v>2.6198751353895301E-2</v>
      </c>
      <c r="N9" s="13">
        <v>0.43558338968214699</v>
      </c>
      <c r="O9" s="13">
        <v>1.21463931738654</v>
      </c>
      <c r="P9" s="13">
        <v>1.81976635622183</v>
      </c>
      <c r="Q9" s="13">
        <v>0.54341317365269404</v>
      </c>
      <c r="R9" s="13">
        <v>0.66126830515071</v>
      </c>
      <c r="S9" s="2" t="s">
        <v>16</v>
      </c>
    </row>
    <row r="10" spans="2:19" x14ac:dyDescent="0.25">
      <c r="B10" s="2">
        <v>8</v>
      </c>
      <c r="C10" s="14">
        <v>1.7969244288224901E-4</v>
      </c>
      <c r="D10" s="14">
        <v>0.103180268043902</v>
      </c>
      <c r="E10" s="14">
        <v>1.2625117861669599</v>
      </c>
      <c r="F10" s="14">
        <v>0.98074617083161997</v>
      </c>
      <c r="G10" s="14">
        <v>5.2056496652027997</v>
      </c>
      <c r="H10" s="14">
        <v>5.0310629516433003E-2</v>
      </c>
      <c r="I10" s="14">
        <v>3.75665352469521E-3</v>
      </c>
      <c r="J10" s="12"/>
      <c r="K10" s="13">
        <v>192.894578989884</v>
      </c>
      <c r="L10" s="13">
        <v>0.212102786148189</v>
      </c>
      <c r="M10" s="13">
        <v>1.51258561466035E-2</v>
      </c>
      <c r="N10" s="13">
        <v>7.4669181459321096E-2</v>
      </c>
      <c r="O10" s="13">
        <v>-0.17392217919763001</v>
      </c>
      <c r="P10" s="13">
        <v>5.1794948474224702E-2</v>
      </c>
      <c r="Q10" s="13">
        <v>0.75624999999999998</v>
      </c>
      <c r="R10" s="13">
        <v>1.00107477352986</v>
      </c>
      <c r="S10" s="2" t="s">
        <v>16</v>
      </c>
    </row>
    <row r="11" spans="2:19" x14ac:dyDescent="0.25">
      <c r="B11" s="2">
        <v>9</v>
      </c>
      <c r="C11" s="14">
        <v>1.6187170474516699E-4</v>
      </c>
      <c r="D11" s="14">
        <v>7.5072544054808496E-2</v>
      </c>
      <c r="E11" s="14">
        <v>0.45088228948352099</v>
      </c>
      <c r="F11" s="14">
        <v>2.0906788696327299E-3</v>
      </c>
      <c r="G11" s="14">
        <v>176.96870142778599</v>
      </c>
      <c r="H11" s="14">
        <v>3.6507776585556803E-2</v>
      </c>
      <c r="I11" s="14">
        <v>6.9223883004931996E-3</v>
      </c>
      <c r="J11" s="12"/>
      <c r="K11" s="13">
        <v>21.1996136421273</v>
      </c>
      <c r="L11" s="13">
        <v>0.36092630679349902</v>
      </c>
      <c r="M11" s="13">
        <v>1.43562340345663E-2</v>
      </c>
      <c r="N11" s="13">
        <v>0.18961407535379199</v>
      </c>
      <c r="O11" s="13">
        <v>0.226197091667419</v>
      </c>
      <c r="P11" s="13">
        <v>0.56124262675020498</v>
      </c>
      <c r="Q11" s="13">
        <v>0.893442622950819</v>
      </c>
      <c r="R11" s="13">
        <v>1</v>
      </c>
      <c r="S11" s="2" t="s">
        <v>16</v>
      </c>
    </row>
    <row r="12" spans="2:19" x14ac:dyDescent="0.25">
      <c r="B12" s="2">
        <v>10</v>
      </c>
      <c r="C12" s="14">
        <v>2.5840070298769702E-4</v>
      </c>
      <c r="D12" s="14">
        <v>6.8723476550660106E-2</v>
      </c>
      <c r="E12" s="14">
        <v>0.19567431883689501</v>
      </c>
      <c r="F12" s="14">
        <v>1.4924727923026E-2</v>
      </c>
      <c r="G12" s="14">
        <v>84.770942357814306</v>
      </c>
      <c r="H12" s="14">
        <v>2.8245056316077401E-2</v>
      </c>
      <c r="I12" s="14">
        <v>9.8195385819176192E-3</v>
      </c>
      <c r="J12" s="12"/>
      <c r="K12" s="13">
        <v>9.1210499070616997</v>
      </c>
      <c r="L12" s="13">
        <v>0.68753262670045201</v>
      </c>
      <c r="M12" s="13">
        <v>1.8138522360746499E-2</v>
      </c>
      <c r="N12" s="13">
        <v>0.34765512491926598</v>
      </c>
      <c r="O12" s="13">
        <v>-0.15699584268494199</v>
      </c>
      <c r="P12" s="13">
        <v>7.3346229469673105E-2</v>
      </c>
      <c r="Q12" s="13">
        <v>0.93548387096774099</v>
      </c>
      <c r="R12" s="13">
        <v>0.97301131326027501</v>
      </c>
      <c r="S12" s="2" t="s">
        <v>16</v>
      </c>
    </row>
    <row r="13" spans="2:19" x14ac:dyDescent="0.25">
      <c r="B13" s="2">
        <v>11</v>
      </c>
      <c r="C13" s="14">
        <v>5.0492091388400703E-5</v>
      </c>
      <c r="D13" s="14">
        <v>2.2716500450063001E-2</v>
      </c>
      <c r="E13" s="14">
        <v>4.0788296374171598E-2</v>
      </c>
      <c r="F13" s="14">
        <v>1.0071626784834999E-2</v>
      </c>
      <c r="G13" s="14">
        <v>27.656046339176701</v>
      </c>
      <c r="H13" s="14">
        <v>8.7389863459496099E-3</v>
      </c>
      <c r="I13" s="14">
        <v>6.0145385788013903E-3</v>
      </c>
      <c r="J13" s="12"/>
      <c r="K13" s="13">
        <v>2.1715412832922301</v>
      </c>
      <c r="L13" s="13">
        <v>1.2295618172940801</v>
      </c>
      <c r="M13" s="13">
        <v>8.0180126871995799E-3</v>
      </c>
      <c r="N13" s="13">
        <v>0.68824213023161895</v>
      </c>
      <c r="O13" s="13">
        <v>-0.182420680633883</v>
      </c>
      <c r="P13" s="13">
        <v>4.0974320374598798E-2</v>
      </c>
      <c r="Q13" s="13">
        <v>0.94444444444444398</v>
      </c>
      <c r="R13" s="13">
        <v>1.00976342470897</v>
      </c>
      <c r="S13" s="2" t="s">
        <v>16</v>
      </c>
    </row>
    <row r="14" spans="2:19" x14ac:dyDescent="0.25">
      <c r="B14" s="2">
        <v>12</v>
      </c>
      <c r="C14" s="14">
        <v>1.24745166959578E-4</v>
      </c>
      <c r="D14" s="14">
        <v>4.3235809209151099E-2</v>
      </c>
      <c r="E14" s="14">
        <v>0.17941439956083099</v>
      </c>
      <c r="F14" s="14">
        <v>2.0586159373883601E-2</v>
      </c>
      <c r="G14" s="14">
        <v>78.983099453661794</v>
      </c>
      <c r="H14" s="14">
        <v>1.7445053254469999E-2</v>
      </c>
      <c r="I14" s="14">
        <v>9.0718445302716E-3</v>
      </c>
      <c r="J14" s="12"/>
      <c r="K14" s="13">
        <v>4.0064395617804198</v>
      </c>
      <c r="L14" s="13">
        <v>0.83858368582926901</v>
      </c>
      <c r="M14" s="13">
        <v>1.2602796498695199E-2</v>
      </c>
      <c r="N14" s="13">
        <v>0.52002389433503404</v>
      </c>
      <c r="O14" s="13">
        <v>-3.59923764096609E-3</v>
      </c>
      <c r="P14" s="13">
        <v>0.26865685303978498</v>
      </c>
      <c r="Q14" s="13">
        <v>0.92307692307692302</v>
      </c>
      <c r="R14" s="13">
        <v>0.94732095042137598</v>
      </c>
      <c r="S14" s="2" t="s">
        <v>16</v>
      </c>
    </row>
    <row r="15" spans="2:19" x14ac:dyDescent="0.25">
      <c r="B15" s="2">
        <v>13</v>
      </c>
      <c r="C15" s="14">
        <v>1.0321177504393601E-3</v>
      </c>
      <c r="D15" s="14">
        <v>0.17358789263501001</v>
      </c>
      <c r="E15" s="14">
        <v>0.44079852196491098</v>
      </c>
      <c r="F15" s="14">
        <v>4.1729685951350098E-2</v>
      </c>
      <c r="G15" s="14">
        <v>98.562899219102505</v>
      </c>
      <c r="H15" s="14">
        <v>5.7130281706430801E-2</v>
      </c>
      <c r="I15" s="14">
        <v>3.0968323700112599E-2</v>
      </c>
      <c r="J15" s="12"/>
      <c r="K15" s="13">
        <v>4.8145252911204404</v>
      </c>
      <c r="L15" s="13">
        <v>0.43042773676624302</v>
      </c>
      <c r="M15" s="13">
        <v>3.6250974258390599E-2</v>
      </c>
      <c r="N15" s="13">
        <v>0.54206495706158397</v>
      </c>
      <c r="O15" s="13">
        <v>0.34630884061136202</v>
      </c>
      <c r="P15" s="13">
        <v>0.71417365529293497</v>
      </c>
      <c r="Q15" s="13">
        <v>0.74892241379310298</v>
      </c>
      <c r="R15" s="13">
        <v>0.83882902172768403</v>
      </c>
      <c r="S15" s="2" t="s">
        <v>16</v>
      </c>
    </row>
    <row r="16" spans="2:19" x14ac:dyDescent="0.25">
      <c r="B16" s="2">
        <v>14</v>
      </c>
      <c r="C16" s="14">
        <v>5.6432337434094898E-5</v>
      </c>
      <c r="D16" s="14">
        <v>2.9771155302561001E-2</v>
      </c>
      <c r="E16" s="14">
        <v>0.48459823747441599</v>
      </c>
      <c r="F16" s="14">
        <v>2.28332966105343E-2</v>
      </c>
      <c r="G16" s="14">
        <v>90.300727888690105</v>
      </c>
      <c r="H16" s="14">
        <v>1.21925383194298E-2</v>
      </c>
      <c r="I16" s="14">
        <v>3.7070121524804601E-3</v>
      </c>
      <c r="J16" s="12"/>
      <c r="K16" s="13">
        <v>8.4198355198275792</v>
      </c>
      <c r="L16" s="13">
        <v>0.800104156756275</v>
      </c>
      <c r="M16" s="13">
        <v>8.4765490397288503E-3</v>
      </c>
      <c r="N16" s="13">
        <v>0.30403940962588899</v>
      </c>
      <c r="O16" s="13">
        <v>-0.37095751091364099</v>
      </c>
      <c r="P16" s="13">
        <v>-0.19907822757661101</v>
      </c>
      <c r="Q16" s="13">
        <v>0.92682926829268297</v>
      </c>
      <c r="R16" s="13">
        <v>0.95259926320098198</v>
      </c>
      <c r="S16" s="2" t="s">
        <v>16</v>
      </c>
    </row>
    <row r="17" spans="2:19" x14ac:dyDescent="0.25">
      <c r="B17" s="2">
        <v>15</v>
      </c>
      <c r="C17" s="14">
        <v>3.7126537785588702E-5</v>
      </c>
      <c r="D17" s="14">
        <v>2.13662573033075E-2</v>
      </c>
      <c r="E17" s="14">
        <v>3.9483644363609398E-2</v>
      </c>
      <c r="F17" s="14">
        <v>2.2325319899423601E-2</v>
      </c>
      <c r="G17" s="14">
        <v>61.170491416218297</v>
      </c>
      <c r="H17" s="14">
        <v>9.23603350590055E-3</v>
      </c>
      <c r="I17" s="14">
        <v>3.8980735851692799E-3</v>
      </c>
      <c r="J17" s="12"/>
      <c r="K17" s="13">
        <v>5.8091520618555199</v>
      </c>
      <c r="L17" s="13">
        <v>1.02196825827669</v>
      </c>
      <c r="M17" s="13">
        <v>6.87538915754707E-3</v>
      </c>
      <c r="N17" s="13">
        <v>0.42205061108526198</v>
      </c>
      <c r="O17" s="13">
        <v>-0.23837539995968399</v>
      </c>
      <c r="P17" s="13">
        <v>-3.0269440985568899E-2</v>
      </c>
      <c r="Q17" s="13">
        <v>0.89285714285714202</v>
      </c>
      <c r="R17" s="13">
        <v>1.0051902127416801</v>
      </c>
      <c r="S17" s="2" t="s">
        <v>16</v>
      </c>
    </row>
    <row r="18" spans="2:19" x14ac:dyDescent="0.25">
      <c r="B18" s="2">
        <v>16</v>
      </c>
      <c r="C18" s="14">
        <v>2.5097539543058001E-4</v>
      </c>
      <c r="D18" s="14">
        <v>8.3226404068293305E-2</v>
      </c>
      <c r="E18" s="14">
        <v>6.4414382916962998E-2</v>
      </c>
      <c r="F18" s="14">
        <v>2.9867275723951699E-2</v>
      </c>
      <c r="G18" s="14">
        <v>154.81706207508</v>
      </c>
      <c r="H18" s="14">
        <v>2.4583066664599001E-2</v>
      </c>
      <c r="I18" s="14">
        <v>1.7769060608727301E-2</v>
      </c>
      <c r="J18" s="12"/>
      <c r="K18" s="13">
        <v>3.03316582245884</v>
      </c>
      <c r="L18" s="13">
        <v>0.455322120661378</v>
      </c>
      <c r="M18" s="13">
        <v>1.78760118096223E-2</v>
      </c>
      <c r="N18" s="13">
        <v>0.72281708588927795</v>
      </c>
      <c r="O18" s="13">
        <v>0.36697087592032201</v>
      </c>
      <c r="P18" s="13">
        <v>0.74048137572301798</v>
      </c>
      <c r="Q18" s="13">
        <v>0.77168949771689499</v>
      </c>
      <c r="R18" s="13">
        <v>0.78674866388461795</v>
      </c>
      <c r="S18" s="2" t="s">
        <v>16</v>
      </c>
    </row>
    <row r="19" spans="2:19" x14ac:dyDescent="0.25">
      <c r="B19" s="2">
        <v>17</v>
      </c>
      <c r="C19" s="14">
        <v>4.1581722319859403E-5</v>
      </c>
      <c r="D19" s="14">
        <v>2.24947096082674E-2</v>
      </c>
      <c r="E19" s="14">
        <v>0.46307977957319602</v>
      </c>
      <c r="F19" s="14">
        <v>2.4807845334278399E-2</v>
      </c>
      <c r="G19" s="14">
        <v>155.246942182336</v>
      </c>
      <c r="H19" s="14">
        <v>8.1707375475520497E-3</v>
      </c>
      <c r="I19" s="14">
        <v>5.44715836503472E-3</v>
      </c>
      <c r="J19" s="12"/>
      <c r="K19" s="13">
        <v>2.36829943707653</v>
      </c>
      <c r="L19" s="13">
        <v>1.0326462107391301</v>
      </c>
      <c r="M19" s="13">
        <v>7.27622795106377E-3</v>
      </c>
      <c r="N19" s="13">
        <v>0.66666666666666896</v>
      </c>
      <c r="O19" s="13">
        <v>-0.159343316920631</v>
      </c>
      <c r="P19" s="13">
        <v>7.0357332442547202E-2</v>
      </c>
      <c r="Q19" s="13">
        <v>0.875</v>
      </c>
      <c r="R19" s="13">
        <v>0.93862072701663102</v>
      </c>
      <c r="S19" s="2" t="s">
        <v>16</v>
      </c>
    </row>
    <row r="20" spans="2:19" x14ac:dyDescent="0.25">
      <c r="B20" s="2">
        <v>18</v>
      </c>
      <c r="C20" s="14">
        <v>2.6434094903339203E-4</v>
      </c>
      <c r="D20" s="14">
        <v>0.137155700292588</v>
      </c>
      <c r="E20" s="14">
        <v>0.18881934241024201</v>
      </c>
      <c r="F20" s="14">
        <v>4.0954217052141598E-2</v>
      </c>
      <c r="G20" s="14">
        <v>34.170734486055601</v>
      </c>
      <c r="H20" s="14">
        <v>5.57489505291274E-2</v>
      </c>
      <c r="I20" s="14">
        <v>1.0156278514621401E-2</v>
      </c>
      <c r="J20" s="12"/>
      <c r="K20" s="13">
        <v>37.403819615664098</v>
      </c>
      <c r="L20" s="13">
        <v>0.17658206247061001</v>
      </c>
      <c r="M20" s="13">
        <v>1.8345826490025901E-2</v>
      </c>
      <c r="N20" s="13">
        <v>0.18217882880710001</v>
      </c>
      <c r="O20" s="13">
        <v>0.68227400724690501</v>
      </c>
      <c r="P20" s="13">
        <v>1.14193779110684</v>
      </c>
      <c r="Q20" s="13">
        <v>0.64259927797833905</v>
      </c>
      <c r="R20" s="13">
        <v>0.83703098206114601</v>
      </c>
      <c r="S20" s="2" t="s">
        <v>16</v>
      </c>
    </row>
    <row r="21" spans="2:19" x14ac:dyDescent="0.25">
      <c r="B21" s="2">
        <v>19</v>
      </c>
      <c r="C21" s="14">
        <v>4.7521968365553598E-5</v>
      </c>
      <c r="D21" s="14">
        <v>2.83599806058616E-2</v>
      </c>
      <c r="E21" s="14">
        <v>0.129403379193233</v>
      </c>
      <c r="F21" s="14">
        <v>5.6057025948334303E-2</v>
      </c>
      <c r="G21" s="14">
        <v>178.059918189575</v>
      </c>
      <c r="H21" s="14">
        <v>1.3438512926516899E-2</v>
      </c>
      <c r="I21" s="14">
        <v>2.7659125398138301E-3</v>
      </c>
      <c r="J21" s="12"/>
      <c r="K21" s="13">
        <v>16.032222732839799</v>
      </c>
      <c r="L21" s="13">
        <v>0.74249310643071098</v>
      </c>
      <c r="M21" s="13">
        <v>7.7786148745567999E-3</v>
      </c>
      <c r="N21" s="13">
        <v>0.20581983698182299</v>
      </c>
      <c r="O21" s="13">
        <v>-0.385693490754213</v>
      </c>
      <c r="P21" s="13">
        <v>-0.217840659840048</v>
      </c>
      <c r="Q21" s="13">
        <v>0.96969696969696895</v>
      </c>
      <c r="R21" s="13">
        <v>1.0039102784462</v>
      </c>
      <c r="S21" s="2" t="s">
        <v>16</v>
      </c>
    </row>
    <row r="22" spans="2:19" x14ac:dyDescent="0.25">
      <c r="B22" s="2">
        <v>20</v>
      </c>
      <c r="C22" s="14">
        <v>3.7126537785588702E-5</v>
      </c>
      <c r="D22" s="14">
        <v>2.0438879113162198E-2</v>
      </c>
      <c r="E22" s="14">
        <v>0.50309962157631205</v>
      </c>
      <c r="F22" s="14">
        <v>6.0931549943841701E-2</v>
      </c>
      <c r="G22" s="14">
        <v>53.981619976688599</v>
      </c>
      <c r="H22" s="14">
        <v>8.7804183720961992E-3</v>
      </c>
      <c r="I22" s="14">
        <v>4.3902091860480398E-3</v>
      </c>
      <c r="J22" s="12"/>
      <c r="K22" s="13">
        <v>4.3664229515631003</v>
      </c>
      <c r="L22" s="13">
        <v>1.11681224041228</v>
      </c>
      <c r="M22" s="13">
        <v>6.87538915754707E-3</v>
      </c>
      <c r="N22" s="13">
        <v>0.499999999999994</v>
      </c>
      <c r="O22" s="13">
        <v>-0.18453400794386299</v>
      </c>
      <c r="P22" s="13">
        <v>3.8283548472563197E-2</v>
      </c>
      <c r="Q22" s="13">
        <v>0.89285714285714202</v>
      </c>
      <c r="R22" s="13">
        <v>1.0108514190317099</v>
      </c>
      <c r="S22" s="2" t="s">
        <v>16</v>
      </c>
    </row>
    <row r="23" spans="2:19" x14ac:dyDescent="0.25">
      <c r="B23" s="2">
        <v>21</v>
      </c>
      <c r="C23" s="14">
        <v>1.24745166959578E-4</v>
      </c>
      <c r="D23" s="14">
        <v>5.8454073123125103E-2</v>
      </c>
      <c r="E23" s="14">
        <v>0.50954734016132197</v>
      </c>
      <c r="F23" s="14">
        <v>7.3625622848808706E-2</v>
      </c>
      <c r="G23" s="14">
        <v>68.053858748780598</v>
      </c>
      <c r="H23" s="14">
        <v>2.7835799822631999E-2</v>
      </c>
      <c r="I23" s="14">
        <v>4.9767393303739799E-3</v>
      </c>
      <c r="J23" s="12"/>
      <c r="K23" s="13">
        <v>35.533339337077003</v>
      </c>
      <c r="L23" s="13">
        <v>0.45877953366228302</v>
      </c>
      <c r="M23" s="13">
        <v>1.2602796498695199E-2</v>
      </c>
      <c r="N23" s="13">
        <v>0.17878916223300401</v>
      </c>
      <c r="O23" s="13">
        <v>-0.12780267282784999</v>
      </c>
      <c r="P23" s="13">
        <v>0.110516127767893</v>
      </c>
      <c r="Q23" s="13">
        <v>0.85714285714285698</v>
      </c>
      <c r="R23" s="13">
        <v>1</v>
      </c>
      <c r="S23" s="2" t="s">
        <v>16</v>
      </c>
    </row>
    <row r="24" spans="2:19" x14ac:dyDescent="0.25">
      <c r="B24" s="2">
        <v>22</v>
      </c>
      <c r="C24" s="14">
        <v>2.2275922671353199E-5</v>
      </c>
      <c r="D24" s="14">
        <v>1.47344674074198E-2</v>
      </c>
      <c r="E24" s="14">
        <v>0.183200860164484</v>
      </c>
      <c r="F24" s="14">
        <v>7.1411776534182403E-2</v>
      </c>
      <c r="G24" s="14">
        <v>25.286098901981902</v>
      </c>
      <c r="H24" s="14">
        <v>6.5503951522910197E-3</v>
      </c>
      <c r="I24" s="14">
        <v>2.7850838078203499E-3</v>
      </c>
      <c r="J24" s="12"/>
      <c r="K24" s="13">
        <v>4.9175669451023296</v>
      </c>
      <c r="L24" s="13">
        <v>1.28936738606183</v>
      </c>
      <c r="M24" s="13">
        <v>5.3256535411749699E-3</v>
      </c>
      <c r="N24" s="13">
        <v>0.425177984391713</v>
      </c>
      <c r="O24" s="13">
        <v>-0.35677939576365902</v>
      </c>
      <c r="P24" s="13">
        <v>-0.181026090697845</v>
      </c>
      <c r="Q24" s="13">
        <v>0.9375</v>
      </c>
      <c r="R24" s="13">
        <v>1.01505251840211</v>
      </c>
      <c r="S24" s="2" t="s">
        <v>16</v>
      </c>
    </row>
    <row r="25" spans="2:19" x14ac:dyDescent="0.25">
      <c r="B25" s="2">
        <v>23</v>
      </c>
      <c r="C25" s="14">
        <v>1.63208260105448E-3</v>
      </c>
      <c r="D25" s="14">
        <v>0.27644522346421002</v>
      </c>
      <c r="E25" s="14">
        <v>0.490841088135683</v>
      </c>
      <c r="F25" s="14">
        <v>0.156415201741159</v>
      </c>
      <c r="G25" s="14">
        <v>95.299185798458097</v>
      </c>
      <c r="H25" s="14">
        <v>0.12963572956420999</v>
      </c>
      <c r="I25" s="14">
        <v>1.4736947804263699E-2</v>
      </c>
      <c r="J25" s="12"/>
      <c r="K25" s="13">
        <v>90.355177754801204</v>
      </c>
      <c r="L25" s="13">
        <v>0.268369908532826</v>
      </c>
      <c r="M25" s="13">
        <v>4.55854374547046E-2</v>
      </c>
      <c r="N25" s="13">
        <v>0.11367967653519701</v>
      </c>
      <c r="O25" s="13">
        <v>-8.0651847072648594E-2</v>
      </c>
      <c r="P25" s="13">
        <v>0.170550423686333</v>
      </c>
      <c r="Q25" s="13">
        <v>0.874999999999999</v>
      </c>
      <c r="R25" s="13">
        <v>0.97899924619460499</v>
      </c>
      <c r="S25" s="2" t="s">
        <v>16</v>
      </c>
    </row>
    <row r="26" spans="2:19" x14ac:dyDescent="0.25">
      <c r="B26" s="2">
        <v>24</v>
      </c>
      <c r="C26" s="14">
        <v>1.6484182776801401E-4</v>
      </c>
      <c r="D26" s="14">
        <v>7.4931182858938697E-2</v>
      </c>
      <c r="E26" s="14">
        <v>0.383226213755885</v>
      </c>
      <c r="F26" s="14">
        <v>0.17831895052655899</v>
      </c>
      <c r="G26" s="14">
        <v>88.994364338618297</v>
      </c>
      <c r="H26" s="14">
        <v>3.5377631412864798E-2</v>
      </c>
      <c r="I26" s="14">
        <v>5.1732036604439204E-3</v>
      </c>
      <c r="J26" s="12"/>
      <c r="K26" s="13">
        <v>56.616662170592903</v>
      </c>
      <c r="L26" s="13">
        <v>0.36893691214205099</v>
      </c>
      <c r="M26" s="13">
        <v>1.4487343916006701E-2</v>
      </c>
      <c r="N26" s="13">
        <v>0.14622809537674999</v>
      </c>
      <c r="O26" s="13">
        <v>-0.12801143635957299</v>
      </c>
      <c r="P26" s="13">
        <v>0.11025032178380501</v>
      </c>
      <c r="Q26" s="13">
        <v>0.88095238095238004</v>
      </c>
      <c r="R26" s="13">
        <v>0.98910356492323703</v>
      </c>
      <c r="S26" s="2" t="s">
        <v>16</v>
      </c>
    </row>
    <row r="27" spans="2:19" x14ac:dyDescent="0.25">
      <c r="B27" s="2">
        <v>25</v>
      </c>
      <c r="C27" s="14">
        <v>2.0790861159929701E-5</v>
      </c>
      <c r="D27" s="14">
        <v>1.32428630647945E-2</v>
      </c>
      <c r="E27" s="14">
        <v>0.50433914339231201</v>
      </c>
      <c r="F27" s="14">
        <v>0.164428139777024</v>
      </c>
      <c r="G27" s="14">
        <v>113.124621339348</v>
      </c>
      <c r="H27" s="14">
        <v>5.4400613489046E-3</v>
      </c>
      <c r="I27" s="14">
        <v>3.36215228914203E-3</v>
      </c>
      <c r="J27" s="12"/>
      <c r="K27" s="13">
        <v>2.7602035189938201</v>
      </c>
      <c r="L27" s="13">
        <v>1.4897677397181399</v>
      </c>
      <c r="M27" s="13">
        <v>5.1450701256562899E-3</v>
      </c>
      <c r="N27" s="13">
        <v>0.61803573039098703</v>
      </c>
      <c r="O27" s="13">
        <v>-0.30906279078958498</v>
      </c>
      <c r="P27" s="13">
        <v>-0.12027142230434699</v>
      </c>
      <c r="Q27" s="13">
        <v>0.93333333333333302</v>
      </c>
      <c r="R27" s="13">
        <v>1.0083739762583901</v>
      </c>
      <c r="S27" s="2" t="s">
        <v>16</v>
      </c>
    </row>
    <row r="28" spans="2:19" x14ac:dyDescent="0.25">
      <c r="B28" s="2">
        <v>26</v>
      </c>
      <c r="C28" s="14">
        <v>5.9402460456941999E-4</v>
      </c>
      <c r="D28" s="14">
        <v>0.18695261879969199</v>
      </c>
      <c r="E28" s="14">
        <v>0.41330479642407197</v>
      </c>
      <c r="F28" s="14">
        <v>0.23872067294748001</v>
      </c>
      <c r="G28" s="14">
        <v>112.967608337275</v>
      </c>
      <c r="H28" s="14">
        <v>8.6246248271540801E-2</v>
      </c>
      <c r="I28" s="14">
        <v>9.4517209022172803E-3</v>
      </c>
      <c r="J28" s="12"/>
      <c r="K28" s="13">
        <v>131.04707666713199</v>
      </c>
      <c r="L28" s="13">
        <v>0.213575381991779</v>
      </c>
      <c r="M28" s="13">
        <v>2.75015566301882E-2</v>
      </c>
      <c r="N28" s="13">
        <v>0.109589936856837</v>
      </c>
      <c r="O28" s="13">
        <v>7.7795953427905004E-2</v>
      </c>
      <c r="P28" s="13">
        <v>0.37229242905994597</v>
      </c>
      <c r="Q28" s="13">
        <v>0.78585461689587399</v>
      </c>
      <c r="R28" s="13">
        <v>0.94862201131593304</v>
      </c>
      <c r="S28" s="2" t="s">
        <v>16</v>
      </c>
    </row>
    <row r="29" spans="2:19" x14ac:dyDescent="0.25">
      <c r="B29" s="2">
        <v>27</v>
      </c>
      <c r="C29" s="14">
        <v>4.45518453427065E-5</v>
      </c>
      <c r="D29" s="14">
        <v>2.4147173242744398E-2</v>
      </c>
      <c r="E29" s="14">
        <v>0.37241363325676002</v>
      </c>
      <c r="F29" s="14">
        <v>0.23872981267997101</v>
      </c>
      <c r="G29" s="14">
        <v>99.290198833807096</v>
      </c>
      <c r="H29" s="14">
        <v>1.02113622077927E-2</v>
      </c>
      <c r="I29" s="14">
        <v>4.0013993162337199E-3</v>
      </c>
      <c r="J29" s="12"/>
      <c r="K29" s="13">
        <v>7.0023366932573303</v>
      </c>
      <c r="L29" s="13">
        <v>0.96015857616786904</v>
      </c>
      <c r="M29" s="13">
        <v>7.5316114664299404E-3</v>
      </c>
      <c r="N29" s="13">
        <v>0.391857544058135</v>
      </c>
      <c r="O29" s="13">
        <v>-0.27968947764859298</v>
      </c>
      <c r="P29" s="13">
        <v>-8.2872158453347194E-2</v>
      </c>
      <c r="Q29" s="13">
        <v>0.9375</v>
      </c>
      <c r="R29" s="13">
        <v>1</v>
      </c>
      <c r="S29" s="2" t="s">
        <v>16</v>
      </c>
    </row>
    <row r="30" spans="2:19" x14ac:dyDescent="0.25">
      <c r="B30" s="2">
        <v>28</v>
      </c>
      <c r="C30" s="14">
        <v>3.0443760984182701E-4</v>
      </c>
      <c r="D30" s="14">
        <v>0.13263457928675501</v>
      </c>
      <c r="E30" s="14">
        <v>0.449298496659428</v>
      </c>
      <c r="F30" s="14">
        <v>0.27318242259625702</v>
      </c>
      <c r="G30" s="14">
        <v>133.488578508637</v>
      </c>
      <c r="H30" s="14">
        <v>5.9504954095576199E-2</v>
      </c>
      <c r="I30" s="14">
        <v>8.5231106569765899E-3</v>
      </c>
      <c r="J30" s="12"/>
      <c r="K30" s="13">
        <v>108.38907956233901</v>
      </c>
      <c r="L30" s="13">
        <v>0.21746763893243001</v>
      </c>
      <c r="M30" s="13">
        <v>1.9688118339629801E-2</v>
      </c>
      <c r="N30" s="13">
        <v>0.14323363132566799</v>
      </c>
      <c r="O30" s="13">
        <v>0.30840691055071101</v>
      </c>
      <c r="P30" s="13">
        <v>0.66591541911792895</v>
      </c>
      <c r="Q30" s="13">
        <v>0.69491525423728795</v>
      </c>
      <c r="R30" s="13">
        <v>0.93449958195132199</v>
      </c>
      <c r="S30" s="2" t="s">
        <v>16</v>
      </c>
    </row>
    <row r="31" spans="2:19" x14ac:dyDescent="0.25">
      <c r="B31" s="2">
        <v>29</v>
      </c>
      <c r="C31" s="14">
        <v>1.4850615114235501E-5</v>
      </c>
      <c r="D31" s="14">
        <v>1.1529467880373701E-2</v>
      </c>
      <c r="E31" s="14">
        <v>0.38313758604687598</v>
      </c>
      <c r="F31" s="14">
        <v>0.27870090944313097</v>
      </c>
      <c r="G31" s="14">
        <v>144.56261301039299</v>
      </c>
      <c r="H31" s="14">
        <v>5.0983715230336199E-3</v>
      </c>
      <c r="I31" s="14">
        <v>2.4060351979343902E-3</v>
      </c>
      <c r="J31" s="12"/>
      <c r="K31" s="13">
        <v>4.5588733656639997</v>
      </c>
      <c r="L31" s="13">
        <v>1.40389872318575</v>
      </c>
      <c r="M31" s="13">
        <v>4.348377907575E-3</v>
      </c>
      <c r="N31" s="13">
        <v>0.47192229657338802</v>
      </c>
      <c r="O31" s="13">
        <v>-0.351247723391995</v>
      </c>
      <c r="P31" s="13">
        <v>-0.17398294668572301</v>
      </c>
      <c r="Q31" s="13">
        <v>0.90909090909090895</v>
      </c>
      <c r="R31" s="13">
        <v>1.0096184335693901</v>
      </c>
      <c r="S31" s="2" t="s">
        <v>16</v>
      </c>
    </row>
    <row r="32" spans="2:19" x14ac:dyDescent="0.25">
      <c r="B32" s="2">
        <v>30</v>
      </c>
      <c r="C32" s="14">
        <v>8.0638840070298696E-4</v>
      </c>
      <c r="D32" s="14">
        <v>0.16200846088368201</v>
      </c>
      <c r="E32" s="14">
        <v>0.22221725043239099</v>
      </c>
      <c r="F32" s="14">
        <v>0.30510884517183101</v>
      </c>
      <c r="G32" s="14">
        <v>69.127834400565604</v>
      </c>
      <c r="H32" s="14">
        <v>5.1788842867457101E-2</v>
      </c>
      <c r="I32" s="14">
        <v>1.92998008461829E-2</v>
      </c>
      <c r="J32" s="12"/>
      <c r="K32" s="13">
        <v>6.0245017645649304</v>
      </c>
      <c r="L32" s="13">
        <v>0.38608127952847299</v>
      </c>
      <c r="M32" s="13">
        <v>3.2042559201642798E-2</v>
      </c>
      <c r="N32" s="13">
        <v>0.372663295366085</v>
      </c>
      <c r="O32" s="13">
        <v>-2.6502939821065299E-2</v>
      </c>
      <c r="P32" s="13">
        <v>0.239494953703246</v>
      </c>
      <c r="Q32" s="13">
        <v>0.86190476190476195</v>
      </c>
      <c r="R32" s="13">
        <v>0.77697960780183895</v>
      </c>
      <c r="S32" s="2" t="s">
        <v>16</v>
      </c>
    </row>
    <row r="33" spans="2:19" x14ac:dyDescent="0.25">
      <c r="B33" s="2">
        <v>31</v>
      </c>
      <c r="C33" s="14">
        <v>1.4850615114235501E-5</v>
      </c>
      <c r="D33" s="14">
        <v>1.10761371487915E-2</v>
      </c>
      <c r="E33" s="14">
        <v>0.42067142081228298</v>
      </c>
      <c r="F33" s="14">
        <v>0.285647106136729</v>
      </c>
      <c r="G33" s="14">
        <v>139.06505117707701</v>
      </c>
      <c r="H33" s="14">
        <v>4.3587571284246498E-3</v>
      </c>
      <c r="I33" s="14">
        <v>2.6396883681032799E-3</v>
      </c>
      <c r="J33" s="12"/>
      <c r="K33" s="13">
        <v>2.7836116248912202</v>
      </c>
      <c r="L33" s="13">
        <v>1.5211696685146501</v>
      </c>
      <c r="M33" s="13">
        <v>4.348377907575E-3</v>
      </c>
      <c r="N33" s="13">
        <v>0.605605747310202</v>
      </c>
      <c r="O33" s="13">
        <v>-0.391499739988031</v>
      </c>
      <c r="P33" s="13">
        <v>-0.225233405971133</v>
      </c>
      <c r="Q33" s="13">
        <v>1</v>
      </c>
      <c r="R33" s="13">
        <v>1</v>
      </c>
      <c r="S33" s="2" t="s">
        <v>16</v>
      </c>
    </row>
    <row r="34" spans="2:19" x14ac:dyDescent="0.25">
      <c r="B34" s="2">
        <v>32</v>
      </c>
      <c r="C34" s="14">
        <v>4.45518453427065E-5</v>
      </c>
      <c r="D34" s="14">
        <v>2.7413104319734299E-2</v>
      </c>
      <c r="E34" s="14">
        <v>0.40186388239628401</v>
      </c>
      <c r="F34" s="14">
        <v>0.30331725562044398</v>
      </c>
      <c r="G34" s="14">
        <v>125.578207570963</v>
      </c>
      <c r="H34" s="14">
        <v>1.28922294850562E-2</v>
      </c>
      <c r="I34" s="14">
        <v>3.8272042116348501E-3</v>
      </c>
      <c r="J34" s="12"/>
      <c r="K34" s="13">
        <v>12.784845388730499</v>
      </c>
      <c r="L34" s="13">
        <v>0.74500489067862796</v>
      </c>
      <c r="M34" s="13">
        <v>7.5316114664299404E-3</v>
      </c>
      <c r="N34" s="13">
        <v>0.29686131604088101</v>
      </c>
      <c r="O34" s="13">
        <v>-0.130171071006149</v>
      </c>
      <c r="P34" s="13">
        <v>0.10750058954960399</v>
      </c>
      <c r="Q34" s="13">
        <v>0.90909090909090895</v>
      </c>
      <c r="R34" s="13">
        <v>1</v>
      </c>
      <c r="S34" s="2" t="s">
        <v>16</v>
      </c>
    </row>
    <row r="35" spans="2:19" x14ac:dyDescent="0.25">
      <c r="B35" s="2">
        <v>33</v>
      </c>
      <c r="C35" s="14">
        <v>9.2073813708260099E-5</v>
      </c>
      <c r="D35" s="14">
        <v>3.6756348188122998E-2</v>
      </c>
      <c r="E35" s="14">
        <v>0.35483782939876501</v>
      </c>
      <c r="F35" s="14">
        <v>0.33298109277374899</v>
      </c>
      <c r="G35" s="14">
        <v>136.251472517802</v>
      </c>
      <c r="H35" s="14">
        <v>1.6387257335690901E-2</v>
      </c>
      <c r="I35" s="14">
        <v>5.3948211002354703E-3</v>
      </c>
      <c r="J35" s="12"/>
      <c r="K35" s="13">
        <v>7.4462981950453697</v>
      </c>
      <c r="L35" s="13">
        <v>0.85640911762892402</v>
      </c>
      <c r="M35" s="13">
        <v>1.08273736726842E-2</v>
      </c>
      <c r="N35" s="13">
        <v>0.32920829823583297</v>
      </c>
      <c r="O35" s="13">
        <v>-0.245885883729062</v>
      </c>
      <c r="P35" s="13">
        <v>-3.9832085920832497E-2</v>
      </c>
      <c r="Q35" s="13">
        <v>0.96875</v>
      </c>
      <c r="R35" s="13">
        <v>1.0060340826205101</v>
      </c>
      <c r="S35" s="2" t="s">
        <v>16</v>
      </c>
    </row>
    <row r="36" spans="2:19" x14ac:dyDescent="0.25">
      <c r="B36" s="2">
        <v>34</v>
      </c>
      <c r="C36" s="14">
        <v>1.2771528998242499E-4</v>
      </c>
      <c r="D36" s="14">
        <v>5.0451323353500901E-2</v>
      </c>
      <c r="E36" s="14">
        <v>0.25204406484909497</v>
      </c>
      <c r="F36" s="14">
        <v>0.348273403376684</v>
      </c>
      <c r="G36" s="14">
        <v>2.6504274047759102</v>
      </c>
      <c r="H36" s="14">
        <v>2.3241924509132102E-2</v>
      </c>
      <c r="I36" s="14">
        <v>5.3764789926617901E-3</v>
      </c>
      <c r="J36" s="12"/>
      <c r="K36" s="13">
        <v>17.8942145332827</v>
      </c>
      <c r="L36" s="13">
        <v>0.63053272703848795</v>
      </c>
      <c r="M36" s="13">
        <v>1.2751947211031799E-2</v>
      </c>
      <c r="N36" s="13">
        <v>0.23132675568881</v>
      </c>
      <c r="O36" s="13">
        <v>-0.23154750136389901</v>
      </c>
      <c r="P36" s="13">
        <v>-2.1575890485972801E-2</v>
      </c>
      <c r="Q36" s="13">
        <v>0.96629213483146004</v>
      </c>
      <c r="R36" s="13">
        <v>1</v>
      </c>
      <c r="S36" s="2" t="s">
        <v>16</v>
      </c>
    </row>
    <row r="37" spans="2:19" x14ac:dyDescent="0.25">
      <c r="B37" s="2">
        <v>35</v>
      </c>
      <c r="C37" s="14">
        <v>8.1381370826010501E-4</v>
      </c>
      <c r="D37" s="14">
        <v>0.131158817147115</v>
      </c>
      <c r="E37" s="14">
        <v>0.19667103200851599</v>
      </c>
      <c r="F37" s="14">
        <v>0.380731012202014</v>
      </c>
      <c r="G37" s="14">
        <v>68.964787489719797</v>
      </c>
      <c r="H37" s="14">
        <v>5.23207051803804E-2</v>
      </c>
      <c r="I37" s="14">
        <v>1.72354714100184E-2</v>
      </c>
      <c r="J37" s="12"/>
      <c r="K37" s="13">
        <v>9.7441682239338903</v>
      </c>
      <c r="L37" s="13">
        <v>0.59448360565251401</v>
      </c>
      <c r="M37" s="13">
        <v>3.2189746743401498E-2</v>
      </c>
      <c r="N37" s="13">
        <v>0.32941970775427198</v>
      </c>
      <c r="O37" s="13">
        <v>-0.12971472490778899</v>
      </c>
      <c r="P37" s="13">
        <v>0.108081627448121</v>
      </c>
      <c r="Q37" s="13">
        <v>0.90728476821191995</v>
      </c>
      <c r="R37" s="13">
        <v>0.95650760025272197</v>
      </c>
      <c r="S37" s="2" t="s">
        <v>16</v>
      </c>
    </row>
    <row r="38" spans="2:19" x14ac:dyDescent="0.25">
      <c r="B38" s="2">
        <v>36</v>
      </c>
      <c r="C38" s="14">
        <v>2.5543057996484997E-4</v>
      </c>
      <c r="D38" s="14">
        <v>0.10443058344875</v>
      </c>
      <c r="E38" s="14">
        <v>0.24101262028368101</v>
      </c>
      <c r="F38" s="14">
        <v>0.36098400809752701</v>
      </c>
      <c r="G38" s="14">
        <v>7.3560817325655501</v>
      </c>
      <c r="H38" s="14">
        <v>4.6863012179533099E-2</v>
      </c>
      <c r="I38" s="14">
        <v>8.7722640823577804E-3</v>
      </c>
      <c r="J38" s="12"/>
      <c r="K38" s="13">
        <v>61.347679526465299</v>
      </c>
      <c r="L38" s="13">
        <v>0.29432513012451</v>
      </c>
      <c r="M38" s="13">
        <v>1.8033976692506899E-2</v>
      </c>
      <c r="N38" s="13">
        <v>0.187189505632951</v>
      </c>
      <c r="O38" s="13">
        <v>0.26403438837715099</v>
      </c>
      <c r="P38" s="13">
        <v>0.60941856918691395</v>
      </c>
      <c r="Q38" s="13">
        <v>0.71074380165289197</v>
      </c>
      <c r="R38" s="13">
        <v>0.94904020071182704</v>
      </c>
      <c r="S38" s="2" t="s">
        <v>16</v>
      </c>
    </row>
    <row r="39" spans="2:19" x14ac:dyDescent="0.25">
      <c r="B39" s="2">
        <v>37</v>
      </c>
      <c r="C39" s="14">
        <v>6.0887521968365498E-5</v>
      </c>
      <c r="D39" s="14">
        <v>3.2310782304220298E-2</v>
      </c>
      <c r="E39" s="14">
        <v>0.40604190428430298</v>
      </c>
      <c r="F39" s="14">
        <v>0.38838661615423298</v>
      </c>
      <c r="G39" s="14">
        <v>113.64379832141501</v>
      </c>
      <c r="H39" s="14">
        <v>1.47233385108409E-2</v>
      </c>
      <c r="I39" s="14">
        <v>3.9766077870365003E-3</v>
      </c>
      <c r="J39" s="12"/>
      <c r="K39" s="13">
        <v>13.9090175738813</v>
      </c>
      <c r="L39" s="13">
        <v>0.73289746048436299</v>
      </c>
      <c r="M39" s="13">
        <v>8.80479419129453E-3</v>
      </c>
      <c r="N39" s="13">
        <v>0.270088729136295</v>
      </c>
      <c r="O39" s="13">
        <v>-0.244767556973494</v>
      </c>
      <c r="P39" s="13">
        <v>-3.84081880717074E-2</v>
      </c>
      <c r="Q39" s="13">
        <v>0.91111111111111098</v>
      </c>
      <c r="R39" s="13">
        <v>1.00343214905333</v>
      </c>
      <c r="S39" s="2" t="s">
        <v>16</v>
      </c>
    </row>
    <row r="40" spans="2:19" x14ac:dyDescent="0.25">
      <c r="B40" s="2">
        <v>38</v>
      </c>
      <c r="C40" s="14">
        <v>2.0790861159929701E-5</v>
      </c>
      <c r="D40" s="14">
        <v>1.3353758485692299E-2</v>
      </c>
      <c r="E40" s="14">
        <v>0.186798723113549</v>
      </c>
      <c r="F40" s="14">
        <v>0.41137500719227899</v>
      </c>
      <c r="G40" s="14">
        <v>149.475497603733</v>
      </c>
      <c r="H40" s="14">
        <v>5.43687554837747E-3</v>
      </c>
      <c r="I40" s="14">
        <v>3.33738873312863E-3</v>
      </c>
      <c r="J40" s="12"/>
      <c r="K40" s="13">
        <v>2.62057551384419</v>
      </c>
      <c r="L40" s="13">
        <v>1.4651271204636001</v>
      </c>
      <c r="M40" s="13">
        <v>5.1450701256562899E-3</v>
      </c>
      <c r="N40" s="13">
        <v>0.61384313535089297</v>
      </c>
      <c r="O40" s="13">
        <v>-0.31455345677860502</v>
      </c>
      <c r="P40" s="13">
        <v>-0.1272623553685</v>
      </c>
      <c r="Q40" s="13">
        <v>0.93333333333333302</v>
      </c>
      <c r="R40" s="13">
        <v>1.0083044351158901</v>
      </c>
      <c r="S40" s="2" t="s">
        <v>16</v>
      </c>
    </row>
    <row r="41" spans="2:19" x14ac:dyDescent="0.25">
      <c r="B41" s="2">
        <v>39</v>
      </c>
      <c r="C41" s="14">
        <v>8.7618629173989398E-5</v>
      </c>
      <c r="D41" s="14">
        <v>4.2277965244034002E-2</v>
      </c>
      <c r="E41" s="14">
        <v>0.162552982392553</v>
      </c>
      <c r="F41" s="14">
        <v>0.43282055222820398</v>
      </c>
      <c r="G41" s="14">
        <v>91.901240361544794</v>
      </c>
      <c r="H41" s="14">
        <v>1.9568222830337299E-2</v>
      </c>
      <c r="I41" s="14">
        <v>5.1548526253874898E-3</v>
      </c>
      <c r="J41" s="12"/>
      <c r="K41" s="13">
        <v>14.7715568364218</v>
      </c>
      <c r="L41" s="13">
        <v>0.61599638491072695</v>
      </c>
      <c r="M41" s="13">
        <v>1.05621732384869E-2</v>
      </c>
      <c r="N41" s="13">
        <v>0.26342977949922503</v>
      </c>
      <c r="O41" s="13">
        <v>-9.5807155387522797E-2</v>
      </c>
      <c r="P41" s="13">
        <v>0.151254085827182</v>
      </c>
      <c r="Q41" s="13">
        <v>0.89393939393939303</v>
      </c>
      <c r="R41" s="13">
        <v>1</v>
      </c>
      <c r="S41" s="2" t="s">
        <v>16</v>
      </c>
    </row>
    <row r="42" spans="2:19" x14ac:dyDescent="0.25">
      <c r="B42" s="2">
        <v>40</v>
      </c>
      <c r="C42" s="14">
        <v>6.9797891036906798E-5</v>
      </c>
      <c r="D42" s="14">
        <v>2.8612237222629101E-2</v>
      </c>
      <c r="E42" s="14">
        <v>0.48146295783284898</v>
      </c>
      <c r="F42" s="14">
        <v>0.431421301921524</v>
      </c>
      <c r="G42" s="14">
        <v>83.590190760291506</v>
      </c>
      <c r="H42" s="14">
        <v>1.1171211718086001E-2</v>
      </c>
      <c r="I42" s="14">
        <v>6.7352997297049503E-3</v>
      </c>
      <c r="J42" s="12"/>
      <c r="K42" s="13">
        <v>2.7077469937096601</v>
      </c>
      <c r="L42" s="13">
        <v>1.07139232342977</v>
      </c>
      <c r="M42" s="13">
        <v>9.4270586614970103E-3</v>
      </c>
      <c r="N42" s="13">
        <v>0.60291577133038998</v>
      </c>
      <c r="O42" s="13">
        <v>-0.15334828831626399</v>
      </c>
      <c r="P42" s="13">
        <v>7.7990439933445593E-2</v>
      </c>
      <c r="Q42" s="13">
        <v>0.97916666666666596</v>
      </c>
      <c r="R42" s="13">
        <v>0.99612419609012304</v>
      </c>
      <c r="S42" s="2" t="s">
        <v>16</v>
      </c>
    </row>
    <row r="43" spans="2:19" x14ac:dyDescent="0.25">
      <c r="B43" s="2">
        <v>41</v>
      </c>
      <c r="C43" s="14">
        <v>1.03954305799648E-4</v>
      </c>
      <c r="D43" s="14">
        <v>5.5803550700567903E-2</v>
      </c>
      <c r="E43" s="14">
        <v>0.54147257082951605</v>
      </c>
      <c r="F43" s="14">
        <v>0.46346277788712897</v>
      </c>
      <c r="G43" s="14">
        <v>106.925990084178</v>
      </c>
      <c r="H43" s="14">
        <v>2.54455630398902E-2</v>
      </c>
      <c r="I43" s="14">
        <v>4.7648466430385804E-3</v>
      </c>
      <c r="J43" s="12"/>
      <c r="K43" s="13">
        <v>37.247562431744797</v>
      </c>
      <c r="L43" s="13">
        <v>0.41949682663941601</v>
      </c>
      <c r="M43" s="13">
        <v>1.15047265499708E-2</v>
      </c>
      <c r="N43" s="13">
        <v>0.18725648300919301</v>
      </c>
      <c r="O43" s="13">
        <v>-8.3972754254375101E-2</v>
      </c>
      <c r="P43" s="13">
        <v>0.16632211333816399</v>
      </c>
      <c r="Q43" s="13">
        <v>0.75268817204300997</v>
      </c>
      <c r="R43" s="13">
        <v>0.99403825995807105</v>
      </c>
      <c r="S43" s="2" t="s">
        <v>16</v>
      </c>
    </row>
    <row r="44" spans="2:19" x14ac:dyDescent="0.25">
      <c r="B44" s="2">
        <v>42</v>
      </c>
      <c r="C44" s="14">
        <v>4.6482425307557099E-4</v>
      </c>
      <c r="D44" s="14">
        <v>0.10140959720253399</v>
      </c>
      <c r="E44" s="14">
        <v>0.33981895275708901</v>
      </c>
      <c r="F44" s="14">
        <v>0.46933645693803699</v>
      </c>
      <c r="G44" s="14">
        <v>45.585399330780596</v>
      </c>
      <c r="H44" s="14">
        <v>4.3047647407203099E-2</v>
      </c>
      <c r="I44" s="14">
        <v>1.4621761584289799E-2</v>
      </c>
      <c r="J44" s="12"/>
      <c r="K44" s="13">
        <v>12.293954053148299</v>
      </c>
      <c r="L44" s="13">
        <v>0.567989789558483</v>
      </c>
      <c r="M44" s="13">
        <v>2.43276102477781E-2</v>
      </c>
      <c r="N44" s="13">
        <v>0.33966459179469999</v>
      </c>
      <c r="O44" s="13">
        <v>6.3531166567883393E-2</v>
      </c>
      <c r="P44" s="13">
        <v>0.35412993833254802</v>
      </c>
      <c r="Q44" s="13">
        <v>0.85519125683060104</v>
      </c>
      <c r="R44" s="13">
        <v>0.96501874639492402</v>
      </c>
      <c r="S44" s="2" t="s">
        <v>16</v>
      </c>
    </row>
    <row r="45" spans="2:19" x14ac:dyDescent="0.25">
      <c r="B45" s="2">
        <v>43</v>
      </c>
      <c r="C45" s="14">
        <v>3.4601933216168703E-4</v>
      </c>
      <c r="D45" s="14">
        <v>9.0232313680836299E-2</v>
      </c>
      <c r="E45" s="14">
        <v>0.43705780557131801</v>
      </c>
      <c r="F45" s="14">
        <v>0.47844398505472602</v>
      </c>
      <c r="G45" s="14">
        <v>139.195487196839</v>
      </c>
      <c r="H45" s="14">
        <v>3.8065463286453903E-2</v>
      </c>
      <c r="I45" s="14">
        <v>1.23699049477114E-2</v>
      </c>
      <c r="J45" s="12"/>
      <c r="K45" s="13">
        <v>11.455691316451</v>
      </c>
      <c r="L45" s="13">
        <v>0.53405506804455205</v>
      </c>
      <c r="M45" s="13">
        <v>2.0989652139830901E-2</v>
      </c>
      <c r="N45" s="13">
        <v>0.32496399307225599</v>
      </c>
      <c r="O45" s="13">
        <v>6.8776756016110593E-2</v>
      </c>
      <c r="P45" s="13">
        <v>0.36080883025347599</v>
      </c>
      <c r="Q45" s="13">
        <v>0.85036496350364899</v>
      </c>
      <c r="R45" s="13">
        <v>0.94650478094106105</v>
      </c>
      <c r="S45" s="2" t="s">
        <v>16</v>
      </c>
    </row>
    <row r="46" spans="2:19" x14ac:dyDescent="0.25">
      <c r="B46" s="2">
        <v>44</v>
      </c>
      <c r="C46" s="14">
        <v>1.78207381370826E-5</v>
      </c>
      <c r="D46" s="14">
        <v>1.2426380295547001E-2</v>
      </c>
      <c r="E46" s="14">
        <v>1.52328874859604E-3</v>
      </c>
      <c r="F46" s="14">
        <v>0.472727274980971</v>
      </c>
      <c r="G46" s="14">
        <v>145.70648473743501</v>
      </c>
      <c r="H46" s="14">
        <v>5.0802092269877901E-3</v>
      </c>
      <c r="I46" s="14">
        <v>3.3868061513252202E-3</v>
      </c>
      <c r="J46" s="12"/>
      <c r="K46" s="13">
        <v>2.1386857513717699</v>
      </c>
      <c r="L46" s="13">
        <v>1.4502613448121899</v>
      </c>
      <c r="M46" s="13">
        <v>4.7634093370718797E-3</v>
      </c>
      <c r="N46" s="13">
        <v>0.66666666666667096</v>
      </c>
      <c r="O46" s="13">
        <v>-0.241708598169281</v>
      </c>
      <c r="P46" s="13">
        <v>-3.4513400756467402E-2</v>
      </c>
      <c r="Q46" s="13">
        <v>0.92307692307692302</v>
      </c>
      <c r="R46" s="13">
        <v>1.00892419339021</v>
      </c>
      <c r="S46" s="2" t="s">
        <v>16</v>
      </c>
    </row>
    <row r="47" spans="2:19" x14ac:dyDescent="0.25">
      <c r="B47" s="2">
        <v>45</v>
      </c>
      <c r="C47" s="14">
        <v>5.0343585237258299E-4</v>
      </c>
      <c r="D47" s="14">
        <v>0.12180826149273299</v>
      </c>
      <c r="E47" s="14">
        <v>3.9208284084807102E-2</v>
      </c>
      <c r="F47" s="14">
        <v>0.51980543491914499</v>
      </c>
      <c r="G47" s="14">
        <v>143.041750600509</v>
      </c>
      <c r="H47" s="14">
        <v>5.4838329750637398E-2</v>
      </c>
      <c r="I47" s="14">
        <v>1.17322927921644E-2</v>
      </c>
      <c r="J47" s="12"/>
      <c r="K47" s="13">
        <v>29.8618105320142</v>
      </c>
      <c r="L47" s="13">
        <v>0.42638362274456199</v>
      </c>
      <c r="M47" s="13">
        <v>2.5317867909407901E-2</v>
      </c>
      <c r="N47" s="13">
        <v>0.21394329195498599</v>
      </c>
      <c r="O47" s="13">
        <v>3.7206335305139501E-3</v>
      </c>
      <c r="P47" s="13">
        <v>0.27797680247767997</v>
      </c>
      <c r="Q47" s="13">
        <v>0.86923076923076903</v>
      </c>
      <c r="R47" s="13">
        <v>0.98668400780351095</v>
      </c>
      <c r="S47" s="2" t="s">
        <v>16</v>
      </c>
    </row>
    <row r="48" spans="2:19" x14ac:dyDescent="0.25">
      <c r="B48" s="2">
        <v>46</v>
      </c>
      <c r="C48" s="14">
        <v>8.6133567662565903E-5</v>
      </c>
      <c r="D48" s="14">
        <v>3.7722722570232403E-2</v>
      </c>
      <c r="E48" s="14">
        <v>1.9119900154791699E-3</v>
      </c>
      <c r="F48" s="14">
        <v>0.52300280731107096</v>
      </c>
      <c r="G48" s="14">
        <v>91.481686187378102</v>
      </c>
      <c r="H48" s="14">
        <v>1.7086640194886E-2</v>
      </c>
      <c r="I48" s="14">
        <v>5.1249793848469399E-3</v>
      </c>
      <c r="J48" s="12"/>
      <c r="K48" s="13">
        <v>8.9706955204216499</v>
      </c>
      <c r="L48" s="13">
        <v>0.76063488728690398</v>
      </c>
      <c r="M48" s="13">
        <v>1.0472280767679001E-2</v>
      </c>
      <c r="N48" s="13">
        <v>0.29994073301671198</v>
      </c>
      <c r="O48" s="13">
        <v>-0.20151595560486901</v>
      </c>
      <c r="P48" s="13">
        <v>1.6661461163947799E-2</v>
      </c>
      <c r="Q48" s="13">
        <v>0.98305084745762705</v>
      </c>
      <c r="R48" s="13">
        <v>1</v>
      </c>
      <c r="S48" s="2" t="s">
        <v>16</v>
      </c>
    </row>
    <row r="49" spans="2:19" x14ac:dyDescent="0.25">
      <c r="B49" s="2">
        <v>47</v>
      </c>
      <c r="C49" s="14">
        <v>2.0790861159929701E-5</v>
      </c>
      <c r="D49" s="14">
        <v>1.2426380295547001E-2</v>
      </c>
      <c r="E49" s="14">
        <v>0.397883021133286</v>
      </c>
      <c r="F49" s="14">
        <v>0.51756999423726102</v>
      </c>
      <c r="G49" s="14">
        <v>180</v>
      </c>
      <c r="H49" s="14">
        <v>3.6558929966304999E-3</v>
      </c>
      <c r="I49" s="14">
        <v>3.6558929966304999E-3</v>
      </c>
      <c r="J49" s="12"/>
      <c r="K49" s="13">
        <v>1.0432692307692299</v>
      </c>
      <c r="L49" s="13">
        <v>1.6919715689475501</v>
      </c>
      <c r="M49" s="13">
        <v>5.1450701256562899E-3</v>
      </c>
      <c r="N49" s="13">
        <v>1</v>
      </c>
      <c r="O49" s="13">
        <v>-0.49510118067306802</v>
      </c>
      <c r="P49" s="13">
        <v>-0.35714285714285698</v>
      </c>
      <c r="Q49" s="13">
        <v>1</v>
      </c>
      <c r="R49" s="13">
        <v>1</v>
      </c>
      <c r="S49" s="2" t="s">
        <v>16</v>
      </c>
    </row>
    <row r="50" spans="2:19" x14ac:dyDescent="0.25">
      <c r="B50" s="2">
        <v>48</v>
      </c>
      <c r="C50" s="14">
        <v>5.9402460456942003E-5</v>
      </c>
      <c r="D50" s="14">
        <v>2.8390446380833601E-2</v>
      </c>
      <c r="E50" s="14">
        <v>0.39806581578311701</v>
      </c>
      <c r="F50" s="14">
        <v>0.53129264973532697</v>
      </c>
      <c r="G50" s="14">
        <v>94.762881310647401</v>
      </c>
      <c r="H50" s="14">
        <v>1.23466003161306E-2</v>
      </c>
      <c r="I50" s="14">
        <v>4.8576915830090897E-3</v>
      </c>
      <c r="J50" s="12"/>
      <c r="K50" s="13">
        <v>6.8176072457456396</v>
      </c>
      <c r="L50" s="13">
        <v>0.92612552927522995</v>
      </c>
      <c r="M50" s="13">
        <v>8.69675581515E-3</v>
      </c>
      <c r="N50" s="13">
        <v>0.39344365725215902</v>
      </c>
      <c r="O50" s="13">
        <v>-0.207019012727158</v>
      </c>
      <c r="P50" s="13">
        <v>9.6547512189133003E-3</v>
      </c>
      <c r="Q50" s="13">
        <v>0.93023255813953498</v>
      </c>
      <c r="R50" s="13">
        <v>0.996093917671803</v>
      </c>
      <c r="S50" s="2" t="s">
        <v>16</v>
      </c>
    </row>
    <row r="51" spans="2:19" x14ac:dyDescent="0.25">
      <c r="B51" s="2">
        <v>49</v>
      </c>
      <c r="C51" s="14">
        <v>3.56414762741652E-4</v>
      </c>
      <c r="D51" s="14">
        <v>0.10500455864922099</v>
      </c>
      <c r="E51" s="14">
        <v>0.60364886529363904</v>
      </c>
      <c r="F51" s="14">
        <v>0.54917098201468295</v>
      </c>
      <c r="G51" s="14">
        <v>93.984306437366001</v>
      </c>
      <c r="H51" s="14">
        <v>4.8966126223695498E-2</v>
      </c>
      <c r="I51" s="14">
        <v>7.46346312556561E-3</v>
      </c>
      <c r="J51" s="12"/>
      <c r="K51" s="13">
        <v>44.382424085885603</v>
      </c>
      <c r="L51" s="13">
        <v>0.40620871858110102</v>
      </c>
      <c r="M51" s="13">
        <v>2.13026141646998E-2</v>
      </c>
      <c r="N51" s="13">
        <v>0.152420942826265</v>
      </c>
      <c r="O51" s="13">
        <v>-0.194676566818311</v>
      </c>
      <c r="P51" s="13">
        <v>2.5369641428811499E-2</v>
      </c>
      <c r="Q51" s="13">
        <v>0.90566037735849003</v>
      </c>
      <c r="R51" s="13">
        <v>0.99433651324188199</v>
      </c>
      <c r="S51" s="2" t="s">
        <v>16</v>
      </c>
    </row>
    <row r="52" spans="2:19" x14ac:dyDescent="0.25">
      <c r="B52" s="2">
        <v>50</v>
      </c>
      <c r="C52" s="14">
        <v>8.3163444639718805E-5</v>
      </c>
      <c r="D52" s="14">
        <v>4.1491948249758402E-2</v>
      </c>
      <c r="E52" s="14">
        <v>0.51278251531310204</v>
      </c>
      <c r="F52" s="14">
        <v>0.53608883316662104</v>
      </c>
      <c r="G52" s="14">
        <v>80.531791415037205</v>
      </c>
      <c r="H52" s="14">
        <v>1.88323051412893E-2</v>
      </c>
      <c r="I52" s="14">
        <v>4.80811849561951E-3</v>
      </c>
      <c r="J52" s="12"/>
      <c r="K52" s="13">
        <v>17.24346501162</v>
      </c>
      <c r="L52" s="13">
        <v>0.60703632286728904</v>
      </c>
      <c r="M52" s="13">
        <v>1.02901402513125E-2</v>
      </c>
      <c r="N52" s="13">
        <v>0.25531226578725202</v>
      </c>
      <c r="O52" s="13">
        <v>-0.144862293747405</v>
      </c>
      <c r="P52" s="13">
        <v>8.8795143794925105E-2</v>
      </c>
      <c r="Q52" s="13">
        <v>0.91803278688524503</v>
      </c>
      <c r="R52" s="13">
        <v>0.98032189849623996</v>
      </c>
      <c r="S52" s="2" t="s">
        <v>16</v>
      </c>
    </row>
    <row r="53" spans="2:19" x14ac:dyDescent="0.25">
      <c r="B53" s="2">
        <v>51</v>
      </c>
      <c r="C53" s="14">
        <v>2.8216168717047402E-4</v>
      </c>
      <c r="D53" s="14">
        <v>8.3588337474959806E-2</v>
      </c>
      <c r="E53" s="14">
        <v>0.58700172446424603</v>
      </c>
      <c r="F53" s="14">
        <v>0.54775539245304905</v>
      </c>
      <c r="G53" s="14">
        <v>93.353778710731603</v>
      </c>
      <c r="H53" s="14">
        <v>3.8069317117720797E-2</v>
      </c>
      <c r="I53" s="14">
        <v>7.4372524435624698E-3</v>
      </c>
      <c r="J53" s="12"/>
      <c r="K53" s="13">
        <v>27.364351926304899</v>
      </c>
      <c r="L53" s="13">
        <v>0.50747719726079599</v>
      </c>
      <c r="M53" s="13">
        <v>1.8954139867444202E-2</v>
      </c>
      <c r="N53" s="13">
        <v>0.19536080514826201</v>
      </c>
      <c r="O53" s="13">
        <v>-0.21190341162280599</v>
      </c>
      <c r="P53" s="13">
        <v>3.4357413927129901E-3</v>
      </c>
      <c r="Q53" s="13">
        <v>0.892018779342723</v>
      </c>
      <c r="R53" s="13">
        <v>1.0013266853277301</v>
      </c>
      <c r="S53" s="2" t="s">
        <v>16</v>
      </c>
    </row>
    <row r="54" spans="2:19" x14ac:dyDescent="0.25">
      <c r="B54" s="2">
        <v>52</v>
      </c>
      <c r="C54" s="14">
        <v>6.6085237258347999E-4</v>
      </c>
      <c r="D54" s="14">
        <v>0.116393883964724</v>
      </c>
      <c r="E54" s="14">
        <v>3.64110511484637E-2</v>
      </c>
      <c r="F54" s="14">
        <v>0.60491747385595296</v>
      </c>
      <c r="G54" s="14">
        <v>1.64168593983318</v>
      </c>
      <c r="H54" s="14">
        <v>5.2484361496909701E-2</v>
      </c>
      <c r="I54" s="14">
        <v>2.07780483943386E-2</v>
      </c>
      <c r="J54" s="12"/>
      <c r="K54" s="13">
        <v>6.5114793265387902</v>
      </c>
      <c r="L54" s="13">
        <v>0.61299085661859898</v>
      </c>
      <c r="M54" s="13">
        <v>2.9007298633367099E-2</v>
      </c>
      <c r="N54" s="13">
        <v>0.39589027667912202</v>
      </c>
      <c r="O54" s="13">
        <v>0.296045055104248</v>
      </c>
      <c r="P54" s="13">
        <v>0.65017581591719098</v>
      </c>
      <c r="Q54" s="13">
        <v>0.88645418326693204</v>
      </c>
      <c r="R54" s="13">
        <v>0.992294161990116</v>
      </c>
      <c r="S54" s="2" t="s">
        <v>16</v>
      </c>
    </row>
    <row r="55" spans="2:19" x14ac:dyDescent="0.25">
      <c r="B55" s="2">
        <v>53</v>
      </c>
      <c r="C55" s="14">
        <v>2.3760984182776799E-5</v>
      </c>
      <c r="D55" s="14">
        <v>1.7798105738596099E-2</v>
      </c>
      <c r="E55" s="14">
        <v>1.3709598737364299E-3</v>
      </c>
      <c r="F55" s="14">
        <v>0.60550727756692702</v>
      </c>
      <c r="G55" s="14">
        <v>102.452384404047</v>
      </c>
      <c r="H55" s="14">
        <v>6.2125880208607201E-3</v>
      </c>
      <c r="I55" s="14">
        <v>4.0954324869294798E-3</v>
      </c>
      <c r="J55" s="12"/>
      <c r="K55" s="13">
        <v>1.9062384968367401</v>
      </c>
      <c r="L55" s="13">
        <v>0.94259845604336101</v>
      </c>
      <c r="M55" s="13">
        <v>5.5003113260376499E-3</v>
      </c>
      <c r="N55" s="13">
        <v>0.65921520518949195</v>
      </c>
      <c r="O55" s="13">
        <v>-0.15899654089228901</v>
      </c>
      <c r="P55" s="13">
        <v>7.0798861394998094E-2</v>
      </c>
      <c r="Q55" s="13">
        <v>0.88888888888888795</v>
      </c>
      <c r="R55" s="13">
        <v>0.90996234166381296</v>
      </c>
      <c r="S55" s="2" t="s">
        <v>16</v>
      </c>
    </row>
    <row r="56" spans="2:19" x14ac:dyDescent="0.25">
      <c r="B56" s="2">
        <v>54</v>
      </c>
      <c r="C56" s="14">
        <v>1.9008787346221401E-4</v>
      </c>
      <c r="D56" s="14">
        <v>6.20819376067814E-2</v>
      </c>
      <c r="E56" s="14">
        <v>0.94902568253476804</v>
      </c>
      <c r="F56" s="14">
        <v>9.9889359829195608E-3</v>
      </c>
      <c r="G56" s="14">
        <v>72.323845964215806</v>
      </c>
      <c r="H56" s="14">
        <v>2.6922147317116601E-2</v>
      </c>
      <c r="I56" s="14">
        <v>9.3908436795782993E-3</v>
      </c>
      <c r="J56" s="12"/>
      <c r="K56" s="13">
        <v>9.0716538323649196</v>
      </c>
      <c r="L56" s="13">
        <v>0.61977456645464102</v>
      </c>
      <c r="M56" s="13">
        <v>1.55572297491136E-2</v>
      </c>
      <c r="N56" s="13">
        <v>0.34881480919643298</v>
      </c>
      <c r="O56" s="13">
        <v>4.4599411553811301E-2</v>
      </c>
      <c r="P56" s="13">
        <v>0.330025279197393</v>
      </c>
      <c r="Q56" s="13">
        <v>0.86486486486486402</v>
      </c>
      <c r="R56" s="13">
        <v>0.99220712939698497</v>
      </c>
      <c r="S56" s="2" t="s">
        <v>16</v>
      </c>
    </row>
    <row r="57" spans="2:19" x14ac:dyDescent="0.25">
      <c r="B57" s="2">
        <v>55</v>
      </c>
      <c r="C57" s="14">
        <v>2.3018453427065E-4</v>
      </c>
      <c r="D57" s="14">
        <v>6.6254530146935706E-2</v>
      </c>
      <c r="E57" s="14">
        <v>0.98255465692022304</v>
      </c>
      <c r="F57" s="14">
        <v>1.21234129049553E-2</v>
      </c>
      <c r="G57" s="14">
        <v>89.533532540563499</v>
      </c>
      <c r="H57" s="14">
        <v>2.5630087835093199E-2</v>
      </c>
      <c r="I57" s="14">
        <v>9.9273072957705502E-3</v>
      </c>
      <c r="J57" s="12"/>
      <c r="K57" s="13">
        <v>6.7169810756740898</v>
      </c>
      <c r="L57" s="13">
        <v>0.658953619491642</v>
      </c>
      <c r="M57" s="13">
        <v>1.71195809417122E-2</v>
      </c>
      <c r="N57" s="13">
        <v>0.387330209699004</v>
      </c>
      <c r="O57" s="13">
        <v>-0.131848938369238</v>
      </c>
      <c r="P57" s="13">
        <v>0.105364262472098</v>
      </c>
      <c r="Q57" s="13">
        <v>0.91176470588235303</v>
      </c>
      <c r="R57" s="13">
        <v>0.94903251912889897</v>
      </c>
      <c r="S57" s="2" t="s">
        <v>16</v>
      </c>
    </row>
    <row r="58" spans="2:19" x14ac:dyDescent="0.25">
      <c r="B58" s="2">
        <v>56</v>
      </c>
      <c r="C58" s="14">
        <v>5.0492091388400703E-5</v>
      </c>
      <c r="D58" s="14">
        <v>2.3391622023440799E-2</v>
      </c>
      <c r="E58" s="14">
        <v>0.83103465705759605</v>
      </c>
      <c r="F58" s="14">
        <v>6.2006812589909498E-3</v>
      </c>
      <c r="G58" s="14">
        <v>130.847728835749</v>
      </c>
      <c r="H58" s="14">
        <v>9.3914507480011306E-3</v>
      </c>
      <c r="I58" s="14">
        <v>6.2032635845592297E-3</v>
      </c>
      <c r="J58" s="12"/>
      <c r="K58" s="13">
        <v>2.1430281191515399</v>
      </c>
      <c r="L58" s="13">
        <v>1.1596115921321899</v>
      </c>
      <c r="M58" s="13">
        <v>8.0180126871995799E-3</v>
      </c>
      <c r="N58" s="13">
        <v>0.66052239968138304</v>
      </c>
      <c r="O58" s="13">
        <v>-9.3809630735912503E-2</v>
      </c>
      <c r="P58" s="13">
        <v>0.15379741320519499</v>
      </c>
      <c r="Q58" s="13">
        <v>0.91891891891891797</v>
      </c>
      <c r="R58" s="13">
        <v>1.0094816358426599</v>
      </c>
      <c r="S58" s="2" t="s">
        <v>16</v>
      </c>
    </row>
    <row r="59" spans="2:19" x14ac:dyDescent="0.25">
      <c r="B59" s="2">
        <v>57</v>
      </c>
      <c r="C59" s="14">
        <v>3.11862917398945E-5</v>
      </c>
      <c r="D59" s="14">
        <v>1.7233879586116101E-2</v>
      </c>
      <c r="E59" s="14">
        <v>1.00252710174267</v>
      </c>
      <c r="F59" s="14">
        <v>8.8785972775312205E-3</v>
      </c>
      <c r="G59" s="14">
        <v>80.269177498510004</v>
      </c>
      <c r="H59" s="14">
        <v>7.4125615853213598E-3</v>
      </c>
      <c r="I59" s="14">
        <v>4.0152396122911903E-3</v>
      </c>
      <c r="J59" s="12"/>
      <c r="K59" s="13">
        <v>3.1585998743580799</v>
      </c>
      <c r="L59" s="13">
        <v>1.31949422240689</v>
      </c>
      <c r="M59" s="13">
        <v>6.3013982493476204E-3</v>
      </c>
      <c r="N59" s="13">
        <v>0.54168043881649697</v>
      </c>
      <c r="O59" s="13">
        <v>-0.25044082261228601</v>
      </c>
      <c r="P59" s="13">
        <v>-4.56316142308048E-2</v>
      </c>
      <c r="Q59" s="13">
        <v>0.95454545454545403</v>
      </c>
      <c r="R59" s="13">
        <v>1.01286946683637</v>
      </c>
      <c r="S59" s="2" t="s">
        <v>16</v>
      </c>
    </row>
    <row r="60" spans="2:19" x14ac:dyDescent="0.25">
      <c r="B60" s="2">
        <v>58</v>
      </c>
      <c r="C60" s="14">
        <v>3.4156414762741597E-5</v>
      </c>
      <c r="D60" s="14">
        <v>2.1678226839020001E-2</v>
      </c>
      <c r="E60" s="14">
        <v>0.97220261732134905</v>
      </c>
      <c r="F60" s="14">
        <v>2.7445689452965199E-2</v>
      </c>
      <c r="G60" s="14">
        <v>158.06688074405699</v>
      </c>
      <c r="H60" s="14">
        <v>9.7337415788649202E-3</v>
      </c>
      <c r="I60" s="14">
        <v>3.3912812785894101E-3</v>
      </c>
      <c r="J60" s="12"/>
      <c r="K60" s="13">
        <v>8.0447189388937907</v>
      </c>
      <c r="L60" s="13">
        <v>0.91334452509658204</v>
      </c>
      <c r="M60" s="13">
        <v>6.5946416113613401E-3</v>
      </c>
      <c r="N60" s="13">
        <v>0.348404696294071</v>
      </c>
      <c r="O60" s="13">
        <v>-0.24096600500500301</v>
      </c>
      <c r="P60" s="13">
        <v>-3.3567901774058398E-2</v>
      </c>
      <c r="Q60" s="13">
        <v>0.92</v>
      </c>
      <c r="R60" s="13">
        <v>1.00511552082747</v>
      </c>
      <c r="S60" s="2" t="s">
        <v>16</v>
      </c>
    </row>
    <row r="61" spans="2:19" x14ac:dyDescent="0.25">
      <c r="B61" s="2">
        <v>59</v>
      </c>
      <c r="C61" s="14">
        <v>9.5043936731107196E-5</v>
      </c>
      <c r="D61" s="14">
        <v>4.2499756085829503E-2</v>
      </c>
      <c r="E61" s="14">
        <v>0.72360023780183502</v>
      </c>
      <c r="F61" s="14">
        <v>3.7777560965181797E-2</v>
      </c>
      <c r="G61" s="14">
        <v>94.590051869780496</v>
      </c>
      <c r="H61" s="14">
        <v>1.9630605432803299E-2</v>
      </c>
      <c r="I61" s="14">
        <v>4.7613683771996996E-3</v>
      </c>
      <c r="J61" s="12"/>
      <c r="K61" s="13">
        <v>17.178102292079501</v>
      </c>
      <c r="L61" s="13">
        <v>0.66124348397907395</v>
      </c>
      <c r="M61" s="13">
        <v>1.10006226520753E-2</v>
      </c>
      <c r="N61" s="13">
        <v>0.24254821857115499</v>
      </c>
      <c r="O61" s="13">
        <v>-0.22762013795654801</v>
      </c>
      <c r="P61" s="13">
        <v>-1.6575416089187701E-2</v>
      </c>
      <c r="Q61" s="13">
        <v>0.90140845070422504</v>
      </c>
      <c r="R61" s="13">
        <v>1</v>
      </c>
      <c r="S61" s="2" t="s">
        <v>16</v>
      </c>
    </row>
    <row r="62" spans="2:19" x14ac:dyDescent="0.25">
      <c r="B62" s="2">
        <v>60</v>
      </c>
      <c r="C62" s="14">
        <v>4.45518453427065E-5</v>
      </c>
      <c r="D62" s="14">
        <v>2.6395547435672202E-2</v>
      </c>
      <c r="E62" s="14">
        <v>0.98276286795629297</v>
      </c>
      <c r="F62" s="14">
        <v>3.2524841142436797E-2</v>
      </c>
      <c r="G62" s="14">
        <v>129.08122962883499</v>
      </c>
      <c r="H62" s="14">
        <v>1.12312689569272E-2</v>
      </c>
      <c r="I62" s="14">
        <v>4.5521149944458897E-3</v>
      </c>
      <c r="J62" s="12"/>
      <c r="K62" s="13">
        <v>6.2084219829052998</v>
      </c>
      <c r="L62" s="13">
        <v>0.80355242147972805</v>
      </c>
      <c r="M62" s="13">
        <v>7.5316114664299404E-3</v>
      </c>
      <c r="N62" s="13">
        <v>0.40530727310543102</v>
      </c>
      <c r="O62" s="13">
        <v>-9.87065059356729E-2</v>
      </c>
      <c r="P62" s="13">
        <v>0.14756251805522799</v>
      </c>
      <c r="Q62" s="13">
        <v>0.90909090909090895</v>
      </c>
      <c r="R62" s="13">
        <v>0.95646352723914996</v>
      </c>
      <c r="S62" s="2" t="s">
        <v>16</v>
      </c>
    </row>
    <row r="63" spans="2:19" x14ac:dyDescent="0.25">
      <c r="B63" s="2">
        <v>61</v>
      </c>
      <c r="C63" s="14">
        <v>5.0789103690685399E-4</v>
      </c>
      <c r="D63" s="14">
        <v>0.104017467540131</v>
      </c>
      <c r="E63" s="14">
        <v>1.03844821022126</v>
      </c>
      <c r="F63" s="14">
        <v>4.4023935646559299E-2</v>
      </c>
      <c r="G63" s="14">
        <v>111.849893448874</v>
      </c>
      <c r="H63" s="14">
        <v>2.96600266711366E-2</v>
      </c>
      <c r="I63" s="14">
        <v>2.3987931493976201E-2</v>
      </c>
      <c r="J63" s="12"/>
      <c r="K63" s="13">
        <v>1.5116787653755801</v>
      </c>
      <c r="L63" s="13">
        <v>0.58988568974597</v>
      </c>
      <c r="M63" s="13">
        <v>2.5429647119186501E-2</v>
      </c>
      <c r="N63" s="13">
        <v>0.80876297786070195</v>
      </c>
      <c r="O63" s="13">
        <v>0.10023047417089299</v>
      </c>
      <c r="P63" s="13">
        <v>0.40085694803710098</v>
      </c>
      <c r="Q63" s="13">
        <v>0.80281690140844997</v>
      </c>
      <c r="R63" s="13">
        <v>0.87869628379961495</v>
      </c>
      <c r="S63" s="2" t="s">
        <v>16</v>
      </c>
    </row>
    <row r="64" spans="2:19" x14ac:dyDescent="0.25">
      <c r="B64" s="2">
        <v>62</v>
      </c>
      <c r="C64" s="14">
        <v>9.3558875219683593E-5</v>
      </c>
      <c r="D64" s="14">
        <v>4.6833207917835601E-2</v>
      </c>
      <c r="E64" s="14">
        <v>0.86106918912702002</v>
      </c>
      <c r="F64" s="14">
        <v>5.2981433427359503E-2</v>
      </c>
      <c r="G64" s="14">
        <v>102.654395577076</v>
      </c>
      <c r="H64" s="14">
        <v>2.1548326939437701E-2</v>
      </c>
      <c r="I64" s="14">
        <v>4.6103221153959003E-3</v>
      </c>
      <c r="J64" s="12"/>
      <c r="K64" s="13">
        <v>25.528254758837601</v>
      </c>
      <c r="L64" s="13">
        <v>0.53602746540838597</v>
      </c>
      <c r="M64" s="13">
        <v>1.09143419265956E-2</v>
      </c>
      <c r="N64" s="13">
        <v>0.213952671516139</v>
      </c>
      <c r="O64" s="13">
        <v>-0.16603136881817099</v>
      </c>
      <c r="P64" s="13">
        <v>6.1841840289358699E-2</v>
      </c>
      <c r="Q64" s="13">
        <v>0.85135135135135098</v>
      </c>
      <c r="R64" s="13">
        <v>1</v>
      </c>
      <c r="S64" s="2" t="s">
        <v>16</v>
      </c>
    </row>
    <row r="65" spans="2:19" x14ac:dyDescent="0.25">
      <c r="B65" s="2">
        <v>63</v>
      </c>
      <c r="C65" s="14">
        <v>4.2769771528998202E-4</v>
      </c>
      <c r="D65" s="14">
        <v>0.115046078079966</v>
      </c>
      <c r="E65" s="14">
        <v>0.80906333033912203</v>
      </c>
      <c r="F65" s="14">
        <v>7.3333165762800301E-2</v>
      </c>
      <c r="G65" s="14">
        <v>140.992316075399</v>
      </c>
      <c r="H65" s="14">
        <v>5.2726410418343903E-2</v>
      </c>
      <c r="I65" s="14">
        <v>1.0956209192834901E-2</v>
      </c>
      <c r="J65" s="12"/>
      <c r="K65" s="13">
        <v>25.319508712417999</v>
      </c>
      <c r="L65" s="13">
        <v>0.40607210614709699</v>
      </c>
      <c r="M65" s="13">
        <v>2.3335844623670301E-2</v>
      </c>
      <c r="N65" s="13">
        <v>0.207793572630977</v>
      </c>
      <c r="O65" s="13">
        <v>6.0819447306332999E-2</v>
      </c>
      <c r="P65" s="13">
        <v>0.35067727013452199</v>
      </c>
      <c r="Q65" s="13">
        <v>0.87537993920972601</v>
      </c>
      <c r="R65" s="13">
        <v>0.97398470436201001</v>
      </c>
      <c r="S65" s="2" t="s">
        <v>16</v>
      </c>
    </row>
    <row r="66" spans="2:19" x14ac:dyDescent="0.25">
      <c r="B66" s="2">
        <v>64</v>
      </c>
      <c r="C66" s="14">
        <v>5.7471880492091399E-4</v>
      </c>
      <c r="D66" s="14">
        <v>0.103665283181455</v>
      </c>
      <c r="E66" s="14">
        <v>0.76168531022304797</v>
      </c>
      <c r="F66" s="14">
        <v>6.9455669101360001E-2</v>
      </c>
      <c r="G66" s="14">
        <v>174.263063573821</v>
      </c>
      <c r="H66" s="14">
        <v>3.3834579091615399E-2</v>
      </c>
      <c r="I66" s="14">
        <v>2.2556386061076902E-2</v>
      </c>
      <c r="J66" s="12"/>
      <c r="K66" s="13">
        <v>2.0887110234312898</v>
      </c>
      <c r="L66" s="13">
        <v>0.67204537220151495</v>
      </c>
      <c r="M66" s="13">
        <v>2.7050965038760401E-2</v>
      </c>
      <c r="N66" s="13">
        <v>0.66666666666666496</v>
      </c>
      <c r="O66" s="13">
        <v>4.2953080133291202E-2</v>
      </c>
      <c r="P66" s="13">
        <v>0.32792910492904698</v>
      </c>
      <c r="Q66" s="13">
        <v>0.92805755395683398</v>
      </c>
      <c r="R66" s="13">
        <v>0.87118389034525701</v>
      </c>
      <c r="S66" s="2" t="s">
        <v>16</v>
      </c>
    </row>
    <row r="67" spans="2:19" x14ac:dyDescent="0.25">
      <c r="B67" s="2">
        <v>65</v>
      </c>
      <c r="C67" s="14">
        <v>1.87117750439367E-4</v>
      </c>
      <c r="D67" s="14">
        <v>6.3372467834591995E-2</v>
      </c>
      <c r="E67" s="14">
        <v>0.90372127408770897</v>
      </c>
      <c r="F67" s="14">
        <v>0.12781117976315301</v>
      </c>
      <c r="G67" s="14">
        <v>149.67542886168599</v>
      </c>
      <c r="H67" s="14">
        <v>2.90366304248421E-2</v>
      </c>
      <c r="I67" s="14">
        <v>6.7681257798815697E-3</v>
      </c>
      <c r="J67" s="12"/>
      <c r="K67" s="13">
        <v>17.491335674677401</v>
      </c>
      <c r="L67" s="13">
        <v>0.58549556861035001</v>
      </c>
      <c r="M67" s="13">
        <v>1.5435210376968799E-2</v>
      </c>
      <c r="N67" s="13">
        <v>0.23308922835933199</v>
      </c>
      <c r="O67" s="13">
        <v>-0.17512235917762001</v>
      </c>
      <c r="P67" s="13">
        <v>5.0266831862901103E-2</v>
      </c>
      <c r="Q67" s="13">
        <v>0.9</v>
      </c>
      <c r="R67" s="13">
        <v>1.0017498990442799</v>
      </c>
      <c r="S67" s="2" t="s">
        <v>16</v>
      </c>
    </row>
    <row r="68" spans="2:19" x14ac:dyDescent="0.25">
      <c r="B68" s="2">
        <v>66</v>
      </c>
      <c r="C68" s="14">
        <v>2.4355008787346199E-4</v>
      </c>
      <c r="D68" s="14">
        <v>0.10100501171090701</v>
      </c>
      <c r="E68" s="14">
        <v>1.13634368374535</v>
      </c>
      <c r="F68" s="14">
        <v>0.183448549391898</v>
      </c>
      <c r="G68" s="14">
        <v>28.475201630985101</v>
      </c>
      <c r="H68" s="14">
        <v>4.9602713231493199E-2</v>
      </c>
      <c r="I68" s="14">
        <v>5.7193403820906402E-3</v>
      </c>
      <c r="J68" s="12"/>
      <c r="K68" s="13">
        <v>81.074432661585504</v>
      </c>
      <c r="L68" s="13">
        <v>0.299993819862583</v>
      </c>
      <c r="M68" s="13">
        <v>1.7609588382589001E-2</v>
      </c>
      <c r="N68" s="13">
        <v>0.115302974565096</v>
      </c>
      <c r="O68" s="13">
        <v>-8.5143522240369807E-2</v>
      </c>
      <c r="P68" s="13">
        <v>0.16483144524068599</v>
      </c>
      <c r="Q68" s="13">
        <v>0.89617486338797803</v>
      </c>
      <c r="R68" s="13">
        <v>1.00109791998455</v>
      </c>
      <c r="S68" s="2" t="s">
        <v>16</v>
      </c>
    </row>
    <row r="69" spans="2:19" x14ac:dyDescent="0.25">
      <c r="B69" s="2">
        <v>67</v>
      </c>
      <c r="C69" s="14">
        <v>1.21181019332161E-3</v>
      </c>
      <c r="D69" s="14">
        <v>0.320610848125505</v>
      </c>
      <c r="E69" s="14">
        <v>1.05380701383715</v>
      </c>
      <c r="F69" s="14">
        <v>0.22812501157342899</v>
      </c>
      <c r="G69" s="14">
        <v>43.693889809554001</v>
      </c>
      <c r="H69" s="14">
        <v>0.14308397401606399</v>
      </c>
      <c r="I69" s="14">
        <v>1.7268850377992501E-2</v>
      </c>
      <c r="J69" s="12"/>
      <c r="K69" s="13">
        <v>150.54255512591999</v>
      </c>
      <c r="L69" s="13">
        <v>0.14814535512956301</v>
      </c>
      <c r="M69" s="13">
        <v>3.9280079669601502E-2</v>
      </c>
      <c r="N69" s="13">
        <v>0.120690318372438</v>
      </c>
      <c r="O69" s="13">
        <v>0.60143641790860702</v>
      </c>
      <c r="P69" s="13">
        <v>1.0390121756602599</v>
      </c>
      <c r="Q69" s="13">
        <v>0.67549668874172097</v>
      </c>
      <c r="R69" s="13">
        <v>0.91396132896982396</v>
      </c>
      <c r="S69" s="2" t="s">
        <v>16</v>
      </c>
    </row>
    <row r="70" spans="2:19" x14ac:dyDescent="0.25">
      <c r="B70" s="2">
        <v>68</v>
      </c>
      <c r="C70" s="14">
        <v>1.9008787346221401E-4</v>
      </c>
      <c r="D70" s="14">
        <v>9.9835125951985695E-2</v>
      </c>
      <c r="E70" s="14">
        <v>1.1462305588064601</v>
      </c>
      <c r="F70" s="14">
        <v>0.19498095982029301</v>
      </c>
      <c r="G70" s="14">
        <v>58.054491315169301</v>
      </c>
      <c r="H70" s="14">
        <v>3.1387392524409398E-2</v>
      </c>
      <c r="I70" s="14">
        <v>1.32971500415406E-2</v>
      </c>
      <c r="J70" s="12"/>
      <c r="K70" s="13">
        <v>5.39134803136721</v>
      </c>
      <c r="L70" s="13">
        <v>0.23966109313210801</v>
      </c>
      <c r="M70" s="13">
        <v>1.55572297491136E-2</v>
      </c>
      <c r="N70" s="13">
        <v>0.42364621499538802</v>
      </c>
      <c r="O70" s="13">
        <v>0.72444472063216803</v>
      </c>
      <c r="P70" s="13">
        <v>1.19563121101865</v>
      </c>
      <c r="Q70" s="13">
        <v>0.65306122448979598</v>
      </c>
      <c r="R70" s="13">
        <v>0.713209804208778</v>
      </c>
      <c r="S70" s="2" t="s">
        <v>16</v>
      </c>
    </row>
    <row r="71" spans="2:19" x14ac:dyDescent="0.25">
      <c r="B71" s="2">
        <v>69</v>
      </c>
      <c r="C71" s="14">
        <v>9.3558875219683593E-5</v>
      </c>
      <c r="D71" s="14">
        <v>5.0824224439157198E-2</v>
      </c>
      <c r="E71" s="14">
        <v>0.72549165466467502</v>
      </c>
      <c r="F71" s="14">
        <v>0.195561260295949</v>
      </c>
      <c r="G71" s="14">
        <v>79.397545871475302</v>
      </c>
      <c r="H71" s="14">
        <v>2.3879792408896199E-2</v>
      </c>
      <c r="I71" s="14">
        <v>4.1186431609963603E-3</v>
      </c>
      <c r="J71" s="12"/>
      <c r="K71" s="13">
        <v>38.592206075243801</v>
      </c>
      <c r="L71" s="13">
        <v>0.45514873045135401</v>
      </c>
      <c r="M71" s="13">
        <v>1.09143419265956E-2</v>
      </c>
      <c r="N71" s="13">
        <v>0.172473993511852</v>
      </c>
      <c r="O71" s="13">
        <v>-0.17436213379758</v>
      </c>
      <c r="P71" s="13">
        <v>5.1234780879679302E-2</v>
      </c>
      <c r="Q71" s="13">
        <v>0.85135135135135098</v>
      </c>
      <c r="R71" s="13">
        <v>1</v>
      </c>
      <c r="S71" s="2" t="s">
        <v>16</v>
      </c>
    </row>
    <row r="72" spans="2:19" x14ac:dyDescent="0.25">
      <c r="B72" s="2">
        <v>70</v>
      </c>
      <c r="C72" s="14">
        <v>4.00966608084358E-5</v>
      </c>
      <c r="D72" s="14">
        <v>2.31905479086261E-2</v>
      </c>
      <c r="E72" s="14">
        <v>1.11418980882494</v>
      </c>
      <c r="F72" s="14">
        <v>0.188887804825909</v>
      </c>
      <c r="G72" s="14">
        <v>38.427398832936099</v>
      </c>
      <c r="H72" s="14">
        <v>1.04697301576417E-2</v>
      </c>
      <c r="I72" s="14">
        <v>3.8186842327488E-3</v>
      </c>
      <c r="J72" s="12"/>
      <c r="K72" s="13">
        <v>8.0830000948345599</v>
      </c>
      <c r="L72" s="13">
        <v>0.93690606774241103</v>
      </c>
      <c r="M72" s="13">
        <v>7.1451140056078199E-3</v>
      </c>
      <c r="N72" s="13">
        <v>0.36473568805033302</v>
      </c>
      <c r="O72" s="13">
        <v>-0.21687531946529301</v>
      </c>
      <c r="P72" s="13">
        <v>-2.8946882851204501E-3</v>
      </c>
      <c r="Q72" s="13">
        <v>0.93103448275862</v>
      </c>
      <c r="R72" s="13">
        <v>1.0095638465580601</v>
      </c>
      <c r="S72" s="2" t="s">
        <v>16</v>
      </c>
    </row>
    <row r="73" spans="2:19" x14ac:dyDescent="0.25">
      <c r="B73" s="2">
        <v>71</v>
      </c>
      <c r="C73" s="14">
        <v>1.4613005272407699E-3</v>
      </c>
      <c r="D73" s="14">
        <v>0.18419241958723601</v>
      </c>
      <c r="E73" s="14">
        <v>0.715120687496546</v>
      </c>
      <c r="F73" s="14">
        <v>0.24775896339626799</v>
      </c>
      <c r="G73" s="14">
        <v>121.687373923725</v>
      </c>
      <c r="H73" s="14">
        <v>7.6083400657758593E-2</v>
      </c>
      <c r="I73" s="14">
        <v>2.4119435509460298E-2</v>
      </c>
      <c r="J73" s="12"/>
      <c r="K73" s="13">
        <v>11.5783770830559</v>
      </c>
      <c r="L73" s="13">
        <v>0.541259957628351</v>
      </c>
      <c r="M73" s="13">
        <v>4.3134506117785701E-2</v>
      </c>
      <c r="N73" s="13">
        <v>0.31701311062521198</v>
      </c>
      <c r="O73" s="13">
        <v>-1.37037190189132E-2</v>
      </c>
      <c r="P73" s="13">
        <v>0.25579142777034303</v>
      </c>
      <c r="Q73" s="13">
        <v>0.93270142180094695</v>
      </c>
      <c r="R73" s="13">
        <v>0.94528505362329296</v>
      </c>
      <c r="S73" s="2" t="s">
        <v>16</v>
      </c>
    </row>
    <row r="74" spans="2:19" x14ac:dyDescent="0.25">
      <c r="B74" s="2">
        <v>72</v>
      </c>
      <c r="C74" s="14">
        <v>8.9103690685413001E-5</v>
      </c>
      <c r="D74" s="14">
        <v>3.1515016261953799E-2</v>
      </c>
      <c r="E74" s="14">
        <v>0.68751098853301296</v>
      </c>
      <c r="F74" s="14">
        <v>0.239582854379185</v>
      </c>
      <c r="G74" s="14">
        <v>117.690693957314</v>
      </c>
      <c r="H74" s="14">
        <v>1.19767236877131E-2</v>
      </c>
      <c r="I74" s="14">
        <v>7.7140144757152102E-3</v>
      </c>
      <c r="J74" s="12"/>
      <c r="K74" s="13">
        <v>2.2667393033823702</v>
      </c>
      <c r="L74" s="13">
        <v>1.1273804147669999</v>
      </c>
      <c r="M74" s="13">
        <v>1.06513070823499E-2</v>
      </c>
      <c r="N74" s="13">
        <v>0.64408386440683796</v>
      </c>
      <c r="O74" s="13">
        <v>-0.18564706097957501</v>
      </c>
      <c r="P74" s="13">
        <v>3.6866365332107499E-2</v>
      </c>
      <c r="Q74" s="13">
        <v>0.9375</v>
      </c>
      <c r="R74" s="13">
        <v>1.0070376242218</v>
      </c>
      <c r="S74" s="2" t="s">
        <v>16</v>
      </c>
    </row>
    <row r="75" spans="2:19" x14ac:dyDescent="0.25">
      <c r="B75" s="2">
        <v>73</v>
      </c>
      <c r="C75" s="14">
        <v>2.6731107205623902E-4</v>
      </c>
      <c r="D75" s="14">
        <v>7.4014772347783295E-2</v>
      </c>
      <c r="E75" s="14">
        <v>0.688587786315075</v>
      </c>
      <c r="F75" s="14">
        <v>0.27543102972938499</v>
      </c>
      <c r="G75" s="14">
        <v>113.46101531732801</v>
      </c>
      <c r="H75" s="14">
        <v>3.2946433090067097E-2</v>
      </c>
      <c r="I75" s="14">
        <v>8.41543055173102E-3</v>
      </c>
      <c r="J75" s="12"/>
      <c r="K75" s="13">
        <v>15.1491382823723</v>
      </c>
      <c r="L75" s="13">
        <v>0.61318284527646605</v>
      </c>
      <c r="M75" s="13">
        <v>1.8448605033648299E-2</v>
      </c>
      <c r="N75" s="13">
        <v>0.25542766735098099</v>
      </c>
      <c r="O75" s="13">
        <v>-0.185375106752316</v>
      </c>
      <c r="P75" s="13">
        <v>3.7212628208610397E-2</v>
      </c>
      <c r="Q75" s="13">
        <v>0.91370558375634503</v>
      </c>
      <c r="R75" s="13">
        <v>1.00599315068493</v>
      </c>
      <c r="S75" s="2" t="s">
        <v>16</v>
      </c>
    </row>
    <row r="76" spans="2:19" x14ac:dyDescent="0.25">
      <c r="B76" s="2">
        <v>74</v>
      </c>
      <c r="C76" s="14">
        <v>3.8611599297012298E-4</v>
      </c>
      <c r="D76" s="14">
        <v>8.9867943012172102E-2</v>
      </c>
      <c r="E76" s="14">
        <v>0.92247085685363905</v>
      </c>
      <c r="F76" s="14">
        <v>0.27705575759464801</v>
      </c>
      <c r="G76" s="14">
        <v>110.528733569701</v>
      </c>
      <c r="H76" s="14">
        <v>3.9365459348398003E-2</v>
      </c>
      <c r="I76" s="14">
        <v>1.17089139972643E-2</v>
      </c>
      <c r="J76" s="12"/>
      <c r="K76" s="13">
        <v>12.604885566167701</v>
      </c>
      <c r="L76" s="13">
        <v>0.60078357669204996</v>
      </c>
      <c r="M76" s="13">
        <v>2.21724638032006E-2</v>
      </c>
      <c r="N76" s="13">
        <v>0.29744131507869298</v>
      </c>
      <c r="O76" s="13">
        <v>-6.2429292047309903E-2</v>
      </c>
      <c r="P76" s="13">
        <v>0.193752101350707</v>
      </c>
      <c r="Q76" s="13">
        <v>0.90909090909090895</v>
      </c>
      <c r="R76" s="13">
        <v>0.99753203607024199</v>
      </c>
      <c r="S76" s="2" t="s">
        <v>16</v>
      </c>
    </row>
    <row r="77" spans="2:19" x14ac:dyDescent="0.25">
      <c r="B77" s="2">
        <v>75</v>
      </c>
      <c r="C77" s="14">
        <v>6.9797891036906798E-5</v>
      </c>
      <c r="D77" s="14">
        <v>3.8942572200108098E-2</v>
      </c>
      <c r="E77" s="14">
        <v>0.98550948162360796</v>
      </c>
      <c r="F77" s="14">
        <v>0.26454664003277301</v>
      </c>
      <c r="G77" s="14">
        <v>149.93778505484801</v>
      </c>
      <c r="H77" s="14">
        <v>1.8594829893638001E-2</v>
      </c>
      <c r="I77" s="14">
        <v>3.8289857636006602E-3</v>
      </c>
      <c r="J77" s="12"/>
      <c r="K77" s="13">
        <v>24.672510415133502</v>
      </c>
      <c r="L77" s="13">
        <v>0.57836618979335497</v>
      </c>
      <c r="M77" s="13">
        <v>9.4270586614970103E-3</v>
      </c>
      <c r="N77" s="13">
        <v>0.205916686815764</v>
      </c>
      <c r="O77" s="13">
        <v>-0.198832096395539</v>
      </c>
      <c r="P77" s="13">
        <v>2.00786568417675E-2</v>
      </c>
      <c r="Q77" s="13">
        <v>0.88679245283018804</v>
      </c>
      <c r="R77" s="13">
        <v>1.00284766554011</v>
      </c>
      <c r="S77" s="2" t="s">
        <v>16</v>
      </c>
    </row>
    <row r="78" spans="2:19" x14ac:dyDescent="0.25">
      <c r="B78" s="2">
        <v>76</v>
      </c>
      <c r="C78" s="14">
        <v>2.9701230228471001E-5</v>
      </c>
      <c r="D78" s="14">
        <v>1.6306501395970899E-2</v>
      </c>
      <c r="E78" s="14">
        <v>0.67956957652366601</v>
      </c>
      <c r="F78" s="14">
        <v>0.29301982367993401</v>
      </c>
      <c r="G78" s="14">
        <v>78.8048593574172</v>
      </c>
      <c r="H78" s="14">
        <v>6.4504093867082503E-3</v>
      </c>
      <c r="I78" s="14">
        <v>4.05952452377383E-3</v>
      </c>
      <c r="J78" s="12"/>
      <c r="K78" s="13">
        <v>2.5839180654438998</v>
      </c>
      <c r="L78" s="13">
        <v>1.40366256707591</v>
      </c>
      <c r="M78" s="13">
        <v>6.1495350112161003E-3</v>
      </c>
      <c r="N78" s="13">
        <v>0.62934370214376001</v>
      </c>
      <c r="O78" s="13">
        <v>-0.30756678643010898</v>
      </c>
      <c r="P78" s="13">
        <v>-0.118366650394766</v>
      </c>
      <c r="Q78" s="13">
        <v>0.952380952380952</v>
      </c>
      <c r="R78" s="13">
        <v>1.0068006875420299</v>
      </c>
      <c r="S78" s="2" t="s">
        <v>16</v>
      </c>
    </row>
    <row r="79" spans="2:19" x14ac:dyDescent="0.25">
      <c r="B79" s="2">
        <v>77</v>
      </c>
      <c r="C79" s="14">
        <v>1.4702108963093099E-4</v>
      </c>
      <c r="D79" s="14">
        <v>6.8048354977282399E-2</v>
      </c>
      <c r="E79" s="14">
        <v>0.84987818237831503</v>
      </c>
      <c r="F79" s="14">
        <v>0.39572272072618597</v>
      </c>
      <c r="G79" s="14">
        <v>20.484645259893401</v>
      </c>
      <c r="H79" s="14">
        <v>3.2377511298121199E-2</v>
      </c>
      <c r="I79" s="14">
        <v>4.8289750791944298E-3</v>
      </c>
      <c r="J79" s="12"/>
      <c r="K79" s="13">
        <v>48.423004352011802</v>
      </c>
      <c r="L79" s="13">
        <v>0.39898286024102497</v>
      </c>
      <c r="M79" s="13">
        <v>1.36818516739568E-2</v>
      </c>
      <c r="N79" s="13">
        <v>0.14914596229249499</v>
      </c>
      <c r="O79" s="13">
        <v>-0.16476502484533301</v>
      </c>
      <c r="P79" s="13">
        <v>6.3454199512812504E-2</v>
      </c>
      <c r="Q79" s="13">
        <v>0.87610619469026496</v>
      </c>
      <c r="R79" s="13">
        <v>1</v>
      </c>
      <c r="S79" s="2" t="s">
        <v>16</v>
      </c>
    </row>
    <row r="80" spans="2:19" x14ac:dyDescent="0.25">
      <c r="B80" s="2">
        <v>78</v>
      </c>
      <c r="C80" s="14">
        <v>5.4947275922671302E-5</v>
      </c>
      <c r="D80" s="14">
        <v>2.5659494312350602E-2</v>
      </c>
      <c r="E80" s="14">
        <v>0.63734401241258398</v>
      </c>
      <c r="F80" s="14">
        <v>0.448950247180814</v>
      </c>
      <c r="G80" s="14">
        <v>129.20454734346899</v>
      </c>
      <c r="H80" s="14">
        <v>1.1231884407804199E-2</v>
      </c>
      <c r="I80" s="14">
        <v>5.1437870815252097E-3</v>
      </c>
      <c r="J80" s="12"/>
      <c r="K80" s="13">
        <v>4.6323786047056297</v>
      </c>
      <c r="L80" s="13">
        <v>1.04872070937572</v>
      </c>
      <c r="M80" s="13">
        <v>8.3642719097491904E-3</v>
      </c>
      <c r="N80" s="13">
        <v>0.45796296460735803</v>
      </c>
      <c r="O80" s="13">
        <v>-0.174191548100713</v>
      </c>
      <c r="P80" s="13">
        <v>5.1451977334696898E-2</v>
      </c>
      <c r="Q80" s="13">
        <v>0.97368421052631504</v>
      </c>
      <c r="R80" s="13">
        <v>0.99567819148936099</v>
      </c>
      <c r="S80" s="2" t="s">
        <v>16</v>
      </c>
    </row>
    <row r="81" spans="2:19" x14ac:dyDescent="0.25">
      <c r="B81" s="2">
        <v>79</v>
      </c>
      <c r="C81" s="14">
        <v>1.6484182776801401E-4</v>
      </c>
      <c r="D81" s="14">
        <v>6.8098318848236306E-2</v>
      </c>
      <c r="E81" s="14">
        <v>1.0407108730408099</v>
      </c>
      <c r="F81" s="14">
        <v>0.49037272248497898</v>
      </c>
      <c r="G81" s="14">
        <v>0.97833353240799603</v>
      </c>
      <c r="H81" s="14">
        <v>3.2919047759458003E-2</v>
      </c>
      <c r="I81" s="14">
        <v>5.0402716867274603E-3</v>
      </c>
      <c r="J81" s="12"/>
      <c r="K81" s="13">
        <v>39.625958587373397</v>
      </c>
      <c r="L81" s="13">
        <v>0.44668822490543802</v>
      </c>
      <c r="M81" s="13">
        <v>1.4487343916006701E-2</v>
      </c>
      <c r="N81" s="13">
        <v>0.153111102227412</v>
      </c>
      <c r="O81" s="13">
        <v>-0.209460324806062</v>
      </c>
      <c r="P81" s="13">
        <v>6.5463761390118901E-3</v>
      </c>
      <c r="Q81" s="13">
        <v>0.91735537190082606</v>
      </c>
      <c r="R81" s="13">
        <v>1.00162846047851</v>
      </c>
      <c r="S81" s="2" t="s">
        <v>16</v>
      </c>
    </row>
    <row r="82" spans="2:19" x14ac:dyDescent="0.25">
      <c r="B82" s="2">
        <v>80</v>
      </c>
      <c r="C82" s="14">
        <v>2.3760984182776801E-4</v>
      </c>
      <c r="D82" s="14">
        <v>7.1696936187919599E-2</v>
      </c>
      <c r="E82" s="14">
        <v>0.97789044504871503</v>
      </c>
      <c r="F82" s="14">
        <v>0.50473411040355498</v>
      </c>
      <c r="G82" s="14">
        <v>64.991851273609598</v>
      </c>
      <c r="H82" s="14">
        <v>3.2172056802751502E-2</v>
      </c>
      <c r="I82" s="14">
        <v>8.9060092446111797E-3</v>
      </c>
      <c r="J82" s="12"/>
      <c r="K82" s="13">
        <v>13.247851708152201</v>
      </c>
      <c r="L82" s="13">
        <v>0.58086217187074496</v>
      </c>
      <c r="M82" s="13">
        <v>1.73935116303E-2</v>
      </c>
      <c r="N82" s="13">
        <v>0.27682436653691</v>
      </c>
      <c r="O82" s="13">
        <v>-5.2918344608890402E-2</v>
      </c>
      <c r="P82" s="13">
        <v>0.2058618157372</v>
      </c>
      <c r="Q82" s="13">
        <v>0.87431693989071002</v>
      </c>
      <c r="R82" s="13">
        <v>0.98580752626032497</v>
      </c>
      <c r="S82" s="2" t="s">
        <v>16</v>
      </c>
    </row>
    <row r="83" spans="2:19" x14ac:dyDescent="0.25">
      <c r="B83" s="2">
        <v>81</v>
      </c>
      <c r="C83" s="14">
        <v>6.3115114235500901E-4</v>
      </c>
      <c r="D83" s="14">
        <v>0.15138565446647301</v>
      </c>
      <c r="E83" s="14">
        <v>0.77450770150838699</v>
      </c>
      <c r="F83" s="14">
        <v>0.56723959934717305</v>
      </c>
      <c r="G83" s="14">
        <v>158.86675861572999</v>
      </c>
      <c r="H83" s="14">
        <v>7.0788290725381203E-2</v>
      </c>
      <c r="I83" s="14">
        <v>1.0717574396596E-2</v>
      </c>
      <c r="J83" s="12"/>
      <c r="K83" s="13">
        <v>54.957150048597804</v>
      </c>
      <c r="L83" s="13">
        <v>0.34607783975470402</v>
      </c>
      <c r="M83" s="13">
        <v>2.8347955713793001E-2</v>
      </c>
      <c r="N83" s="13">
        <v>0.151403209298755</v>
      </c>
      <c r="O83" s="13">
        <v>-5.5907730569817397E-2</v>
      </c>
      <c r="P83" s="13">
        <v>0.20205561131727201</v>
      </c>
      <c r="Q83" s="13">
        <v>0.85341365461847396</v>
      </c>
      <c r="R83" s="13">
        <v>0.99926746413794199</v>
      </c>
      <c r="S83" s="2" t="s">
        <v>16</v>
      </c>
    </row>
    <row r="84" spans="2:19" x14ac:dyDescent="0.25">
      <c r="B84" s="2">
        <v>82</v>
      </c>
      <c r="C84" s="14">
        <v>1.12864674868189E-4</v>
      </c>
      <c r="D84" s="14">
        <v>7.6545868932450495E-2</v>
      </c>
      <c r="E84" s="14">
        <v>0.81536034595903895</v>
      </c>
      <c r="F84" s="14">
        <v>0.574343996694333</v>
      </c>
      <c r="G84" s="14">
        <v>127.882079899223</v>
      </c>
      <c r="H84" s="14">
        <v>3.7301511572396202E-2</v>
      </c>
      <c r="I84" s="14">
        <v>3.2084158741728101E-3</v>
      </c>
      <c r="J84" s="12"/>
      <c r="K84" s="13">
        <v>138.768073658308</v>
      </c>
      <c r="L84" s="13">
        <v>0.24206075524916301</v>
      </c>
      <c r="M84" s="13">
        <v>1.1987650614105101E-2</v>
      </c>
      <c r="N84" s="13">
        <v>8.6013025717357305E-2</v>
      </c>
      <c r="O84" s="13">
        <v>-0.16718424190811801</v>
      </c>
      <c r="P84" s="13">
        <v>6.0373956681177003E-2</v>
      </c>
      <c r="Q84" s="13">
        <v>0.79166666666666596</v>
      </c>
      <c r="R84" s="13">
        <v>0.99539904159966897</v>
      </c>
      <c r="S84" s="2" t="s">
        <v>16</v>
      </c>
    </row>
    <row r="85" spans="2:19" x14ac:dyDescent="0.25">
      <c r="B85" s="2">
        <v>83</v>
      </c>
      <c r="C85" s="14">
        <v>4.1581722319859403E-5</v>
      </c>
      <c r="D85" s="14">
        <v>2.02975179172925E-2</v>
      </c>
      <c r="E85" s="14">
        <v>0.62964052359825495</v>
      </c>
      <c r="F85" s="14">
        <v>0.57384463286396603</v>
      </c>
      <c r="G85" s="14">
        <v>75.279940306739405</v>
      </c>
      <c r="H85" s="14">
        <v>8.0007546708822201E-3</v>
      </c>
      <c r="I85" s="14">
        <v>5.0241864819257796E-3</v>
      </c>
      <c r="J85" s="12"/>
      <c r="K85" s="13">
        <v>2.7133873124491799</v>
      </c>
      <c r="L85" s="13">
        <v>1.2683130791677</v>
      </c>
      <c r="M85" s="13">
        <v>7.27622795106377E-3</v>
      </c>
      <c r="N85" s="13">
        <v>0.62796407196569803</v>
      </c>
      <c r="O85" s="13">
        <v>-0.24075120404393399</v>
      </c>
      <c r="P85" s="13">
        <v>-3.3294408696178397E-2</v>
      </c>
      <c r="Q85" s="13">
        <v>0.96551724137931005</v>
      </c>
      <c r="R85" s="13">
        <v>1</v>
      </c>
      <c r="S85" s="2" t="s">
        <v>16</v>
      </c>
    </row>
    <row r="86" spans="2:19" x14ac:dyDescent="0.25">
      <c r="B86" s="2">
        <v>84</v>
      </c>
      <c r="C86" s="14">
        <v>1.76722319859402E-3</v>
      </c>
      <c r="D86" s="14">
        <v>0.192153735902899</v>
      </c>
      <c r="E86" s="14">
        <v>1.36899139487545</v>
      </c>
      <c r="F86" s="14">
        <v>4.0158404861135602E-2</v>
      </c>
      <c r="G86" s="14">
        <v>61.411629905664803</v>
      </c>
      <c r="H86" s="14">
        <v>5.7578816767774703E-2</v>
      </c>
      <c r="I86" s="14">
        <v>4.9318767640963199E-2</v>
      </c>
      <c r="J86" s="12"/>
      <c r="K86" s="13">
        <v>1.9434078189103099</v>
      </c>
      <c r="L86" s="13">
        <v>0.60145564158414899</v>
      </c>
      <c r="M86" s="13">
        <v>4.7435202759377702E-2</v>
      </c>
      <c r="N86" s="13">
        <v>0.85654361116648603</v>
      </c>
      <c r="O86" s="13">
        <v>0.26204089938912101</v>
      </c>
      <c r="P86" s="13">
        <v>0.60688038017535995</v>
      </c>
      <c r="Q86" s="13">
        <v>0.81284153005464399</v>
      </c>
      <c r="R86" s="13">
        <v>0.88724632166412898</v>
      </c>
      <c r="S86" s="2" t="s">
        <v>16</v>
      </c>
    </row>
    <row r="87" spans="2:19" x14ac:dyDescent="0.25">
      <c r="B87" s="2">
        <v>85</v>
      </c>
      <c r="C87" s="14">
        <v>1.06924428822495E-4</v>
      </c>
      <c r="D87" s="14">
        <v>6.0782876961978698E-2</v>
      </c>
      <c r="E87" s="14">
        <v>1.4670286174812199</v>
      </c>
      <c r="F87" s="14">
        <v>8.24945484517456E-2</v>
      </c>
      <c r="G87" s="14">
        <v>121.390418907514</v>
      </c>
      <c r="H87" s="14">
        <v>2.8422326861152699E-2</v>
      </c>
      <c r="I87" s="14">
        <v>4.6724312542827601E-3</v>
      </c>
      <c r="J87" s="12"/>
      <c r="K87" s="13">
        <v>51.367564240791502</v>
      </c>
      <c r="L87" s="13">
        <v>0.36368408680758602</v>
      </c>
      <c r="M87" s="13">
        <v>1.16679223118351E-2</v>
      </c>
      <c r="N87" s="13">
        <v>0.164392988551158</v>
      </c>
      <c r="O87" s="13">
        <v>-2.45264628126542E-2</v>
      </c>
      <c r="P87" s="13">
        <v>0.24201148238961401</v>
      </c>
      <c r="Q87" s="13">
        <v>0.79120879120879095</v>
      </c>
      <c r="R87" s="13">
        <v>0.99635109667588895</v>
      </c>
      <c r="S87" s="2" t="s">
        <v>16</v>
      </c>
    </row>
    <row r="88" spans="2:19" x14ac:dyDescent="0.25">
      <c r="B88" s="2">
        <v>86</v>
      </c>
      <c r="C88" s="14">
        <v>3.6235500878734598E-4</v>
      </c>
      <c r="D88" s="14">
        <v>9.94012933163856E-2</v>
      </c>
      <c r="E88" s="14">
        <v>1.4932474967179901</v>
      </c>
      <c r="F88" s="14">
        <v>0.3009668959972</v>
      </c>
      <c r="G88" s="14">
        <v>80.229759825262306</v>
      </c>
      <c r="H88" s="14">
        <v>4.52625741551866E-2</v>
      </c>
      <c r="I88" s="14">
        <v>9.2338885642936006E-3</v>
      </c>
      <c r="J88" s="12"/>
      <c r="K88" s="13">
        <v>28.235943841868998</v>
      </c>
      <c r="L88" s="13">
        <v>0.46085049975409698</v>
      </c>
      <c r="M88" s="13">
        <v>2.1479402375785599E-2</v>
      </c>
      <c r="N88" s="13">
        <v>0.20400714578526599</v>
      </c>
      <c r="O88" s="13">
        <v>-9.4101603465950895E-2</v>
      </c>
      <c r="P88" s="13">
        <v>0.153425661979326</v>
      </c>
      <c r="Q88" s="13">
        <v>0.84429065743944598</v>
      </c>
      <c r="R88" s="13">
        <v>1.00223126716359</v>
      </c>
      <c r="S88" s="2" t="s">
        <v>16</v>
      </c>
    </row>
    <row r="89" spans="2:19" x14ac:dyDescent="0.25">
      <c r="B89" s="2">
        <v>87</v>
      </c>
      <c r="C89" s="14">
        <v>9.3558875219683593E-5</v>
      </c>
      <c r="D89" s="14">
        <v>5.5280758002049797E-2</v>
      </c>
      <c r="E89" s="14">
        <v>1.3374378495927299</v>
      </c>
      <c r="F89" s="14">
        <v>0.57768912351518498</v>
      </c>
      <c r="G89" s="14">
        <v>39.881967320735903</v>
      </c>
      <c r="H89" s="14">
        <v>2.6836878371368899E-2</v>
      </c>
      <c r="I89" s="14">
        <v>3.8942899218428599E-3</v>
      </c>
      <c r="J89" s="12"/>
      <c r="K89" s="13">
        <v>49.837516776633002</v>
      </c>
      <c r="L89" s="13">
        <v>0.384721871966</v>
      </c>
      <c r="M89" s="13">
        <v>1.09143419265956E-2</v>
      </c>
      <c r="N89" s="13">
        <v>0.14510964606068</v>
      </c>
      <c r="O89" s="13">
        <v>-0.122665580336525</v>
      </c>
      <c r="P89" s="13">
        <v>0.117056877072811</v>
      </c>
      <c r="Q89" s="13">
        <v>0.86301369863013699</v>
      </c>
      <c r="R89" s="13">
        <v>0.99781760465577596</v>
      </c>
      <c r="S89" s="2" t="s">
        <v>16</v>
      </c>
    </row>
    <row r="90" spans="2:19" x14ac:dyDescent="0.25">
      <c r="B90" s="2">
        <v>88</v>
      </c>
      <c r="C90" s="14">
        <v>1.00984182776801E-4</v>
      </c>
      <c r="D90" s="14">
        <v>4.5180744283358602E-2</v>
      </c>
      <c r="E90" s="14">
        <v>0.20313503488630699</v>
      </c>
      <c r="F90" s="14">
        <v>0.64003216902775295</v>
      </c>
      <c r="G90" s="14">
        <v>15.061308559130699</v>
      </c>
      <c r="H90" s="14">
        <v>2.0411625166304799E-2</v>
      </c>
      <c r="I90" s="14">
        <v>4.9338520963619504E-3</v>
      </c>
      <c r="J90" s="12"/>
      <c r="K90" s="13">
        <v>16.896309078067102</v>
      </c>
      <c r="L90" s="13">
        <v>0.62166505759010204</v>
      </c>
      <c r="M90" s="13">
        <v>1.13391822855172E-2</v>
      </c>
      <c r="N90" s="13">
        <v>0.24171774937875301</v>
      </c>
      <c r="O90" s="13">
        <v>-0.21675030049511401</v>
      </c>
      <c r="P90" s="13">
        <v>-2.7355091884458701E-3</v>
      </c>
      <c r="Q90" s="13">
        <v>0.860759493670886</v>
      </c>
      <c r="R90" s="13">
        <v>1</v>
      </c>
      <c r="S90" s="2" t="s">
        <v>16</v>
      </c>
    </row>
    <row r="91" spans="2:19" x14ac:dyDescent="0.25">
      <c r="B91" s="2">
        <v>89</v>
      </c>
      <c r="C91" s="14">
        <v>5.4947275922671302E-5</v>
      </c>
      <c r="D91" s="14">
        <v>2.6485726129589101E-2</v>
      </c>
      <c r="E91" s="14">
        <v>0.21945238771665801</v>
      </c>
      <c r="F91" s="14">
        <v>0.64149394500335399</v>
      </c>
      <c r="G91" s="14">
        <v>25.119071944353902</v>
      </c>
      <c r="H91" s="14">
        <v>1.1999678179810401E-2</v>
      </c>
      <c r="I91" s="14">
        <v>4.99960050026495E-3</v>
      </c>
      <c r="J91" s="12"/>
      <c r="K91" s="13">
        <v>4.7652286156688097</v>
      </c>
      <c r="L91" s="13">
        <v>0.98431082802806102</v>
      </c>
      <c r="M91" s="13">
        <v>8.3642719097491904E-3</v>
      </c>
      <c r="N91" s="13">
        <v>0.41664454874105</v>
      </c>
      <c r="O91" s="13">
        <v>-0.142471394034028</v>
      </c>
      <c r="P91" s="13">
        <v>9.1839331857491796E-2</v>
      </c>
      <c r="Q91" s="13">
        <v>0.92499999999999905</v>
      </c>
      <c r="R91" s="13">
        <v>1.02093494064599</v>
      </c>
      <c r="S91" s="2" t="s">
        <v>16</v>
      </c>
    </row>
    <row r="92" spans="2:19" x14ac:dyDescent="0.25">
      <c r="B92" s="2">
        <v>90</v>
      </c>
      <c r="C92" s="14">
        <v>1.67811950790861E-4</v>
      </c>
      <c r="D92" s="14">
        <v>8.7189392076640795E-2</v>
      </c>
      <c r="E92" s="14">
        <v>0.47522217493137497</v>
      </c>
      <c r="F92" s="14">
        <v>0.66621788202561105</v>
      </c>
      <c r="G92" s="14">
        <v>36.347317553306098</v>
      </c>
      <c r="H92" s="14">
        <v>3.6557409345501501E-2</v>
      </c>
      <c r="I92" s="14">
        <v>6.6670280794732997E-3</v>
      </c>
      <c r="J92" s="12"/>
      <c r="K92" s="13">
        <v>43.150697239134601</v>
      </c>
      <c r="L92" s="13">
        <v>0.277399357536388</v>
      </c>
      <c r="M92" s="13">
        <v>1.4617277852804001E-2</v>
      </c>
      <c r="N92" s="13">
        <v>0.18237145899655099</v>
      </c>
      <c r="O92" s="13">
        <v>0.14070853565562999</v>
      </c>
      <c r="P92" s="13">
        <v>0.45239521661368898</v>
      </c>
      <c r="Q92" s="13">
        <v>0.73376623376623296</v>
      </c>
      <c r="R92" s="13">
        <v>0.89226662194082196</v>
      </c>
      <c r="S92" s="2" t="s">
        <v>16</v>
      </c>
    </row>
    <row r="93" spans="2:19" x14ac:dyDescent="0.25">
      <c r="B93" s="2">
        <v>91</v>
      </c>
      <c r="C93" s="14">
        <v>8.7618629173989398E-5</v>
      </c>
      <c r="D93" s="14">
        <v>3.4356863751334503E-2</v>
      </c>
      <c r="E93" s="14">
        <v>0.46419513675860902</v>
      </c>
      <c r="F93" s="14">
        <v>0.66016752518815802</v>
      </c>
      <c r="G93" s="14">
        <v>31.642919238837099</v>
      </c>
      <c r="H93" s="14">
        <v>1.44517424066517E-2</v>
      </c>
      <c r="I93" s="14">
        <v>6.4659567353387796E-3</v>
      </c>
      <c r="J93" s="12"/>
      <c r="K93" s="13">
        <v>5.3162935690192699</v>
      </c>
      <c r="L93" s="13">
        <v>0.932780144537532</v>
      </c>
      <c r="M93" s="13">
        <v>1.05621732384869E-2</v>
      </c>
      <c r="N93" s="13">
        <v>0.44741710400004597</v>
      </c>
      <c r="O93" s="13">
        <v>-0.16238116696998101</v>
      </c>
      <c r="P93" s="13">
        <v>6.6489421628738707E-2</v>
      </c>
      <c r="Q93" s="13">
        <v>0.89393939393939303</v>
      </c>
      <c r="R93" s="13">
        <v>1.0096832547086101</v>
      </c>
      <c r="S93" s="2" t="s">
        <v>16</v>
      </c>
    </row>
    <row r="94" spans="2:19" x14ac:dyDescent="0.25">
      <c r="B94" s="2">
        <v>92</v>
      </c>
      <c r="C94" s="14">
        <v>1.6187170474516699E-4</v>
      </c>
      <c r="D94" s="14">
        <v>4.5624325966949701E-2</v>
      </c>
      <c r="E94" s="14">
        <v>7.3788665987037597E-3</v>
      </c>
      <c r="F94" s="14">
        <v>0.67117499775754996</v>
      </c>
      <c r="G94" s="14">
        <v>98.147610087602899</v>
      </c>
      <c r="H94" s="14">
        <v>1.7579462201124298E-2</v>
      </c>
      <c r="I94" s="14">
        <v>9.9986946056476907E-3</v>
      </c>
      <c r="J94" s="12"/>
      <c r="K94" s="13">
        <v>3.1325020488354598</v>
      </c>
      <c r="L94" s="13">
        <v>0.97720995292554602</v>
      </c>
      <c r="M94" s="13">
        <v>1.43562340345663E-2</v>
      </c>
      <c r="N94" s="13">
        <v>0.56877135894454001</v>
      </c>
      <c r="O94" s="13">
        <v>-0.14715947385352801</v>
      </c>
      <c r="P94" s="13">
        <v>8.5870283242430206E-2</v>
      </c>
      <c r="Q94" s="13">
        <v>0.95614035087719296</v>
      </c>
      <c r="R94" s="13">
        <v>0.989396084297123</v>
      </c>
      <c r="S94" s="2" t="s">
        <v>16</v>
      </c>
    </row>
    <row r="95" spans="2:19" x14ac:dyDescent="0.25">
      <c r="B95" s="2">
        <v>93</v>
      </c>
      <c r="C95" s="14">
        <v>1.87117750439367E-4</v>
      </c>
      <c r="D95" s="14">
        <v>0.110769901904907</v>
      </c>
      <c r="E95" s="14">
        <v>0.387524657642833</v>
      </c>
      <c r="F95" s="14">
        <v>0.71109053119382104</v>
      </c>
      <c r="G95" s="14">
        <v>105.295713217911</v>
      </c>
      <c r="H95" s="14">
        <v>5.3227183485776902E-2</v>
      </c>
      <c r="I95" s="14">
        <v>3.9484625319174101E-3</v>
      </c>
      <c r="J95" s="12"/>
      <c r="K95" s="13">
        <v>223.991329997457</v>
      </c>
      <c r="L95" s="13">
        <v>0.191637858667043</v>
      </c>
      <c r="M95" s="13">
        <v>1.5435210376968799E-2</v>
      </c>
      <c r="N95" s="13">
        <v>7.4181316262441302E-2</v>
      </c>
      <c r="O95" s="13">
        <v>-0.11786226330163301</v>
      </c>
      <c r="P95" s="13">
        <v>0.123172650267535</v>
      </c>
      <c r="Q95" s="13">
        <v>0.73684210526315697</v>
      </c>
      <c r="R95" s="13">
        <v>0.98525803931922895</v>
      </c>
      <c r="S95" s="2" t="s">
        <v>16</v>
      </c>
    </row>
    <row r="96" spans="2:19" x14ac:dyDescent="0.25">
      <c r="B96" s="2">
        <v>94</v>
      </c>
      <c r="C96" s="14">
        <v>3.4156414762741597E-5</v>
      </c>
      <c r="D96" s="14">
        <v>2.1900017680815499E-2</v>
      </c>
      <c r="E96" s="14">
        <v>0.13664562374362399</v>
      </c>
      <c r="F96" s="14">
        <v>0.70595823604499697</v>
      </c>
      <c r="G96" s="14">
        <v>98.070428899869199</v>
      </c>
      <c r="H96" s="14">
        <v>9.8235797354261408E-3</v>
      </c>
      <c r="I96" s="14">
        <v>3.44860202530864E-3</v>
      </c>
      <c r="J96" s="12"/>
      <c r="K96" s="13">
        <v>8.5012792322121005</v>
      </c>
      <c r="L96" s="13">
        <v>0.89493854112308702</v>
      </c>
      <c r="M96" s="13">
        <v>6.5946416113613401E-3</v>
      </c>
      <c r="N96" s="13">
        <v>0.35105349762390298</v>
      </c>
      <c r="O96" s="13">
        <v>-0.22101255841929701</v>
      </c>
      <c r="P96" s="13">
        <v>-8.1623845273767204E-3</v>
      </c>
      <c r="Q96" s="13">
        <v>0.88461538461538403</v>
      </c>
      <c r="R96" s="13">
        <v>1</v>
      </c>
      <c r="S96" s="2" t="s">
        <v>16</v>
      </c>
    </row>
    <row r="97" spans="2:19" x14ac:dyDescent="0.25">
      <c r="B97" s="2">
        <v>95</v>
      </c>
      <c r="C97" s="14">
        <v>5.9105448154657305E-4</v>
      </c>
      <c r="D97" s="14">
        <v>0.102931667320131</v>
      </c>
      <c r="E97" s="14">
        <v>0.41622434555800603</v>
      </c>
      <c r="F97" s="14">
        <v>0.72190586903515397</v>
      </c>
      <c r="G97" s="14">
        <v>137.24671476054999</v>
      </c>
      <c r="H97" s="14">
        <v>3.6231235091022197E-2</v>
      </c>
      <c r="I97" s="14">
        <v>2.19816650356469E-2</v>
      </c>
      <c r="J97" s="12"/>
      <c r="K97" s="13">
        <v>3.37886698029443</v>
      </c>
      <c r="L97" s="13">
        <v>0.70103445461248204</v>
      </c>
      <c r="M97" s="13">
        <v>2.7432716580718601E-2</v>
      </c>
      <c r="N97" s="13">
        <v>0.60670482196986297</v>
      </c>
      <c r="O97" s="13">
        <v>5.8293409053175801E-2</v>
      </c>
      <c r="P97" s="13">
        <v>0.34746101833908799</v>
      </c>
      <c r="Q97" s="13">
        <v>0.88641425389755002</v>
      </c>
      <c r="R97" s="13">
        <v>0.92851476943112499</v>
      </c>
      <c r="S97" s="2" t="s">
        <v>16</v>
      </c>
    </row>
    <row r="98" spans="2:19" x14ac:dyDescent="0.25">
      <c r="B98" s="2">
        <v>96</v>
      </c>
      <c r="C98" s="14">
        <v>1.4850615114235501E-5</v>
      </c>
      <c r="D98" s="14">
        <v>1.01487589586462E-2</v>
      </c>
      <c r="E98" s="14">
        <v>0.442606778792066</v>
      </c>
      <c r="F98" s="14">
        <v>0.71168050334407096</v>
      </c>
      <c r="G98" s="14">
        <v>180</v>
      </c>
      <c r="H98" s="14">
        <v>3.6558929966304999E-3</v>
      </c>
      <c r="I98" s="14">
        <v>2.4372619977536601E-3</v>
      </c>
      <c r="J98" s="12"/>
      <c r="K98" s="13">
        <v>1.5999999999999901</v>
      </c>
      <c r="L98" s="13">
        <v>1.81187582738243</v>
      </c>
      <c r="M98" s="13">
        <v>4.348377907575E-3</v>
      </c>
      <c r="N98" s="13">
        <v>0.66666666666666596</v>
      </c>
      <c r="O98" s="13">
        <v>-0.52876110196153103</v>
      </c>
      <c r="P98" s="13">
        <v>-0.4</v>
      </c>
      <c r="Q98" s="13">
        <v>1</v>
      </c>
      <c r="R98" s="13">
        <v>1</v>
      </c>
      <c r="S98" s="2" t="s">
        <v>16</v>
      </c>
    </row>
    <row r="99" spans="2:19" x14ac:dyDescent="0.25">
      <c r="B99" s="2">
        <v>97</v>
      </c>
      <c r="C99" s="14">
        <v>8.6133567662565903E-5</v>
      </c>
      <c r="D99" s="14">
        <v>3.6825810155059001E-2</v>
      </c>
      <c r="E99" s="14">
        <v>5.4544242639383803E-2</v>
      </c>
      <c r="F99" s="14">
        <v>0.71458000468622596</v>
      </c>
      <c r="G99" s="14">
        <v>166.607211538955</v>
      </c>
      <c r="H99" s="14">
        <v>1.6540438778590998E-2</v>
      </c>
      <c r="I99" s="14">
        <v>5.3629199458590203E-3</v>
      </c>
      <c r="J99" s="12"/>
      <c r="K99" s="13">
        <v>9.2366135330690895</v>
      </c>
      <c r="L99" s="13">
        <v>0.79813743365023604</v>
      </c>
      <c r="M99" s="13">
        <v>1.0472280767679001E-2</v>
      </c>
      <c r="N99" s="13">
        <v>0.32423081501323098</v>
      </c>
      <c r="O99" s="13">
        <v>-0.19115410530518701</v>
      </c>
      <c r="P99" s="13">
        <v>2.9854578722128999E-2</v>
      </c>
      <c r="Q99" s="13">
        <v>0.93548387096774099</v>
      </c>
      <c r="R99" s="13">
        <v>1</v>
      </c>
      <c r="S99" s="2" t="s">
        <v>16</v>
      </c>
    </row>
    <row r="100" spans="2:19" x14ac:dyDescent="0.25">
      <c r="B100" s="2">
        <v>98</v>
      </c>
      <c r="C100" s="14">
        <v>7.9450790861159901E-4</v>
      </c>
      <c r="D100" s="14">
        <v>0.109480590308095</v>
      </c>
      <c r="E100" s="14">
        <v>0.154381186130609</v>
      </c>
      <c r="F100" s="14">
        <v>0.74066569859773002</v>
      </c>
      <c r="G100" s="14">
        <v>99.611808189757596</v>
      </c>
      <c r="H100" s="14">
        <v>4.4882660881548797E-2</v>
      </c>
      <c r="I100" s="14">
        <v>2.4069147983375502E-2</v>
      </c>
      <c r="J100" s="12"/>
      <c r="K100" s="13">
        <v>3.6489122812167998</v>
      </c>
      <c r="L100" s="13">
        <v>0.83297856863750497</v>
      </c>
      <c r="M100" s="13">
        <v>3.1805642390134399E-2</v>
      </c>
      <c r="N100" s="13">
        <v>0.53626829405005805</v>
      </c>
      <c r="O100" s="13">
        <v>6.7900943369545899E-2</v>
      </c>
      <c r="P100" s="13">
        <v>0.359693710958091</v>
      </c>
      <c r="Q100" s="13">
        <v>0.946902654867256</v>
      </c>
      <c r="R100" s="13">
        <v>0.99797415376395504</v>
      </c>
      <c r="S100" s="2" t="s">
        <v>16</v>
      </c>
    </row>
    <row r="101" spans="2:19" x14ac:dyDescent="0.25">
      <c r="B101" s="2">
        <v>99</v>
      </c>
      <c r="C101" s="14">
        <v>1.72118629173989E-3</v>
      </c>
      <c r="D101" s="14">
        <v>0.30645523044255102</v>
      </c>
      <c r="E101" s="14">
        <v>0.48056443925612702</v>
      </c>
      <c r="F101" s="14">
        <v>0.77103512575077104</v>
      </c>
      <c r="G101" s="14">
        <v>144.63932803449001</v>
      </c>
      <c r="H101" s="14">
        <v>0.13172668277857499</v>
      </c>
      <c r="I101" s="14">
        <v>2.4941317690881499E-2</v>
      </c>
      <c r="J101" s="12"/>
      <c r="K101" s="13">
        <v>48.412796431545999</v>
      </c>
      <c r="L101" s="13">
        <v>0.23030515887536601</v>
      </c>
      <c r="M101" s="13">
        <v>4.6813272161848503E-2</v>
      </c>
      <c r="N101" s="13">
        <v>0.18934142396044601</v>
      </c>
      <c r="O101" s="13">
        <v>0.49918473807439201</v>
      </c>
      <c r="P101" s="13">
        <v>0.90882129337974304</v>
      </c>
      <c r="Q101" s="13">
        <v>0.804302567661346</v>
      </c>
      <c r="R101" s="13">
        <v>0.91995228153891995</v>
      </c>
      <c r="S101" s="2" t="s">
        <v>16</v>
      </c>
    </row>
    <row r="102" spans="2:19" x14ac:dyDescent="0.25">
      <c r="B102" s="2">
        <v>100</v>
      </c>
      <c r="C102" s="14">
        <v>3.3413884007029798E-4</v>
      </c>
      <c r="D102" s="14">
        <v>9.9179502474589995E-2</v>
      </c>
      <c r="E102" s="14">
        <v>5.2103245374200604E-3</v>
      </c>
      <c r="F102" s="14">
        <v>0.75982996814413795</v>
      </c>
      <c r="G102" s="14">
        <v>103.404134543783</v>
      </c>
      <c r="H102" s="14">
        <v>4.7589015890421998E-2</v>
      </c>
      <c r="I102" s="14">
        <v>1.04418409634848E-2</v>
      </c>
      <c r="J102" s="12"/>
      <c r="K102" s="13">
        <v>21.1678462117363</v>
      </c>
      <c r="L102" s="13">
        <v>0.42686738536144497</v>
      </c>
      <c r="M102" s="13">
        <v>2.0626167472641201E-2</v>
      </c>
      <c r="N102" s="13">
        <v>0.21941703916567801</v>
      </c>
      <c r="O102" s="13">
        <v>0.16801042479639899</v>
      </c>
      <c r="P102" s="13">
        <v>0.48715706151369198</v>
      </c>
      <c r="Q102" s="13">
        <v>0.91463414634146301</v>
      </c>
      <c r="R102" s="13">
        <v>1.0011181284250299</v>
      </c>
      <c r="S102" s="2" t="s">
        <v>16</v>
      </c>
    </row>
    <row r="103" spans="2:19" x14ac:dyDescent="0.25">
      <c r="B103" s="2">
        <v>101</v>
      </c>
      <c r="C103" s="14">
        <v>2.8364674868189803E-4</v>
      </c>
      <c r="D103" s="14">
        <v>7.8570015021584894E-2</v>
      </c>
      <c r="E103" s="14">
        <v>0.53255450704319596</v>
      </c>
      <c r="F103" s="14">
        <v>0.76531302782867106</v>
      </c>
      <c r="G103" s="14">
        <v>82.132426037728806</v>
      </c>
      <c r="H103" s="14">
        <v>3.3260567766693797E-2</v>
      </c>
      <c r="I103" s="14">
        <v>9.52995297914116E-3</v>
      </c>
      <c r="J103" s="12"/>
      <c r="K103" s="13">
        <v>14.1274485304181</v>
      </c>
      <c r="L103" s="13">
        <v>0.57739630652840401</v>
      </c>
      <c r="M103" s="13">
        <v>1.9003953724352901E-2</v>
      </c>
      <c r="N103" s="13">
        <v>0.28652406194593499</v>
      </c>
      <c r="O103" s="13">
        <v>-0.122327506088333</v>
      </c>
      <c r="P103" s="13">
        <v>0.117487326574664</v>
      </c>
      <c r="Q103" s="13">
        <v>0.88837209302325504</v>
      </c>
      <c r="R103" s="13">
        <v>0.97023606414989005</v>
      </c>
      <c r="S103" s="2" t="s">
        <v>16</v>
      </c>
    </row>
    <row r="104" spans="2:19" x14ac:dyDescent="0.25">
      <c r="B104" s="2">
        <v>102</v>
      </c>
      <c r="C104" s="14">
        <v>1.2326010544815399E-4</v>
      </c>
      <c r="D104" s="14">
        <v>4.0292815346863603E-2</v>
      </c>
      <c r="E104" s="14">
        <v>0.31624208535913401</v>
      </c>
      <c r="F104" s="14">
        <v>0.75772419987994699</v>
      </c>
      <c r="G104" s="14">
        <v>69.088652649067996</v>
      </c>
      <c r="H104" s="14">
        <v>1.62701176025042E-2</v>
      </c>
      <c r="I104" s="14">
        <v>7.96855087906196E-3</v>
      </c>
      <c r="J104" s="12"/>
      <c r="K104" s="13">
        <v>4.0068895252657297</v>
      </c>
      <c r="L104" s="13">
        <v>0.95406325981564499</v>
      </c>
      <c r="M104" s="13">
        <v>1.25275552501202E-2</v>
      </c>
      <c r="N104" s="13">
        <v>0.48976602835590299</v>
      </c>
      <c r="O104" s="13">
        <v>-0.173890933649405</v>
      </c>
      <c r="P104" s="13">
        <v>5.1834731541821402E-2</v>
      </c>
      <c r="Q104" s="13">
        <v>0.93258426966292096</v>
      </c>
      <c r="R104" s="13">
        <v>1.0082567142511401</v>
      </c>
      <c r="S104" s="2" t="s">
        <v>16</v>
      </c>
    </row>
    <row r="105" spans="2:19" x14ac:dyDescent="0.25">
      <c r="B105" s="2">
        <v>103</v>
      </c>
      <c r="C105" s="14">
        <v>1.48506151142355E-4</v>
      </c>
      <c r="D105" s="14">
        <v>9.0947650077177006E-2</v>
      </c>
      <c r="E105" s="14">
        <v>0.207398809698848</v>
      </c>
      <c r="F105" s="14">
        <v>0.77429376406636197</v>
      </c>
      <c r="G105" s="14">
        <v>147.61046586647501</v>
      </c>
      <c r="H105" s="14">
        <v>4.4956090356568598E-2</v>
      </c>
      <c r="I105" s="14">
        <v>3.73991750728969E-3</v>
      </c>
      <c r="J105" s="12"/>
      <c r="K105" s="13">
        <v>155.42950349241301</v>
      </c>
      <c r="L105" s="13">
        <v>0.225616751722888</v>
      </c>
      <c r="M105" s="13">
        <v>1.37507783150941E-2</v>
      </c>
      <c r="N105" s="13">
        <v>8.3190452675634893E-2</v>
      </c>
      <c r="O105" s="13">
        <v>-0.110807077777606</v>
      </c>
      <c r="P105" s="13">
        <v>0.13215559147216899</v>
      </c>
      <c r="Q105" s="13">
        <v>0.81967213114754001</v>
      </c>
      <c r="R105" s="13">
        <v>1.00121933244898</v>
      </c>
      <c r="S105" s="2" t="s">
        <v>16</v>
      </c>
    </row>
    <row r="106" spans="2:19" x14ac:dyDescent="0.25">
      <c r="B106" s="2">
        <v>104</v>
      </c>
      <c r="C106" s="14">
        <v>3.3859402460456898E-4</v>
      </c>
      <c r="D106" s="14">
        <v>0.109997289851619</v>
      </c>
      <c r="E106" s="14">
        <v>0.45778301062632398</v>
      </c>
      <c r="F106" s="14">
        <v>0.78807477030436301</v>
      </c>
      <c r="G106" s="14">
        <v>135.222421229714</v>
      </c>
      <c r="H106" s="14">
        <v>5.3418446305262601E-2</v>
      </c>
      <c r="I106" s="14">
        <v>9.4886885672770902E-3</v>
      </c>
      <c r="J106" s="12"/>
      <c r="K106" s="13">
        <v>38.0093500799696</v>
      </c>
      <c r="L106" s="13">
        <v>0.35166179096238398</v>
      </c>
      <c r="M106" s="13">
        <v>2.0763219927014399E-2</v>
      </c>
      <c r="N106" s="13">
        <v>0.177629437461611</v>
      </c>
      <c r="O106" s="13">
        <v>0.17573118286516101</v>
      </c>
      <c r="P106" s="13">
        <v>0.49698743600217199</v>
      </c>
      <c r="Q106" s="13">
        <v>0.85714285714285698</v>
      </c>
      <c r="R106" s="13">
        <v>0.99798366994227905</v>
      </c>
      <c r="S106" s="2" t="s">
        <v>16</v>
      </c>
    </row>
    <row r="107" spans="2:19" x14ac:dyDescent="0.25">
      <c r="B107" s="2">
        <v>105</v>
      </c>
      <c r="C107" s="14">
        <v>2.06423550087873E-4</v>
      </c>
      <c r="D107" s="14">
        <v>5.9714137575963701E-2</v>
      </c>
      <c r="E107" s="14">
        <v>0.26112018468019799</v>
      </c>
      <c r="F107" s="14">
        <v>0.79322357471495897</v>
      </c>
      <c r="G107" s="14">
        <v>122.68998706184099</v>
      </c>
      <c r="H107" s="14">
        <v>2.73846096143694E-2</v>
      </c>
      <c r="I107" s="14">
        <v>1.07608576174405E-2</v>
      </c>
      <c r="J107" s="12"/>
      <c r="K107" s="13">
        <v>6.8018277864884196</v>
      </c>
      <c r="L107" s="13">
        <v>0.72746948049119797</v>
      </c>
      <c r="M107" s="13">
        <v>1.6211928538471299E-2</v>
      </c>
      <c r="N107" s="13">
        <v>0.39295274860496898</v>
      </c>
      <c r="O107" s="13">
        <v>0.121202552436283</v>
      </c>
      <c r="P107" s="13">
        <v>0.42755942741987601</v>
      </c>
      <c r="Q107" s="13">
        <v>0.92052980132450302</v>
      </c>
      <c r="R107" s="13">
        <v>1.0055713148711201</v>
      </c>
      <c r="S107" s="2" t="s">
        <v>16</v>
      </c>
    </row>
    <row r="108" spans="2:19" x14ac:dyDescent="0.25">
      <c r="B108" s="2">
        <v>106</v>
      </c>
      <c r="C108" s="14">
        <v>2.9701230228471001E-5</v>
      </c>
      <c r="D108" s="14">
        <v>1.8614588507843598E-2</v>
      </c>
      <c r="E108" s="14">
        <v>0.40495108092677201</v>
      </c>
      <c r="F108" s="14">
        <v>0.79089151827106496</v>
      </c>
      <c r="G108" s="14">
        <v>25.4222829386934</v>
      </c>
      <c r="H108" s="14">
        <v>8.1731993165808405E-3</v>
      </c>
      <c r="I108" s="14">
        <v>3.8250287903061298E-3</v>
      </c>
      <c r="J108" s="12"/>
      <c r="K108" s="13">
        <v>4.38129252120447</v>
      </c>
      <c r="L108" s="13">
        <v>1.0771530657516999</v>
      </c>
      <c r="M108" s="13">
        <v>6.1495350112161003E-3</v>
      </c>
      <c r="N108" s="13">
        <v>0.46799651423480498</v>
      </c>
      <c r="O108" s="13">
        <v>-0.173310842734447</v>
      </c>
      <c r="P108" s="13">
        <v>5.2573326234287801E-2</v>
      </c>
      <c r="Q108" s="13">
        <v>0.86956521739130399</v>
      </c>
      <c r="R108" s="13">
        <v>1.0178723404255301</v>
      </c>
      <c r="S108" s="2" t="s">
        <v>16</v>
      </c>
    </row>
    <row r="109" spans="2:19" x14ac:dyDescent="0.25">
      <c r="B109" s="2">
        <v>107</v>
      </c>
      <c r="C109" s="14">
        <v>4.90070298769771E-5</v>
      </c>
      <c r="D109" s="14">
        <v>4.5927765085670098E-2</v>
      </c>
      <c r="E109" s="14">
        <v>0.29797374333142901</v>
      </c>
      <c r="F109" s="14">
        <v>0.81415629188598604</v>
      </c>
      <c r="G109" s="14">
        <v>141.44302353907199</v>
      </c>
      <c r="H109" s="14">
        <v>2.2456143653408998E-2</v>
      </c>
      <c r="I109" s="14">
        <v>3.2316466615097401E-3</v>
      </c>
      <c r="J109" s="12"/>
      <c r="K109" s="13">
        <v>62.367626109487098</v>
      </c>
      <c r="L109" s="13">
        <v>0.29195614558090799</v>
      </c>
      <c r="M109" s="13">
        <v>7.8992207469714901E-3</v>
      </c>
      <c r="N109" s="13">
        <v>0.14390924423121701</v>
      </c>
      <c r="O109" s="13">
        <v>0.16302900825101499</v>
      </c>
      <c r="P109" s="13">
        <v>0.48081452497930999</v>
      </c>
      <c r="Q109" s="13">
        <v>0.78571428571428503</v>
      </c>
      <c r="R109" s="13">
        <v>0.99495860751432796</v>
      </c>
      <c r="S109" s="2" t="s">
        <v>16</v>
      </c>
    </row>
    <row r="110" spans="2:19" x14ac:dyDescent="0.25">
      <c r="B110" s="2">
        <v>108</v>
      </c>
      <c r="C110" s="14">
        <v>2.3760984182776799E-5</v>
      </c>
      <c r="D110" s="14">
        <v>1.55204844016953E-2</v>
      </c>
      <c r="E110" s="14">
        <v>0.32316570801465</v>
      </c>
      <c r="F110" s="14">
        <v>0.82090030661840696</v>
      </c>
      <c r="G110" s="14">
        <v>160.319787565063</v>
      </c>
      <c r="H110" s="14">
        <v>6.5580319182092697E-3</v>
      </c>
      <c r="I110" s="14">
        <v>3.1156909382283899E-3</v>
      </c>
      <c r="J110" s="12"/>
      <c r="K110" s="13">
        <v>4.1524535361670996</v>
      </c>
      <c r="L110" s="13">
        <v>1.23954913290928</v>
      </c>
      <c r="M110" s="13">
        <v>5.5003113260376499E-3</v>
      </c>
      <c r="N110" s="13">
        <v>0.47509542147503903</v>
      </c>
      <c r="O110" s="13">
        <v>-0.324611979171057</v>
      </c>
      <c r="P110" s="13">
        <v>-0.14006926384017401</v>
      </c>
      <c r="Q110" s="13">
        <v>0.94117647058823495</v>
      </c>
      <c r="R110" s="13">
        <v>1</v>
      </c>
      <c r="S110" s="2" t="s">
        <v>16</v>
      </c>
    </row>
    <row r="111" spans="2:19" x14ac:dyDescent="0.25">
      <c r="B111" s="2">
        <v>109</v>
      </c>
      <c r="C111" s="14">
        <v>9.5043936731107196E-5</v>
      </c>
      <c r="D111" s="14">
        <v>3.6624736040244299E-2</v>
      </c>
      <c r="E111" s="14">
        <v>0.204615761155163</v>
      </c>
      <c r="F111" s="14">
        <v>0.83095401235914101</v>
      </c>
      <c r="G111" s="14">
        <v>84.180402420993005</v>
      </c>
      <c r="H111" s="14">
        <v>1.4795333378363199E-2</v>
      </c>
      <c r="I111" s="14">
        <v>6.7798415959258104E-3</v>
      </c>
      <c r="J111" s="12"/>
      <c r="K111" s="13">
        <v>5.1602143781324603</v>
      </c>
      <c r="L111" s="13">
        <v>0.89040025121989097</v>
      </c>
      <c r="M111" s="13">
        <v>1.10006226520753E-2</v>
      </c>
      <c r="N111" s="13">
        <v>0.45824189442332203</v>
      </c>
      <c r="O111" s="13">
        <v>-0.171085441448698</v>
      </c>
      <c r="P111" s="13">
        <v>5.5406795154206899E-2</v>
      </c>
      <c r="Q111" s="13">
        <v>0.91428571428571404</v>
      </c>
      <c r="R111" s="13">
        <v>0.97467891129300499</v>
      </c>
      <c r="S111" s="2" t="s">
        <v>16</v>
      </c>
    </row>
    <row r="112" spans="2:19" x14ac:dyDescent="0.25">
      <c r="B112" s="2">
        <v>110</v>
      </c>
      <c r="C112" s="14">
        <v>6.9797891036906798E-5</v>
      </c>
      <c r="D112" s="14">
        <v>2.8954672533313498E-2</v>
      </c>
      <c r="E112" s="14">
        <v>0.20358916176980599</v>
      </c>
      <c r="F112" s="14">
        <v>0.84837460177127599</v>
      </c>
      <c r="G112" s="14">
        <v>84.834427218462693</v>
      </c>
      <c r="H112" s="14">
        <v>1.23562543060672E-2</v>
      </c>
      <c r="I112" s="14">
        <v>5.4033191228964597E-3</v>
      </c>
      <c r="J112" s="12"/>
      <c r="K112" s="13">
        <v>4.91723515771554</v>
      </c>
      <c r="L112" s="13">
        <v>1.0462003219535401</v>
      </c>
      <c r="M112" s="13">
        <v>9.4270586614970103E-3</v>
      </c>
      <c r="N112" s="13">
        <v>0.43729426321723303</v>
      </c>
      <c r="O112" s="13">
        <v>-0.24873174704152701</v>
      </c>
      <c r="P112" s="13">
        <v>-4.3455551629173403E-2</v>
      </c>
      <c r="Q112" s="13">
        <v>0.97916666666666596</v>
      </c>
      <c r="R112" s="13">
        <v>1.00765993265993</v>
      </c>
      <c r="S112" s="2" t="s">
        <v>16</v>
      </c>
    </row>
    <row r="113" spans="2:19" x14ac:dyDescent="0.25">
      <c r="B113" s="2">
        <v>111</v>
      </c>
      <c r="C113" s="14">
        <v>9.5043936731107196E-5</v>
      </c>
      <c r="D113" s="14">
        <v>4.2983552592383602E-2</v>
      </c>
      <c r="E113" s="14">
        <v>0.190487258011935</v>
      </c>
      <c r="F113" s="14">
        <v>0.85410800133780096</v>
      </c>
      <c r="G113" s="14">
        <v>58.168969254056698</v>
      </c>
      <c r="H113" s="14">
        <v>1.46025615425921E-2</v>
      </c>
      <c r="I113" s="14">
        <v>8.9255866228126098E-3</v>
      </c>
      <c r="J113" s="12"/>
      <c r="K113" s="13">
        <v>3.3447962190498499</v>
      </c>
      <c r="L113" s="13">
        <v>0.64644215052805498</v>
      </c>
      <c r="M113" s="13">
        <v>1.10006226520753E-2</v>
      </c>
      <c r="N113" s="13">
        <v>0.61123430959553304</v>
      </c>
      <c r="O113" s="13">
        <v>7.7038627259450307E-2</v>
      </c>
      <c r="P113" s="13">
        <v>0.37132817143400698</v>
      </c>
      <c r="Q113" s="13">
        <v>0.82051282051282004</v>
      </c>
      <c r="R113" s="13">
        <v>0.84432410977545902</v>
      </c>
      <c r="S113" s="2" t="s">
        <v>16</v>
      </c>
    </row>
    <row r="114" spans="2:19" x14ac:dyDescent="0.25">
      <c r="B114" s="2">
        <v>112</v>
      </c>
      <c r="C114" s="14">
        <v>1.2088400702987699E-3</v>
      </c>
      <c r="D114" s="14">
        <v>0.20338951371254299</v>
      </c>
      <c r="E114" s="14">
        <v>0.32405053191121103</v>
      </c>
      <c r="F114" s="14">
        <v>0.89989730887924002</v>
      </c>
      <c r="G114" s="14">
        <v>72.150541801202905</v>
      </c>
      <c r="H114" s="14">
        <v>8.8334539068756698E-2</v>
      </c>
      <c r="I114" s="14">
        <v>2.0565606892781401E-2</v>
      </c>
      <c r="J114" s="12"/>
      <c r="K114" s="13">
        <v>19.906226671283999</v>
      </c>
      <c r="L114" s="13">
        <v>0.36721599993998899</v>
      </c>
      <c r="M114" s="13">
        <v>3.9231912784935999E-2</v>
      </c>
      <c r="N114" s="13">
        <v>0.232815013352521</v>
      </c>
      <c r="O114" s="13">
        <v>0.18030191362751999</v>
      </c>
      <c r="P114" s="13">
        <v>0.50280707115714496</v>
      </c>
      <c r="Q114" s="13">
        <v>0.839175257731958</v>
      </c>
      <c r="R114" s="13">
        <v>0.93503894547633304</v>
      </c>
      <c r="S114" s="2" t="s">
        <v>16</v>
      </c>
    </row>
    <row r="115" spans="2:19" x14ac:dyDescent="0.25">
      <c r="B115" s="2">
        <v>113</v>
      </c>
      <c r="C115" s="14">
        <v>8.9846221441124802E-4</v>
      </c>
      <c r="D115" s="14">
        <v>0.19812137190439899</v>
      </c>
      <c r="E115" s="14">
        <v>0.117939309497911</v>
      </c>
      <c r="F115" s="14">
        <v>0.88151536499911098</v>
      </c>
      <c r="G115" s="14">
        <v>148.20344783042</v>
      </c>
      <c r="H115" s="14">
        <v>9.3255928584030298E-2</v>
      </c>
      <c r="I115" s="14">
        <v>1.02765912785375E-2</v>
      </c>
      <c r="J115" s="12"/>
      <c r="K115" s="13">
        <v>87.274288586611405</v>
      </c>
      <c r="L115" s="13">
        <v>0.28763850840637001</v>
      </c>
      <c r="M115" s="13">
        <v>3.3822442561688502E-2</v>
      </c>
      <c r="N115" s="13">
        <v>0.11019772613467201</v>
      </c>
      <c r="O115" s="13">
        <v>-0.162247757346178</v>
      </c>
      <c r="P115" s="13">
        <v>6.6659284037412905E-2</v>
      </c>
      <c r="Q115" s="13">
        <v>0.89629629629629604</v>
      </c>
      <c r="R115" s="13">
        <v>0.99491317960104997</v>
      </c>
      <c r="S115" s="2" t="s">
        <v>16</v>
      </c>
    </row>
    <row r="116" spans="2:19" x14ac:dyDescent="0.25">
      <c r="B116" s="2">
        <v>114</v>
      </c>
      <c r="C116" s="14">
        <v>5.6432337434094898E-5</v>
      </c>
      <c r="D116" s="14">
        <v>2.4540791055381601E-2</v>
      </c>
      <c r="E116" s="14">
        <v>0.179138756834894</v>
      </c>
      <c r="F116" s="14">
        <v>0.87751312711014795</v>
      </c>
      <c r="G116" s="14">
        <v>87.975370026490793</v>
      </c>
      <c r="H116" s="14">
        <v>9.7860151185462391E-3</v>
      </c>
      <c r="I116" s="14">
        <v>6.2185106646769602E-3</v>
      </c>
      <c r="J116" s="12"/>
      <c r="K116" s="13">
        <v>2.03754755336591</v>
      </c>
      <c r="L116" s="13">
        <v>1.1774996524025101</v>
      </c>
      <c r="M116" s="13">
        <v>8.4765490397288503E-3</v>
      </c>
      <c r="N116" s="13">
        <v>0.63544870811529597</v>
      </c>
      <c r="O116" s="13">
        <v>-0.15305714602099799</v>
      </c>
      <c r="P116" s="13">
        <v>7.8361133816923501E-2</v>
      </c>
      <c r="Q116" s="13">
        <v>0.95</v>
      </c>
      <c r="R116" s="13">
        <v>1.01355646042308</v>
      </c>
      <c r="S116" s="2" t="s">
        <v>16</v>
      </c>
    </row>
    <row r="117" spans="2:19" x14ac:dyDescent="0.25">
      <c r="B117" s="2">
        <v>115</v>
      </c>
      <c r="C117" s="14">
        <v>4.3066783831282897E-5</v>
      </c>
      <c r="D117" s="14">
        <v>2.3502517444338601E-2</v>
      </c>
      <c r="E117" s="14">
        <v>0.262972165205904</v>
      </c>
      <c r="F117" s="14">
        <v>0.88371758297861402</v>
      </c>
      <c r="G117" s="14">
        <v>20.4260006267397</v>
      </c>
      <c r="H117" s="14">
        <v>1.0411960999549901E-2</v>
      </c>
      <c r="I117" s="14">
        <v>4.1427330366049101E-3</v>
      </c>
      <c r="J117" s="12"/>
      <c r="K117" s="13">
        <v>6.3889738694711298</v>
      </c>
      <c r="L117" s="13">
        <v>0.979768645487887</v>
      </c>
      <c r="M117" s="13">
        <v>7.4050207453153199E-3</v>
      </c>
      <c r="N117" s="13">
        <v>0.39788211238823901</v>
      </c>
      <c r="O117" s="13">
        <v>-0.21337649155590399</v>
      </c>
      <c r="P117" s="13">
        <v>1.5601577693364599E-3</v>
      </c>
      <c r="Q117" s="13">
        <v>0.93548387096774099</v>
      </c>
      <c r="R117" s="13">
        <v>1</v>
      </c>
      <c r="S117" s="2" t="s">
        <v>16</v>
      </c>
    </row>
    <row r="118" spans="2:19" x14ac:dyDescent="0.25">
      <c r="B118" s="2">
        <v>116</v>
      </c>
      <c r="C118" s="14">
        <v>1.2504217926186201E-3</v>
      </c>
      <c r="D118" s="14">
        <v>0.18852709005024099</v>
      </c>
      <c r="E118" s="14">
        <v>6.38435280551721E-2</v>
      </c>
      <c r="F118" s="14">
        <v>0.92876181393972002</v>
      </c>
      <c r="G118" s="14">
        <v>144.38661682648799</v>
      </c>
      <c r="H118" s="14">
        <v>8.7412531280312705E-2</v>
      </c>
      <c r="I118" s="14">
        <v>1.9468644414518101E-2</v>
      </c>
      <c r="J118" s="12"/>
      <c r="K118" s="13">
        <v>20.644066449166399</v>
      </c>
      <c r="L118" s="13">
        <v>0.44209832527495402</v>
      </c>
      <c r="M118" s="13">
        <v>3.9900958308800902E-2</v>
      </c>
      <c r="N118" s="13">
        <v>0.222721435123374</v>
      </c>
      <c r="O118" s="13">
        <v>6.8913979675827394E-2</v>
      </c>
      <c r="P118" s="13">
        <v>0.36098354884350098</v>
      </c>
      <c r="Q118" s="13">
        <v>0.91721132897603397</v>
      </c>
      <c r="R118" s="13">
        <v>0.99251473782190502</v>
      </c>
      <c r="S118" s="2" t="s">
        <v>16</v>
      </c>
    </row>
    <row r="119" spans="2:19" x14ac:dyDescent="0.25">
      <c r="B119" s="2">
        <v>117</v>
      </c>
      <c r="C119" s="14">
        <v>9.8014059753954302E-4</v>
      </c>
      <c r="D119" s="14">
        <v>0.16242279542330099</v>
      </c>
      <c r="E119" s="14">
        <v>0.18296082678591699</v>
      </c>
      <c r="F119" s="14">
        <v>0.94228795577546798</v>
      </c>
      <c r="G119" s="14">
        <v>118.923213814528</v>
      </c>
      <c r="H119" s="14">
        <v>7.3847483077190704E-2</v>
      </c>
      <c r="I119" s="14">
        <v>1.7037300449900001E-2</v>
      </c>
      <c r="J119" s="12"/>
      <c r="K119" s="13">
        <v>25.326526263546398</v>
      </c>
      <c r="L119" s="13">
        <v>0.46687893612168901</v>
      </c>
      <c r="M119" s="13">
        <v>3.5326389119009802E-2</v>
      </c>
      <c r="N119" s="13">
        <v>0.23070929082432401</v>
      </c>
      <c r="O119" s="13">
        <v>8.1797809562532808E-3</v>
      </c>
      <c r="P119" s="13">
        <v>0.28365436531593602</v>
      </c>
      <c r="Q119" s="13">
        <v>0.88709677419354804</v>
      </c>
      <c r="R119" s="13">
        <v>0.99441789275451398</v>
      </c>
      <c r="S119" s="2" t="s">
        <v>16</v>
      </c>
    </row>
    <row r="120" spans="2:19" x14ac:dyDescent="0.25">
      <c r="B120" s="2">
        <v>118</v>
      </c>
      <c r="C120" s="14">
        <v>2.8216168717047398E-5</v>
      </c>
      <c r="D120" s="14">
        <v>1.9400605502119101E-2</v>
      </c>
      <c r="E120" s="14">
        <v>0.34692500383814701</v>
      </c>
      <c r="F120" s="14">
        <v>0.91692361894438001</v>
      </c>
      <c r="G120" s="14">
        <v>72.977872447091798</v>
      </c>
      <c r="H120" s="14">
        <v>8.8702010622302794E-3</v>
      </c>
      <c r="I120" s="14">
        <v>2.7822482689936301E-3</v>
      </c>
      <c r="J120" s="12"/>
      <c r="K120" s="13">
        <v>9.7033238030109796</v>
      </c>
      <c r="L120" s="13">
        <v>0.94205734101105498</v>
      </c>
      <c r="M120" s="13">
        <v>5.9938253070525799E-3</v>
      </c>
      <c r="N120" s="13">
        <v>0.31366236790737101</v>
      </c>
      <c r="O120" s="13">
        <v>-0.31305623995804099</v>
      </c>
      <c r="P120" s="13">
        <v>-0.12535603970551501</v>
      </c>
      <c r="Q120" s="13">
        <v>0.86363636363636298</v>
      </c>
      <c r="R120" s="13">
        <v>1.00571608040201</v>
      </c>
      <c r="S120" s="2" t="s">
        <v>16</v>
      </c>
    </row>
    <row r="121" spans="2:19" x14ac:dyDescent="0.25">
      <c r="B121" s="2">
        <v>119</v>
      </c>
      <c r="C121" s="14">
        <v>6.3115114235500901E-4</v>
      </c>
      <c r="D121" s="14">
        <v>0.132834434770571</v>
      </c>
      <c r="E121" s="14">
        <v>0.13638344666018201</v>
      </c>
      <c r="F121" s="14">
        <v>0.93821110288352105</v>
      </c>
      <c r="G121" s="14">
        <v>144.56544397350299</v>
      </c>
      <c r="H121" s="14">
        <v>6.1198816496500399E-2</v>
      </c>
      <c r="I121" s="14">
        <v>1.1018078342656799E-2</v>
      </c>
      <c r="J121" s="12"/>
      <c r="K121" s="13">
        <v>32.091260242428902</v>
      </c>
      <c r="L121" s="13">
        <v>0.44949192318318798</v>
      </c>
      <c r="M121" s="13">
        <v>2.8347955713793001E-2</v>
      </c>
      <c r="N121" s="13">
        <v>0.180037441464034</v>
      </c>
      <c r="O121" s="13">
        <v>-0.16091609951552599</v>
      </c>
      <c r="P121" s="13">
        <v>6.8354803447456106E-2</v>
      </c>
      <c r="Q121" s="13">
        <v>0.92592592592592504</v>
      </c>
      <c r="R121" s="13">
        <v>1.0016696788161701</v>
      </c>
      <c r="S121" s="2" t="s">
        <v>16</v>
      </c>
    </row>
    <row r="122" spans="2:19" x14ac:dyDescent="0.25">
      <c r="B122" s="2">
        <v>120</v>
      </c>
      <c r="C122" s="14">
        <v>2.0790861159929701E-5</v>
      </c>
      <c r="D122" s="14">
        <v>1.38278059442554E-2</v>
      </c>
      <c r="E122" s="14">
        <v>0.44871734280072001</v>
      </c>
      <c r="F122" s="14">
        <v>0.93129521835594598</v>
      </c>
      <c r="G122" s="14">
        <v>45</v>
      </c>
      <c r="H122" s="14">
        <v>5.1702134584197101E-3</v>
      </c>
      <c r="I122" s="14">
        <v>2.5851067292098498E-3</v>
      </c>
      <c r="J122" s="12"/>
      <c r="K122" s="13">
        <v>3.2131147540983598</v>
      </c>
      <c r="L122" s="13">
        <v>1.3663935081324301</v>
      </c>
      <c r="M122" s="13">
        <v>5.1450701256562899E-3</v>
      </c>
      <c r="N122" s="13">
        <v>0.5</v>
      </c>
      <c r="O122" s="13">
        <v>-0.49510118067306003</v>
      </c>
      <c r="P122" s="13">
        <v>-0.35714285714284599</v>
      </c>
      <c r="Q122" s="13">
        <v>1</v>
      </c>
      <c r="R122" s="13">
        <v>1</v>
      </c>
      <c r="S122" s="2" t="s">
        <v>16</v>
      </c>
    </row>
    <row r="123" spans="2:19" x14ac:dyDescent="0.25">
      <c r="B123" s="2">
        <v>121</v>
      </c>
      <c r="C123" s="14">
        <v>7.5738137082601007E-5</v>
      </c>
      <c r="D123" s="14">
        <v>3.5666892075127098E-2</v>
      </c>
      <c r="E123" s="14">
        <v>0.208935479493706</v>
      </c>
      <c r="F123" s="14">
        <v>0.94859670636100801</v>
      </c>
      <c r="G123" s="14">
        <v>94.794382345010305</v>
      </c>
      <c r="H123" s="14">
        <v>1.6092332097728201E-2</v>
      </c>
      <c r="I123" s="14">
        <v>4.8574683225998299E-3</v>
      </c>
      <c r="J123" s="12"/>
      <c r="K123" s="13">
        <v>11.3432284112872</v>
      </c>
      <c r="L123" s="13">
        <v>0.748159073620285</v>
      </c>
      <c r="M123" s="13">
        <v>9.8200199174003893E-3</v>
      </c>
      <c r="N123" s="13">
        <v>0.301849868191916</v>
      </c>
      <c r="O123" s="13">
        <v>-0.18940442927684401</v>
      </c>
      <c r="P123" s="13">
        <v>3.2082335431889701E-2</v>
      </c>
      <c r="Q123" s="13">
        <v>0.91071428571428503</v>
      </c>
      <c r="R123" s="13">
        <v>1</v>
      </c>
      <c r="S123" s="2" t="s">
        <v>16</v>
      </c>
    </row>
    <row r="124" spans="2:19" x14ac:dyDescent="0.25">
      <c r="B124" s="2">
        <v>122</v>
      </c>
      <c r="C124" s="14">
        <v>1.78207381370826E-4</v>
      </c>
      <c r="D124" s="14">
        <v>7.5919492599027902E-2</v>
      </c>
      <c r="E124" s="14">
        <v>0.17931139622640199</v>
      </c>
      <c r="F124" s="14">
        <v>0.98381096065159201</v>
      </c>
      <c r="G124" s="14">
        <v>111.73781579111299</v>
      </c>
      <c r="H124" s="14">
        <v>3.6659872050071499E-2</v>
      </c>
      <c r="I124" s="14">
        <v>5.22309626415823E-3</v>
      </c>
      <c r="J124" s="12"/>
      <c r="K124" s="13">
        <v>49.7930364574405</v>
      </c>
      <c r="L124" s="13">
        <v>0.38853393708357897</v>
      </c>
      <c r="M124" s="13">
        <v>1.5063222932859799E-2</v>
      </c>
      <c r="N124" s="13">
        <v>0.142474481553681</v>
      </c>
      <c r="O124" s="13">
        <v>-0.15611519355381501</v>
      </c>
      <c r="P124" s="13">
        <v>7.4467506768461506E-2</v>
      </c>
      <c r="Q124" s="13">
        <v>0.86330935251798502</v>
      </c>
      <c r="R124" s="13">
        <v>1</v>
      </c>
      <c r="S124" s="2" t="s">
        <v>16</v>
      </c>
    </row>
    <row r="125" spans="2:19" x14ac:dyDescent="0.25">
      <c r="B125" s="2">
        <v>123</v>
      </c>
      <c r="C125" s="14">
        <v>1.5147627416520201E-4</v>
      </c>
      <c r="D125" s="14">
        <v>4.5322105479228297E-2</v>
      </c>
      <c r="E125" s="14">
        <v>0.188935594276845</v>
      </c>
      <c r="F125" s="14">
        <v>0.976446008894164</v>
      </c>
      <c r="G125" s="14">
        <v>119.043836711629</v>
      </c>
      <c r="H125" s="14">
        <v>1.8109210190336199E-2</v>
      </c>
      <c r="I125" s="14">
        <v>8.6409431329608297E-3</v>
      </c>
      <c r="J125" s="12"/>
      <c r="K125" s="13">
        <v>4.5187349504241103</v>
      </c>
      <c r="L125" s="13">
        <v>0.92668967439063998</v>
      </c>
      <c r="M125" s="13">
        <v>1.38876053499615E-2</v>
      </c>
      <c r="N125" s="13">
        <v>0.47715737142263298</v>
      </c>
      <c r="O125" s="13">
        <v>-0.18865432844070701</v>
      </c>
      <c r="P125" s="13">
        <v>3.3037393478998298E-2</v>
      </c>
      <c r="Q125" s="13">
        <v>0.93577981651376096</v>
      </c>
      <c r="R125" s="13">
        <v>1.0073404856013499</v>
      </c>
      <c r="S125" s="2" t="s">
        <v>16</v>
      </c>
    </row>
    <row r="126" spans="2:19" x14ac:dyDescent="0.25">
      <c r="B126" s="2">
        <v>124</v>
      </c>
      <c r="C126" s="14">
        <v>3.6829525483304002E-4</v>
      </c>
      <c r="D126" s="14">
        <v>0.108945611299588</v>
      </c>
      <c r="E126" s="14">
        <v>0.171905592196399</v>
      </c>
      <c r="F126" s="14">
        <v>0.99285012332686295</v>
      </c>
      <c r="G126" s="14">
        <v>108.586030793321</v>
      </c>
      <c r="H126" s="14">
        <v>5.16407572145791E-2</v>
      </c>
      <c r="I126" s="14">
        <v>8.8521854779831793E-3</v>
      </c>
      <c r="J126" s="12"/>
      <c r="K126" s="13">
        <v>41.434495107380698</v>
      </c>
      <c r="L126" s="13">
        <v>0.38992987207296398</v>
      </c>
      <c r="M126" s="13">
        <v>2.1654747345368399E-2</v>
      </c>
      <c r="N126" s="13">
        <v>0.171418583991716</v>
      </c>
      <c r="O126" s="13">
        <v>-2.5152090358079499E-2</v>
      </c>
      <c r="P126" s="13">
        <v>0.24121490865850301</v>
      </c>
      <c r="Q126" s="13">
        <v>0.87632508833922196</v>
      </c>
      <c r="R126" s="13">
        <v>0.99898210290827705</v>
      </c>
      <c r="S126" s="2" t="s">
        <v>16</v>
      </c>
    </row>
    <row r="127" spans="2:19" x14ac:dyDescent="0.25">
      <c r="B127" s="2">
        <v>125</v>
      </c>
      <c r="C127" s="14">
        <v>6.68277680140597E-5</v>
      </c>
      <c r="D127" s="14">
        <v>3.7229177015687197E-2</v>
      </c>
      <c r="E127" s="14">
        <v>0.1167448496924</v>
      </c>
      <c r="F127" s="14">
        <v>1.01273652144437</v>
      </c>
      <c r="G127" s="14">
        <v>62.554643130916197</v>
      </c>
      <c r="H127" s="14">
        <v>1.7471060857150101E-2</v>
      </c>
      <c r="I127" s="14">
        <v>3.9735551591194703E-3</v>
      </c>
      <c r="J127" s="12"/>
      <c r="K127" s="13">
        <v>18.105583424168699</v>
      </c>
      <c r="L127" s="13">
        <v>0.60589859948533498</v>
      </c>
      <c r="M127" s="13">
        <v>9.2243025168241601E-3</v>
      </c>
      <c r="N127" s="13">
        <v>0.227436398488261</v>
      </c>
      <c r="O127" s="13">
        <v>-0.184110305458519</v>
      </c>
      <c r="P127" s="13">
        <v>3.8823023232105403E-2</v>
      </c>
      <c r="Q127" s="13">
        <v>0.86538461538461497</v>
      </c>
      <c r="R127" s="13">
        <v>1.00297872340425</v>
      </c>
      <c r="S127" s="2" t="s">
        <v>16</v>
      </c>
    </row>
    <row r="128" spans="2:19" x14ac:dyDescent="0.25">
      <c r="B128" s="2">
        <v>126</v>
      </c>
      <c r="C128" s="14">
        <v>1.4850615114235501E-5</v>
      </c>
      <c r="D128" s="14">
        <v>1.9078886918415701E-2</v>
      </c>
      <c r="E128" s="14">
        <v>0.15196328555994101</v>
      </c>
      <c r="F128" s="14">
        <v>1.0091483301699</v>
      </c>
      <c r="G128" s="14">
        <v>138.75607205152599</v>
      </c>
      <c r="H128" s="14">
        <v>9.5148133923405095E-3</v>
      </c>
      <c r="I128" s="14">
        <v>1.14209703587061E-3</v>
      </c>
      <c r="J128" s="12"/>
      <c r="K128" s="13">
        <v>58.149469605252797</v>
      </c>
      <c r="L128" s="13">
        <v>0.51268219934875203</v>
      </c>
      <c r="M128" s="13">
        <v>4.348377907575E-3</v>
      </c>
      <c r="N128" s="13">
        <v>0.120033571734576</v>
      </c>
      <c r="O128" s="13">
        <v>-0.42529004707416201</v>
      </c>
      <c r="P128" s="13">
        <v>-0.26825656118193902</v>
      </c>
      <c r="Q128" s="13">
        <v>0.90909090909090895</v>
      </c>
      <c r="R128" s="13">
        <v>1</v>
      </c>
      <c r="S128" s="2" t="s">
        <v>16</v>
      </c>
    </row>
    <row r="129" spans="2:19" x14ac:dyDescent="0.25">
      <c r="B129" s="2">
        <v>127</v>
      </c>
      <c r="C129" s="14">
        <v>8.1678383128295205E-4</v>
      </c>
      <c r="D129" s="14">
        <v>0.14671951637177399</v>
      </c>
      <c r="E129" s="14">
        <v>0.14622685709431901</v>
      </c>
      <c r="F129" s="14">
        <v>1.0645384326079399</v>
      </c>
      <c r="G129" s="14">
        <v>113.457892963991</v>
      </c>
      <c r="H129" s="14">
        <v>6.8171097382115894E-2</v>
      </c>
      <c r="I129" s="14">
        <v>1.4026087913805401E-2</v>
      </c>
      <c r="J129" s="12"/>
      <c r="K129" s="13">
        <v>24.473775849516802</v>
      </c>
      <c r="L129" s="13">
        <v>0.47680546281723102</v>
      </c>
      <c r="M129" s="13">
        <v>3.2248433659477903E-2</v>
      </c>
      <c r="N129" s="13">
        <v>0.205748307602937</v>
      </c>
      <c r="O129" s="13">
        <v>-8.0568050416750497E-2</v>
      </c>
      <c r="P129" s="13">
        <v>0.17065711690233901</v>
      </c>
      <c r="Q129" s="13">
        <v>0.93378607809847203</v>
      </c>
      <c r="R129" s="13">
        <v>0.99848833442693696</v>
      </c>
      <c r="S129" s="2" t="s">
        <v>16</v>
      </c>
    </row>
    <row r="130" spans="2:19" x14ac:dyDescent="0.25">
      <c r="B130" s="2">
        <v>128</v>
      </c>
      <c r="C130" s="14">
        <v>7.8708260105448105E-5</v>
      </c>
      <c r="D130" s="14">
        <v>3.5223310391535999E-2</v>
      </c>
      <c r="E130" s="14">
        <v>0.37529236157863499</v>
      </c>
      <c r="F130" s="14">
        <v>1.04510254324431</v>
      </c>
      <c r="G130" s="14">
        <v>83.607467441496794</v>
      </c>
      <c r="H130" s="14">
        <v>1.6015066433906301E-2</v>
      </c>
      <c r="I130" s="14">
        <v>4.97989800232771E-3</v>
      </c>
      <c r="J130" s="12"/>
      <c r="K130" s="13">
        <v>10.2849221154093</v>
      </c>
      <c r="L130" s="13">
        <v>0.79720467437536102</v>
      </c>
      <c r="M130" s="13">
        <v>1.0010717719702101E-2</v>
      </c>
      <c r="N130" s="13">
        <v>0.31095081764909099</v>
      </c>
      <c r="O130" s="13">
        <v>-0.204172831254439</v>
      </c>
      <c r="P130" s="13">
        <v>1.3278622021471301E-2</v>
      </c>
      <c r="Q130" s="13">
        <v>0.929824561403508</v>
      </c>
      <c r="R130" s="13">
        <v>1</v>
      </c>
      <c r="S130" s="2" t="s">
        <v>16</v>
      </c>
    </row>
    <row r="131" spans="2:19" x14ac:dyDescent="0.25">
      <c r="B131" s="2">
        <v>129</v>
      </c>
      <c r="C131" s="14">
        <v>1.3365553602811899E-4</v>
      </c>
      <c r="D131" s="14">
        <v>6.9429063899009796E-2</v>
      </c>
      <c r="E131" s="14">
        <v>0.10040165396301901</v>
      </c>
      <c r="F131" s="14">
        <v>1.0788134022723599</v>
      </c>
      <c r="G131" s="14">
        <v>113.618017372868</v>
      </c>
      <c r="H131" s="14">
        <v>3.3284381531118498E-2</v>
      </c>
      <c r="I131" s="14">
        <v>4.3303412187697503E-3</v>
      </c>
      <c r="J131" s="12"/>
      <c r="K131" s="13">
        <v>65.827754965219995</v>
      </c>
      <c r="L131" s="13">
        <v>0.34842892136275599</v>
      </c>
      <c r="M131" s="13">
        <v>1.3045133722725E-2</v>
      </c>
      <c r="N131" s="13">
        <v>0.130101297352369</v>
      </c>
      <c r="O131" s="13">
        <v>-0.15303485190133301</v>
      </c>
      <c r="P131" s="13">
        <v>7.8389519571696001E-2</v>
      </c>
      <c r="Q131" s="13">
        <v>0.82568807339449501</v>
      </c>
      <c r="R131" s="13">
        <v>1</v>
      </c>
      <c r="S131" s="2" t="s">
        <v>16</v>
      </c>
    </row>
    <row r="132" spans="2:19" x14ac:dyDescent="0.25">
      <c r="B132" s="2">
        <v>130</v>
      </c>
      <c r="C132" s="14">
        <v>1.7226713532513099E-4</v>
      </c>
      <c r="D132" s="14">
        <v>8.7522078339334203E-2</v>
      </c>
      <c r="E132" s="14">
        <v>0.27757472631313501</v>
      </c>
      <c r="F132" s="14">
        <v>1.11839859921921</v>
      </c>
      <c r="G132" s="14">
        <v>50.982464592682099</v>
      </c>
      <c r="H132" s="14">
        <v>4.0908106797131902E-2</v>
      </c>
      <c r="I132" s="14">
        <v>5.4525780275829598E-3</v>
      </c>
      <c r="J132" s="12"/>
      <c r="K132" s="13">
        <v>89.415838046289494</v>
      </c>
      <c r="L132" s="13">
        <v>0.28260318469711199</v>
      </c>
      <c r="M132" s="13">
        <v>1.48100414906306E-2</v>
      </c>
      <c r="N132" s="13">
        <v>0.13328844707047699</v>
      </c>
      <c r="O132" s="13">
        <v>1.6947937387501E-2</v>
      </c>
      <c r="P132" s="13">
        <v>0.29481832881862402</v>
      </c>
      <c r="Q132" s="13">
        <v>0.778523489932885</v>
      </c>
      <c r="R132" s="13">
        <v>0.98031189083820602</v>
      </c>
      <c r="S132" s="2" t="s">
        <v>16</v>
      </c>
    </row>
    <row r="133" spans="2:19" x14ac:dyDescent="0.25">
      <c r="B133" s="2">
        <v>131</v>
      </c>
      <c r="C133" s="14">
        <v>1.9305799648506102E-5</v>
      </c>
      <c r="D133" s="14">
        <v>1.3131967643896699E-2</v>
      </c>
      <c r="E133" s="14">
        <v>0.137705302873082</v>
      </c>
      <c r="F133" s="14">
        <v>1.1281710824217399</v>
      </c>
      <c r="G133" s="14">
        <v>154.93372278006299</v>
      </c>
      <c r="H133" s="14">
        <v>5.4480190184792304E-3</v>
      </c>
      <c r="I133" s="14">
        <v>2.7952818789898802E-3</v>
      </c>
      <c r="J133" s="12"/>
      <c r="K133" s="13">
        <v>3.5932873674378301</v>
      </c>
      <c r="L133" s="13">
        <v>1.4068184356678699</v>
      </c>
      <c r="M133" s="13">
        <v>4.9579136292610196E-3</v>
      </c>
      <c r="N133" s="13">
        <v>0.51308225421176301</v>
      </c>
      <c r="O133" s="13">
        <v>-0.38046433783857198</v>
      </c>
      <c r="P133" s="13">
        <v>-0.211182695562386</v>
      </c>
      <c r="Q133" s="13">
        <v>0.92857142857142805</v>
      </c>
      <c r="R133" s="13">
        <v>1.0084446919079399</v>
      </c>
      <c r="S133" s="2" t="s">
        <v>16</v>
      </c>
    </row>
    <row r="134" spans="2:19" x14ac:dyDescent="0.25">
      <c r="B134" s="2">
        <v>132</v>
      </c>
      <c r="C134" s="14">
        <v>9.8014059753954294E-5</v>
      </c>
      <c r="D134" s="14">
        <v>5.3818400803397601E-2</v>
      </c>
      <c r="E134" s="14">
        <v>0.33131991884614997</v>
      </c>
      <c r="F134" s="14">
        <v>1.13349300590984</v>
      </c>
      <c r="G134" s="14">
        <v>29.746251265391599</v>
      </c>
      <c r="H134" s="14">
        <v>2.56959553896303E-2</v>
      </c>
      <c r="I134" s="14">
        <v>3.7790311592696001E-3</v>
      </c>
      <c r="J134" s="12"/>
      <c r="K134" s="13">
        <v>48.058421105171099</v>
      </c>
      <c r="L134" s="13">
        <v>0.42524250197896901</v>
      </c>
      <c r="M134" s="13">
        <v>1.1171185112546E-2</v>
      </c>
      <c r="N134" s="13">
        <v>0.14706715909051701</v>
      </c>
      <c r="O134" s="13">
        <v>-0.221879699713287</v>
      </c>
      <c r="P134" s="13">
        <v>-9.2664631137578703E-3</v>
      </c>
      <c r="Q134" s="13">
        <v>0.84615384615384603</v>
      </c>
      <c r="R134" s="13">
        <v>1.0020605484228799</v>
      </c>
      <c r="S134" s="2" t="s">
        <v>16</v>
      </c>
    </row>
    <row r="135" spans="2:19" x14ac:dyDescent="0.25">
      <c r="B135" s="2">
        <v>133</v>
      </c>
      <c r="C135" s="14">
        <v>3.11862917398945E-5</v>
      </c>
      <c r="D135" s="14">
        <v>1.9400605502119101E-2</v>
      </c>
      <c r="E135" s="14">
        <v>0.16840319803526499</v>
      </c>
      <c r="F135" s="14">
        <v>1.13326879890789</v>
      </c>
      <c r="G135" s="14">
        <v>150.498974677229</v>
      </c>
      <c r="H135" s="14">
        <v>8.7641965350831498E-3</v>
      </c>
      <c r="I135" s="14">
        <v>3.3214665752233099E-3</v>
      </c>
      <c r="J135" s="12"/>
      <c r="K135" s="13">
        <v>7.2957111704806401</v>
      </c>
      <c r="L135" s="13">
        <v>1.0412212716437901</v>
      </c>
      <c r="M135" s="13">
        <v>6.3013982493476204E-3</v>
      </c>
      <c r="N135" s="13">
        <v>0.37898129759270599</v>
      </c>
      <c r="O135" s="13">
        <v>-0.26689169671806401</v>
      </c>
      <c r="P135" s="13">
        <v>-6.6577517687740798E-2</v>
      </c>
      <c r="Q135" s="13">
        <v>0.875</v>
      </c>
      <c r="R135" s="13">
        <v>1.00571608040201</v>
      </c>
      <c r="S135" s="2" t="s">
        <v>16</v>
      </c>
    </row>
    <row r="136" spans="2:19" x14ac:dyDescent="0.25">
      <c r="B136" s="2">
        <v>134</v>
      </c>
      <c r="C136" s="14">
        <v>2.21274165202109E-4</v>
      </c>
      <c r="D136" s="14">
        <v>7.2563382828121095E-2</v>
      </c>
      <c r="E136" s="14">
        <v>0.90495210827332195</v>
      </c>
      <c r="F136" s="14">
        <v>0.63794105981471805</v>
      </c>
      <c r="G136" s="14">
        <v>163.358858970688</v>
      </c>
      <c r="H136" s="14">
        <v>3.3847245765016798E-2</v>
      </c>
      <c r="I136" s="14">
        <v>7.4622626343156598E-3</v>
      </c>
      <c r="J136" s="12"/>
      <c r="K136" s="13">
        <v>20.6942922649278</v>
      </c>
      <c r="L136" s="13">
        <v>0.52808706896656599</v>
      </c>
      <c r="M136" s="13">
        <v>1.6784964026282101E-2</v>
      </c>
      <c r="N136" s="13">
        <v>0.22046882887080699</v>
      </c>
      <c r="O136" s="13">
        <v>-0.103494341206343</v>
      </c>
      <c r="P136" s="13">
        <v>0.141466456854932</v>
      </c>
      <c r="Q136" s="13">
        <v>0.90303030303030296</v>
      </c>
      <c r="R136" s="13">
        <v>1.0061130237635401</v>
      </c>
      <c r="S136" s="2" t="s">
        <v>16</v>
      </c>
    </row>
    <row r="137" spans="2:19" x14ac:dyDescent="0.25">
      <c r="B137" s="2">
        <v>135</v>
      </c>
      <c r="C137" s="14">
        <v>9.0588752196836496E-5</v>
      </c>
      <c r="D137" s="14">
        <v>6.49542508711341E-2</v>
      </c>
      <c r="E137" s="14">
        <v>1.14577284718988</v>
      </c>
      <c r="F137" s="14">
        <v>0.653166237840624</v>
      </c>
      <c r="G137" s="14">
        <v>20.781096973076998</v>
      </c>
      <c r="H137" s="14">
        <v>3.1668090977624297E-2</v>
      </c>
      <c r="I137" s="14">
        <v>3.0265793693950902E-3</v>
      </c>
      <c r="J137" s="12"/>
      <c r="K137" s="13">
        <v>116.04956902441</v>
      </c>
      <c r="L137" s="13">
        <v>0.26981679851573598</v>
      </c>
      <c r="M137" s="13">
        <v>1.0739701187892799E-2</v>
      </c>
      <c r="N137" s="13">
        <v>9.5571891956909599E-2</v>
      </c>
      <c r="O137" s="13">
        <v>-0.16902194439924301</v>
      </c>
      <c r="P137" s="13">
        <v>5.8034121198017402E-2</v>
      </c>
      <c r="Q137" s="13">
        <v>0.772151898734177</v>
      </c>
      <c r="R137" s="13">
        <v>1.0034145700831101</v>
      </c>
      <c r="S137" s="2" t="s">
        <v>16</v>
      </c>
    </row>
    <row r="138" spans="2:19" x14ac:dyDescent="0.25">
      <c r="B138" s="2">
        <v>136</v>
      </c>
      <c r="C138" s="14">
        <v>1.6335676625659E-5</v>
      </c>
      <c r="D138" s="14">
        <v>1.2204589453751399E-2</v>
      </c>
      <c r="E138" s="14">
        <v>1.1211405189666801</v>
      </c>
      <c r="F138" s="14">
        <v>0.662935263388997</v>
      </c>
      <c r="G138" s="14">
        <v>20.300647322502201</v>
      </c>
      <c r="H138" s="14">
        <v>5.4173419150469202E-3</v>
      </c>
      <c r="I138" s="14">
        <v>2.2858715050896698E-3</v>
      </c>
      <c r="J138" s="12"/>
      <c r="K138" s="13">
        <v>5.8774780463049403</v>
      </c>
      <c r="L138" s="13">
        <v>1.3781631771808101</v>
      </c>
      <c r="M138" s="13">
        <v>4.5606172246522702E-3</v>
      </c>
      <c r="N138" s="13">
        <v>0.42195444572928897</v>
      </c>
      <c r="O138" s="13">
        <v>-0.40462469848140298</v>
      </c>
      <c r="P138" s="13">
        <v>-0.241944622147901</v>
      </c>
      <c r="Q138" s="13">
        <v>0.91666666666666596</v>
      </c>
      <c r="R138" s="13">
        <v>1.00908637044433</v>
      </c>
      <c r="S138" s="2" t="s">
        <v>16</v>
      </c>
    </row>
    <row r="139" spans="2:19" x14ac:dyDescent="0.25">
      <c r="B139" s="2">
        <v>137</v>
      </c>
      <c r="C139" s="14">
        <v>4.6036906854130002E-5</v>
      </c>
      <c r="D139" s="14">
        <v>3.1071434578362599E-2</v>
      </c>
      <c r="E139" s="14">
        <v>1.10612384020633</v>
      </c>
      <c r="F139" s="14">
        <v>0.67012911735010905</v>
      </c>
      <c r="G139" s="14">
        <v>27.927132171812399</v>
      </c>
      <c r="H139" s="14">
        <v>1.4697573011921801E-2</v>
      </c>
      <c r="I139" s="14">
        <v>2.8537185713424498E-3</v>
      </c>
      <c r="J139" s="12"/>
      <c r="K139" s="13">
        <v>23.864049517995099</v>
      </c>
      <c r="L139" s="13">
        <v>0.59922978209723499</v>
      </c>
      <c r="M139" s="13">
        <v>7.6561093463956998E-3</v>
      </c>
      <c r="N139" s="13">
        <v>0.19416257153665301</v>
      </c>
      <c r="O139" s="13">
        <v>-0.28444913214038903</v>
      </c>
      <c r="P139" s="13">
        <v>-8.8932338771578898E-2</v>
      </c>
      <c r="Q139" s="13">
        <v>0.86111111111111105</v>
      </c>
      <c r="R139" s="13">
        <v>1</v>
      </c>
      <c r="S139" s="2" t="s">
        <v>16</v>
      </c>
    </row>
    <row r="140" spans="2:19" x14ac:dyDescent="0.25">
      <c r="B140" s="2">
        <v>138</v>
      </c>
      <c r="C140" s="14">
        <v>2.67311072056239E-5</v>
      </c>
      <c r="D140" s="14">
        <v>1.9481035148045001E-2</v>
      </c>
      <c r="E140" s="14">
        <v>0.86367086959287598</v>
      </c>
      <c r="F140" s="14">
        <v>0.67051785627089799</v>
      </c>
      <c r="G140" s="14">
        <v>8.0389004042681194</v>
      </c>
      <c r="H140" s="14">
        <v>8.7874314554321192E-3</v>
      </c>
      <c r="I140" s="14">
        <v>2.58373181929537E-3</v>
      </c>
      <c r="J140" s="12"/>
      <c r="K140" s="13">
        <v>12.552497147825701</v>
      </c>
      <c r="L140" s="13">
        <v>0.88512121828319201</v>
      </c>
      <c r="M140" s="13">
        <v>5.83396115591759E-3</v>
      </c>
      <c r="N140" s="13">
        <v>0.29402582909459701</v>
      </c>
      <c r="O140" s="13">
        <v>-0.332913245024195</v>
      </c>
      <c r="P140" s="13">
        <v>-0.15063876379575</v>
      </c>
      <c r="Q140" s="13">
        <v>0.9</v>
      </c>
      <c r="R140" s="13">
        <v>1</v>
      </c>
      <c r="S140" s="2" t="s">
        <v>16</v>
      </c>
    </row>
    <row r="141" spans="2:19" x14ac:dyDescent="0.25">
      <c r="B141" s="2">
        <v>139</v>
      </c>
      <c r="C141" s="14">
        <v>2.3760984182776799E-5</v>
      </c>
      <c r="D141" s="14">
        <v>1.4139775479967901E-2</v>
      </c>
      <c r="E141" s="14">
        <v>1.0770413096948299</v>
      </c>
      <c r="F141" s="14">
        <v>0.67435992900346797</v>
      </c>
      <c r="G141" s="14">
        <v>31.960590694594199</v>
      </c>
      <c r="H141" s="14">
        <v>6.0708016958288301E-3</v>
      </c>
      <c r="I141" s="14">
        <v>3.7467699537294401E-3</v>
      </c>
      <c r="J141" s="12"/>
      <c r="K141" s="13">
        <v>2.6181393955907901</v>
      </c>
      <c r="L141" s="13">
        <v>1.4934450996566899</v>
      </c>
      <c r="M141" s="13">
        <v>5.5003113260376499E-3</v>
      </c>
      <c r="N141" s="13">
        <v>0.61717877497197804</v>
      </c>
      <c r="O141" s="13">
        <v>-0.24815462622622</v>
      </c>
      <c r="P141" s="13">
        <v>-4.27207385850343E-2</v>
      </c>
      <c r="Q141" s="13">
        <v>1</v>
      </c>
      <c r="R141" s="13">
        <v>1</v>
      </c>
      <c r="S141" s="2" t="s">
        <v>16</v>
      </c>
    </row>
    <row r="142" spans="2:19" x14ac:dyDescent="0.25">
      <c r="B142" s="2">
        <v>140</v>
      </c>
      <c r="C142" s="14">
        <v>1.78207381370826E-5</v>
      </c>
      <c r="D142" s="14">
        <v>1.16098975262996E-2</v>
      </c>
      <c r="E142" s="14">
        <v>1.1442945079453399</v>
      </c>
      <c r="F142" s="14">
        <v>0.68060541287271104</v>
      </c>
      <c r="G142" s="14">
        <v>90</v>
      </c>
      <c r="H142" s="14">
        <v>3.6558929966304999E-3</v>
      </c>
      <c r="I142" s="14">
        <v>2.4372619977536601E-3</v>
      </c>
      <c r="J142" s="12"/>
      <c r="K142" s="13">
        <v>1.875</v>
      </c>
      <c r="L142" s="13">
        <v>1.6614174961047401</v>
      </c>
      <c r="M142" s="13">
        <v>4.7634093370718797E-3</v>
      </c>
      <c r="N142" s="13">
        <v>0.66666666666666596</v>
      </c>
      <c r="O142" s="13">
        <v>-0.60730091830127497</v>
      </c>
      <c r="P142" s="13">
        <v>-0.5</v>
      </c>
      <c r="Q142" s="13">
        <v>1</v>
      </c>
      <c r="R142" s="13">
        <v>1</v>
      </c>
      <c r="S142" s="2" t="s">
        <v>16</v>
      </c>
    </row>
    <row r="143" spans="2:19" x14ac:dyDescent="0.25">
      <c r="B143" s="2">
        <v>141</v>
      </c>
      <c r="C143" s="14">
        <v>1.2920035149384799E-4</v>
      </c>
      <c r="D143" s="14">
        <v>8.2695080952782996E-2</v>
      </c>
      <c r="E143" s="14">
        <v>1.06994400976099</v>
      </c>
      <c r="F143" s="14">
        <v>0.69383526319959798</v>
      </c>
      <c r="G143" s="14">
        <v>42.2398986829294</v>
      </c>
      <c r="H143" s="14">
        <v>4.04945164730467E-2</v>
      </c>
      <c r="I143" s="14">
        <v>3.2768319536069898E-3</v>
      </c>
      <c r="J143" s="12"/>
      <c r="K143" s="13">
        <v>166.541136068036</v>
      </c>
      <c r="L143" s="13">
        <v>0.23741830813422199</v>
      </c>
      <c r="M143" s="13">
        <v>1.28258721619877E-2</v>
      </c>
      <c r="N143" s="13">
        <v>8.0920387227936305E-2</v>
      </c>
      <c r="O143" s="13">
        <v>-0.19336590716271301</v>
      </c>
      <c r="P143" s="13">
        <v>2.7038425132007798E-2</v>
      </c>
      <c r="Q143" s="13">
        <v>0.81308411214953202</v>
      </c>
      <c r="R143" s="13">
        <v>0.99720007662948096</v>
      </c>
      <c r="S143" s="2" t="s">
        <v>16</v>
      </c>
    </row>
    <row r="144" spans="2:19" x14ac:dyDescent="0.25">
      <c r="B144" s="2">
        <v>142</v>
      </c>
      <c r="C144" s="14">
        <v>3.4186115992970098E-3</v>
      </c>
      <c r="D144" s="14">
        <v>0.27393240634452598</v>
      </c>
      <c r="E144" s="14">
        <v>1.11341872120687</v>
      </c>
      <c r="F144" s="14">
        <v>0.72293274679181097</v>
      </c>
      <c r="G144" s="14">
        <v>36.478038915891602</v>
      </c>
      <c r="H144" s="14">
        <v>0.12130780029828001</v>
      </c>
      <c r="I144" s="14">
        <v>3.6902163808286197E-2</v>
      </c>
      <c r="J144" s="12"/>
      <c r="K144" s="13">
        <v>11.567704126476899</v>
      </c>
      <c r="L144" s="13">
        <v>0.57249645364434598</v>
      </c>
      <c r="M144" s="13">
        <v>6.5975082238033403E-2</v>
      </c>
      <c r="N144" s="13">
        <v>0.30420272824623301</v>
      </c>
      <c r="O144" s="13">
        <v>2.84440726633126E-2</v>
      </c>
      <c r="P144" s="13">
        <v>0.30945566286341197</v>
      </c>
      <c r="Q144" s="13">
        <v>0.93198380566801597</v>
      </c>
      <c r="R144" s="13">
        <v>0.99532891136942903</v>
      </c>
      <c r="S144" s="2" t="s">
        <v>16</v>
      </c>
    </row>
    <row r="145" spans="2:19" x14ac:dyDescent="0.25">
      <c r="B145" s="2">
        <v>143</v>
      </c>
      <c r="C145" s="14">
        <v>1.9305799648506102E-5</v>
      </c>
      <c r="D145" s="14">
        <v>1.2426380295547001E-2</v>
      </c>
      <c r="E145" s="14">
        <v>0.87029001489019397</v>
      </c>
      <c r="F145" s="14">
        <v>0.69893174827889804</v>
      </c>
      <c r="G145" s="14">
        <v>103.77640578835801</v>
      </c>
      <c r="H145" s="14">
        <v>4.1311156170697298E-3</v>
      </c>
      <c r="I145" s="14">
        <v>3.8409187185920899E-3</v>
      </c>
      <c r="J145" s="12"/>
      <c r="K145" s="13">
        <v>1.3480831076305699</v>
      </c>
      <c r="L145" s="13">
        <v>1.5711164568798699</v>
      </c>
      <c r="M145" s="13">
        <v>4.9579136292610196E-3</v>
      </c>
      <c r="N145" s="13">
        <v>0.92975338252975903</v>
      </c>
      <c r="O145" s="13">
        <v>-0.35448765402045801</v>
      </c>
      <c r="P145" s="13">
        <v>-0.17810815448408099</v>
      </c>
      <c r="Q145" s="13">
        <v>1</v>
      </c>
      <c r="R145" s="13">
        <v>1</v>
      </c>
      <c r="S145" s="2" t="s">
        <v>16</v>
      </c>
    </row>
    <row r="146" spans="2:19" x14ac:dyDescent="0.25">
      <c r="B146" s="2">
        <v>144</v>
      </c>
      <c r="C146" s="14">
        <v>5.3462214411247801E-5</v>
      </c>
      <c r="D146" s="14">
        <v>2.9771155302561001E-2</v>
      </c>
      <c r="E146" s="14">
        <v>0.96319240116781701</v>
      </c>
      <c r="F146" s="14">
        <v>0.71144354731651105</v>
      </c>
      <c r="G146" s="14">
        <v>65.487275052068597</v>
      </c>
      <c r="H146" s="14">
        <v>1.36159690287204E-2</v>
      </c>
      <c r="I146" s="14">
        <v>4.0271608220048402E-3</v>
      </c>
      <c r="J146" s="12"/>
      <c r="K146" s="13">
        <v>12.0480309669296</v>
      </c>
      <c r="L146" s="13">
        <v>0.75799341166384004</v>
      </c>
      <c r="M146" s="13">
        <v>8.2504669890564805E-3</v>
      </c>
      <c r="N146" s="13">
        <v>0.29576747813616899</v>
      </c>
      <c r="O146" s="13">
        <v>-0.194453776169697</v>
      </c>
      <c r="P146" s="13">
        <v>2.5653307292824001E-2</v>
      </c>
      <c r="Q146" s="13">
        <v>0.87804878048780399</v>
      </c>
      <c r="R146" s="13">
        <v>0.98882521489971298</v>
      </c>
      <c r="S146" s="2" t="s">
        <v>16</v>
      </c>
    </row>
    <row r="147" spans="2:19" x14ac:dyDescent="0.25">
      <c r="B147" s="2">
        <v>145</v>
      </c>
      <c r="C147" s="14">
        <v>4.7521968365553598E-5</v>
      </c>
      <c r="D147" s="14">
        <v>2.2716500450063001E-2</v>
      </c>
      <c r="E147" s="14">
        <v>1.07955473613001</v>
      </c>
      <c r="F147" s="14">
        <v>0.71480324527869299</v>
      </c>
      <c r="G147" s="14">
        <v>156.77846425704399</v>
      </c>
      <c r="H147" s="14">
        <v>9.2808164430079505E-3</v>
      </c>
      <c r="I147" s="14">
        <v>5.5995314689975704E-3</v>
      </c>
      <c r="J147" s="12"/>
      <c r="K147" s="13">
        <v>2.5138027364336999</v>
      </c>
      <c r="L147" s="13">
        <v>1.15723465157089</v>
      </c>
      <c r="M147" s="13">
        <v>7.7786148745567999E-3</v>
      </c>
      <c r="N147" s="13">
        <v>0.60334470608091695</v>
      </c>
      <c r="O147" s="13">
        <v>-0.14111833165065901</v>
      </c>
      <c r="P147" s="13">
        <v>9.3562104390491202E-2</v>
      </c>
      <c r="Q147" s="13">
        <v>0.94117647058823495</v>
      </c>
      <c r="R147" s="13">
        <v>1.00976342470897</v>
      </c>
      <c r="S147" s="2" t="s">
        <v>16</v>
      </c>
    </row>
    <row r="148" spans="2:19" x14ac:dyDescent="0.25">
      <c r="B148" s="2">
        <v>146</v>
      </c>
      <c r="C148" s="14">
        <v>9.5786467486818998E-4</v>
      </c>
      <c r="D148" s="14">
        <v>0.12743955533854301</v>
      </c>
      <c r="E148" s="14">
        <v>0.66387049182999602</v>
      </c>
      <c r="F148" s="14">
        <v>0.73036239995940999</v>
      </c>
      <c r="G148" s="14">
        <v>18.3094801942791</v>
      </c>
      <c r="H148" s="14">
        <v>4.4295766774489202E-2</v>
      </c>
      <c r="I148" s="14">
        <v>2.4278778053383899E-2</v>
      </c>
      <c r="J148" s="12"/>
      <c r="K148" s="13">
        <v>3.3014745744795801</v>
      </c>
      <c r="L148" s="13">
        <v>0.74114899884959695</v>
      </c>
      <c r="M148" s="13">
        <v>3.4922645697986102E-2</v>
      </c>
      <c r="N148" s="13">
        <v>0.54810605665746204</v>
      </c>
      <c r="O148" s="13">
        <v>-0.11819050054440899</v>
      </c>
      <c r="P148" s="13">
        <v>0.122754725629977</v>
      </c>
      <c r="Q148" s="13">
        <v>0.92142857142857104</v>
      </c>
      <c r="R148" s="13">
        <v>0.98307451040391602</v>
      </c>
      <c r="S148" s="2" t="s">
        <v>16</v>
      </c>
    </row>
    <row r="149" spans="2:19" x14ac:dyDescent="0.25">
      <c r="B149" s="2">
        <v>147</v>
      </c>
      <c r="C149" s="14">
        <v>1.6038664323374301E-4</v>
      </c>
      <c r="D149" s="14">
        <v>7.5597774015324401E-2</v>
      </c>
      <c r="E149" s="14">
        <v>0.82696525256189102</v>
      </c>
      <c r="F149" s="14">
        <v>0.74045373526199598</v>
      </c>
      <c r="G149" s="14">
        <v>118.629663142952</v>
      </c>
      <c r="H149" s="14">
        <v>3.6470881750997802E-2</v>
      </c>
      <c r="I149" s="14">
        <v>5.1569532192985504E-3</v>
      </c>
      <c r="J149" s="12"/>
      <c r="K149" s="13">
        <v>61.204649886150698</v>
      </c>
      <c r="L149" s="13">
        <v>0.35266312081013301</v>
      </c>
      <c r="M149" s="13">
        <v>1.42902280112156E-2</v>
      </c>
      <c r="N149" s="13">
        <v>0.14139919222428601</v>
      </c>
      <c r="O149" s="13">
        <v>-7.89968015555019E-2</v>
      </c>
      <c r="P149" s="13">
        <v>0.17265769308710099</v>
      </c>
      <c r="Q149" s="13">
        <v>0.837209302325581</v>
      </c>
      <c r="R149" s="13">
        <v>0.99413234464415201</v>
      </c>
      <c r="S149" s="2" t="s">
        <v>16</v>
      </c>
    </row>
    <row r="150" spans="2:19" x14ac:dyDescent="0.25">
      <c r="B150" s="2">
        <v>148</v>
      </c>
      <c r="C150" s="14">
        <v>7.8708260105448105E-5</v>
      </c>
      <c r="D150" s="14">
        <v>5.2548587302567902E-2</v>
      </c>
      <c r="E150" s="14">
        <v>1.04450472426373</v>
      </c>
      <c r="F150" s="14">
        <v>0.73483449232273101</v>
      </c>
      <c r="G150" s="14">
        <v>59.123523450928197</v>
      </c>
      <c r="H150" s="14">
        <v>2.4659929998650101E-2</v>
      </c>
      <c r="I150" s="14">
        <v>4.8090732929402299E-3</v>
      </c>
      <c r="J150" s="12"/>
      <c r="K150" s="13">
        <v>48.3847199907012</v>
      </c>
      <c r="L150" s="13">
        <v>0.35818557021226199</v>
      </c>
      <c r="M150" s="13">
        <v>1.0010717719702101E-2</v>
      </c>
      <c r="N150" s="13">
        <v>0.19501569117201301</v>
      </c>
      <c r="O150" s="13">
        <v>0.18337612955267499</v>
      </c>
      <c r="P150" s="13">
        <v>0.50672128444210696</v>
      </c>
      <c r="Q150" s="13">
        <v>0.706666666666666</v>
      </c>
      <c r="R150" s="13">
        <v>0.97161475847035095</v>
      </c>
      <c r="S150" s="2" t="s">
        <v>16</v>
      </c>
    </row>
    <row r="151" spans="2:19" x14ac:dyDescent="0.25">
      <c r="B151" s="2">
        <v>149</v>
      </c>
      <c r="C151" s="14">
        <v>7.0688927943761003E-4</v>
      </c>
      <c r="D151" s="14">
        <v>0.103828579735305</v>
      </c>
      <c r="E151" s="14">
        <v>1.17915605902035</v>
      </c>
      <c r="F151" s="14">
        <v>0.74625019741514997</v>
      </c>
      <c r="G151" s="14">
        <v>40.3526087362754</v>
      </c>
      <c r="H151" s="14">
        <v>3.80207491707545E-2</v>
      </c>
      <c r="I151" s="14">
        <v>2.0284822232569898E-2</v>
      </c>
      <c r="J151" s="12"/>
      <c r="K151" s="13">
        <v>3.46602889840113</v>
      </c>
      <c r="L151" s="13">
        <v>0.82400041905535104</v>
      </c>
      <c r="M151" s="13">
        <v>3.0000656398307499E-2</v>
      </c>
      <c r="N151" s="13">
        <v>0.53351979313897702</v>
      </c>
      <c r="O151" s="13">
        <v>-0.14309956707883301</v>
      </c>
      <c r="P151" s="13">
        <v>9.1039517095909794E-2</v>
      </c>
      <c r="Q151" s="13">
        <v>0.95199999999999996</v>
      </c>
      <c r="R151" s="13">
        <v>0.99883804180702096</v>
      </c>
      <c r="S151" s="2" t="s">
        <v>16</v>
      </c>
    </row>
    <row r="152" spans="2:19" x14ac:dyDescent="0.25">
      <c r="B152" s="2">
        <v>150</v>
      </c>
      <c r="C152" s="14">
        <v>2.9701230228471001E-5</v>
      </c>
      <c r="D152" s="14">
        <v>1.7092518390246399E-2</v>
      </c>
      <c r="E152" s="14">
        <v>0.96192637896342903</v>
      </c>
      <c r="F152" s="14">
        <v>0.73434703992317996</v>
      </c>
      <c r="G152" s="14">
        <v>106.118932403606</v>
      </c>
      <c r="H152" s="14">
        <v>6.8686109333559904E-3</v>
      </c>
      <c r="I152" s="14">
        <v>3.8505016825345802E-3</v>
      </c>
      <c r="J152" s="12"/>
      <c r="K152" s="13">
        <v>3.32328564349806</v>
      </c>
      <c r="L152" s="13">
        <v>1.2775331863016399</v>
      </c>
      <c r="M152" s="13">
        <v>6.1495350112161003E-3</v>
      </c>
      <c r="N152" s="13">
        <v>0.56059394248630601</v>
      </c>
      <c r="O152" s="13">
        <v>-0.30063856948721401</v>
      </c>
      <c r="P152" s="13">
        <v>-0.109545370608569</v>
      </c>
      <c r="Q152" s="13">
        <v>0.952380952380952</v>
      </c>
      <c r="R152" s="13">
        <v>1</v>
      </c>
      <c r="S152" s="2" t="s">
        <v>16</v>
      </c>
    </row>
    <row r="153" spans="2:19" x14ac:dyDescent="0.25">
      <c r="B153" s="2">
        <v>151</v>
      </c>
      <c r="C153" s="14">
        <v>2.5840070298769702E-4</v>
      </c>
      <c r="D153" s="14">
        <v>7.7100346036939493E-2</v>
      </c>
      <c r="E153" s="14">
        <v>1.1101023988785901</v>
      </c>
      <c r="F153" s="14">
        <v>0.76592014895881999</v>
      </c>
      <c r="G153" s="14">
        <v>55.916331124429902</v>
      </c>
      <c r="H153" s="14">
        <v>3.1795608655775603E-2</v>
      </c>
      <c r="I153" s="14">
        <v>1.1192793085435899E-2</v>
      </c>
      <c r="J153" s="12"/>
      <c r="K153" s="13">
        <v>12.6456925085319</v>
      </c>
      <c r="L153" s="13">
        <v>0.54624930875038002</v>
      </c>
      <c r="M153" s="13">
        <v>1.8138522360746499E-2</v>
      </c>
      <c r="N153" s="13">
        <v>0.35202323712720701</v>
      </c>
      <c r="O153" s="13">
        <v>8.1687494498192806E-2</v>
      </c>
      <c r="P153" s="13">
        <v>0.37724729304059701</v>
      </c>
      <c r="Q153" s="13">
        <v>0.77333333333333298</v>
      </c>
      <c r="R153" s="13">
        <v>0.97646519567553902</v>
      </c>
      <c r="S153" s="2" t="s">
        <v>16</v>
      </c>
    </row>
    <row r="154" spans="2:19" x14ac:dyDescent="0.25">
      <c r="B154" s="2">
        <v>152</v>
      </c>
      <c r="C154" s="14">
        <v>6.3857644991212602E-5</v>
      </c>
      <c r="D154" s="14">
        <v>4.1784419689488803E-2</v>
      </c>
      <c r="E154" s="14">
        <v>1.0013179174957201</v>
      </c>
      <c r="F154" s="14">
        <v>0.76138931199593096</v>
      </c>
      <c r="G154" s="14">
        <v>158.25639774921501</v>
      </c>
      <c r="H154" s="14">
        <v>2.0139022673872201E-2</v>
      </c>
      <c r="I154" s="14">
        <v>3.1733669479389998E-3</v>
      </c>
      <c r="J154" s="12"/>
      <c r="K154" s="13">
        <v>40.035064077374997</v>
      </c>
      <c r="L154" s="13">
        <v>0.45961480772690999</v>
      </c>
      <c r="M154" s="13">
        <v>9.0169883462534895E-3</v>
      </c>
      <c r="N154" s="13">
        <v>0.15757303615612001</v>
      </c>
      <c r="O154" s="13">
        <v>-0.21397625083362201</v>
      </c>
      <c r="P154" s="13">
        <v>7.9652053962452399E-4</v>
      </c>
      <c r="Q154" s="13">
        <v>0.84313725490196001</v>
      </c>
      <c r="R154" s="13">
        <v>0.99734601026598202</v>
      </c>
      <c r="S154" s="2" t="s">
        <v>16</v>
      </c>
    </row>
    <row r="155" spans="2:19" x14ac:dyDescent="0.25">
      <c r="B155" s="2">
        <v>153</v>
      </c>
      <c r="C155" s="14">
        <v>1.4850615114235501E-5</v>
      </c>
      <c r="D155" s="14">
        <v>1.1529467880373701E-2</v>
      </c>
      <c r="E155" s="14">
        <v>1.13162074555702</v>
      </c>
      <c r="F155" s="14">
        <v>0.75884152300060403</v>
      </c>
      <c r="G155" s="14">
        <v>35.437386989606402</v>
      </c>
      <c r="H155" s="14">
        <v>5.09837152303375E-3</v>
      </c>
      <c r="I155" s="14">
        <v>2.4060351979345602E-3</v>
      </c>
      <c r="J155" s="12"/>
      <c r="K155" s="13">
        <v>4.5588733656639997</v>
      </c>
      <c r="L155" s="13">
        <v>1.40389872318575</v>
      </c>
      <c r="M155" s="13">
        <v>4.348377907575E-3</v>
      </c>
      <c r="N155" s="13">
        <v>0.47192229657340901</v>
      </c>
      <c r="O155" s="13">
        <v>-0.351247723391931</v>
      </c>
      <c r="P155" s="13">
        <v>-0.17398294668564099</v>
      </c>
      <c r="Q155" s="13">
        <v>0.90909090909090895</v>
      </c>
      <c r="R155" s="13">
        <v>1.0096184335693901</v>
      </c>
      <c r="S155" s="2" t="s">
        <v>16</v>
      </c>
    </row>
    <row r="156" spans="2:19" x14ac:dyDescent="0.25">
      <c r="B156" s="2">
        <v>154</v>
      </c>
      <c r="C156" s="14">
        <v>3.11862917398945E-5</v>
      </c>
      <c r="D156" s="14">
        <v>1.80503623553636E-2</v>
      </c>
      <c r="E156" s="14">
        <v>0.81387141710702804</v>
      </c>
      <c r="F156" s="14">
        <v>0.76193452453584898</v>
      </c>
      <c r="G156" s="14">
        <v>157.21146985946001</v>
      </c>
      <c r="H156" s="14">
        <v>7.6850603692861404E-3</v>
      </c>
      <c r="I156" s="14">
        <v>4.0220085019657499E-3</v>
      </c>
      <c r="J156" s="12"/>
      <c r="K156" s="13">
        <v>3.49135344974836</v>
      </c>
      <c r="L156" s="13">
        <v>1.20282307769276</v>
      </c>
      <c r="M156" s="13">
        <v>6.3013982493476204E-3</v>
      </c>
      <c r="N156" s="13">
        <v>0.52335418444336201</v>
      </c>
      <c r="O156" s="13">
        <v>-0.221575651634143</v>
      </c>
      <c r="P156" s="13">
        <v>-8.8793370758916499E-3</v>
      </c>
      <c r="Q156" s="13">
        <v>0.91304347826086896</v>
      </c>
      <c r="R156" s="13">
        <v>1.0122873345935699</v>
      </c>
      <c r="S156" s="2" t="s">
        <v>16</v>
      </c>
    </row>
    <row r="157" spans="2:19" x14ac:dyDescent="0.25">
      <c r="B157" s="2">
        <v>155</v>
      </c>
      <c r="C157" s="14">
        <v>2.3760984182776799E-5</v>
      </c>
      <c r="D157" s="14">
        <v>2.2010913101713301E-2</v>
      </c>
      <c r="E157" s="14">
        <v>0.85426033021266001</v>
      </c>
      <c r="F157" s="14">
        <v>0.77306903991249099</v>
      </c>
      <c r="G157" s="14">
        <v>133.54948962929001</v>
      </c>
      <c r="H157" s="14">
        <v>9.4538746552497704E-3</v>
      </c>
      <c r="I157" s="14">
        <v>3.4457044857202001E-3</v>
      </c>
      <c r="J157" s="12"/>
      <c r="K157" s="13">
        <v>7.8432052930944502</v>
      </c>
      <c r="L157" s="13">
        <v>0.61630851890617699</v>
      </c>
      <c r="M157" s="13">
        <v>5.5003113260376499E-3</v>
      </c>
      <c r="N157" s="13">
        <v>0.36447537241323402</v>
      </c>
      <c r="O157" s="13">
        <v>7.6746141899474596E-2</v>
      </c>
      <c r="P157" s="13">
        <v>0.37095576750742998</v>
      </c>
      <c r="Q157" s="13">
        <v>0.69565217391304301</v>
      </c>
      <c r="R157" s="13">
        <v>0.93865574133539997</v>
      </c>
      <c r="S157" s="2" t="s">
        <v>16</v>
      </c>
    </row>
    <row r="158" spans="2:19" x14ac:dyDescent="0.25">
      <c r="B158" s="2">
        <v>156</v>
      </c>
      <c r="C158" s="14">
        <v>2.5691564147627398E-4</v>
      </c>
      <c r="D158" s="14">
        <v>0.107171284565224</v>
      </c>
      <c r="E158" s="14">
        <v>0.86715809529325805</v>
      </c>
      <c r="F158" s="14">
        <v>0.77945188392322695</v>
      </c>
      <c r="G158" s="14">
        <v>4.9426918496447003</v>
      </c>
      <c r="H158" s="14">
        <v>5.1517155292284601E-2</v>
      </c>
      <c r="I158" s="14">
        <v>5.7555076886005299E-3</v>
      </c>
      <c r="J158" s="12"/>
      <c r="K158" s="13">
        <v>100.150771094771</v>
      </c>
      <c r="L158" s="13">
        <v>0.28108879725922697</v>
      </c>
      <c r="M158" s="13">
        <v>1.8086325065877599E-2</v>
      </c>
      <c r="N158" s="13">
        <v>0.111720215449522</v>
      </c>
      <c r="O158" s="13">
        <v>-9.35687955705687E-2</v>
      </c>
      <c r="P158" s="13">
        <v>0.15410405406147401</v>
      </c>
      <c r="Q158" s="13">
        <v>0.80465116279069704</v>
      </c>
      <c r="R158" s="13">
        <v>0.99445101428181504</v>
      </c>
      <c r="S158" s="2" t="s">
        <v>16</v>
      </c>
    </row>
    <row r="159" spans="2:19" x14ac:dyDescent="0.25">
      <c r="B159" s="2">
        <v>157</v>
      </c>
      <c r="C159" s="14">
        <v>8.6133567662565903E-5</v>
      </c>
      <c r="D159" s="14">
        <v>3.39534968907063E-2</v>
      </c>
      <c r="E159" s="14">
        <v>0.91767116391283798</v>
      </c>
      <c r="F159" s="14">
        <v>0.78591193987910302</v>
      </c>
      <c r="G159" s="14">
        <v>92.261256752357298</v>
      </c>
      <c r="H159" s="14">
        <v>1.4708349593340799E-2</v>
      </c>
      <c r="I159" s="14">
        <v>5.3034703997636599E-3</v>
      </c>
      <c r="J159" s="12"/>
      <c r="K159" s="13">
        <v>6.2532461273277002</v>
      </c>
      <c r="L159" s="13">
        <v>0.93888690493875104</v>
      </c>
      <c r="M159" s="13">
        <v>1.0472280767679001E-2</v>
      </c>
      <c r="N159" s="13">
        <v>0.36057549258720201</v>
      </c>
      <c r="O159" s="13">
        <v>-0.28871845873579599</v>
      </c>
      <c r="P159" s="13">
        <v>-9.4368214222240607E-2</v>
      </c>
      <c r="Q159" s="13">
        <v>0.98305084745762705</v>
      </c>
      <c r="R159" s="13">
        <v>1.0032660971933001</v>
      </c>
      <c r="S159" s="2" t="s">
        <v>16</v>
      </c>
    </row>
    <row r="160" spans="2:19" x14ac:dyDescent="0.25">
      <c r="B160" s="2">
        <v>158</v>
      </c>
      <c r="C160" s="14">
        <v>3.3413884007029798E-4</v>
      </c>
      <c r="D160" s="14">
        <v>8.6453338953319206E-2</v>
      </c>
      <c r="E160" s="14">
        <v>0.63771772591890596</v>
      </c>
      <c r="F160" s="14">
        <v>0.81619029780774799</v>
      </c>
      <c r="G160" s="14">
        <v>127.93891253486601</v>
      </c>
      <c r="H160" s="14">
        <v>3.7725514314943899E-2</v>
      </c>
      <c r="I160" s="14">
        <v>1.0799387609073501E-2</v>
      </c>
      <c r="J160" s="12"/>
      <c r="K160" s="13">
        <v>15.8338666200052</v>
      </c>
      <c r="L160" s="13">
        <v>0.56178906639188897</v>
      </c>
      <c r="M160" s="13">
        <v>2.0626167472641201E-2</v>
      </c>
      <c r="N160" s="13">
        <v>0.28626217044828101</v>
      </c>
      <c r="O160" s="13">
        <v>-4.2371155199819301E-2</v>
      </c>
      <c r="P160" s="13">
        <v>0.21929091437864101</v>
      </c>
      <c r="Q160" s="13">
        <v>0.88582677165354295</v>
      </c>
      <c r="R160" s="13">
        <v>0.97482485939416097</v>
      </c>
      <c r="S160" s="2" t="s">
        <v>16</v>
      </c>
    </row>
    <row r="161" spans="2:19" x14ac:dyDescent="0.25">
      <c r="B161" s="2">
        <v>159</v>
      </c>
      <c r="C161" s="14">
        <v>8.5836555360281196E-4</v>
      </c>
      <c r="D161" s="14">
        <v>0.17094590062944501</v>
      </c>
      <c r="E161" s="14">
        <v>0.87927500187764696</v>
      </c>
      <c r="F161" s="14">
        <v>0.82512089885823403</v>
      </c>
      <c r="G161" s="14">
        <v>4.1101242554078699</v>
      </c>
      <c r="H161" s="14">
        <v>8.0397479192921201E-2</v>
      </c>
      <c r="I161" s="14">
        <v>1.1623589599096901E-2</v>
      </c>
      <c r="J161" s="12"/>
      <c r="K161" s="13">
        <v>46.245952394894303</v>
      </c>
      <c r="L161" s="13">
        <v>0.369117608741866</v>
      </c>
      <c r="M161" s="13">
        <v>3.3059113216866401E-2</v>
      </c>
      <c r="N161" s="13">
        <v>0.14457654289390101</v>
      </c>
      <c r="O161" s="13">
        <v>-0.14493269641321799</v>
      </c>
      <c r="P161" s="13">
        <v>8.8705504336757099E-2</v>
      </c>
      <c r="Q161" s="13">
        <v>0.90880503144654001</v>
      </c>
      <c r="R161" s="13">
        <v>0.99793979055725401</v>
      </c>
      <c r="S161" s="2" t="s">
        <v>16</v>
      </c>
    </row>
    <row r="162" spans="2:19" x14ac:dyDescent="0.25">
      <c r="B162" s="2">
        <v>160</v>
      </c>
      <c r="C162" s="14">
        <v>1.48506151142355E-4</v>
      </c>
      <c r="D162" s="14">
        <v>8.52237402754525E-2</v>
      </c>
      <c r="E162" s="14">
        <v>0.77389161583673305</v>
      </c>
      <c r="F162" s="14">
        <v>0.84220806963376804</v>
      </c>
      <c r="G162" s="14">
        <v>125.431282565087</v>
      </c>
      <c r="H162" s="14">
        <v>4.1225696398962702E-2</v>
      </c>
      <c r="I162" s="14">
        <v>3.77991041685661E-3</v>
      </c>
      <c r="J162" s="12"/>
      <c r="K162" s="13">
        <v>135.65243368365</v>
      </c>
      <c r="L162" s="13">
        <v>0.25694083173201099</v>
      </c>
      <c r="M162" s="13">
        <v>1.37507783150941E-2</v>
      </c>
      <c r="N162" s="13">
        <v>9.16882126205079E-2</v>
      </c>
      <c r="O162" s="13">
        <v>-0.17587147429861999</v>
      </c>
      <c r="P162" s="13">
        <v>4.9313028867285801E-2</v>
      </c>
      <c r="Q162" s="13">
        <v>0.79365079365079305</v>
      </c>
      <c r="R162" s="13">
        <v>0.99869877312894995</v>
      </c>
      <c r="S162" s="2" t="s">
        <v>16</v>
      </c>
    </row>
    <row r="163" spans="2:19" x14ac:dyDescent="0.25">
      <c r="B163" s="2">
        <v>161</v>
      </c>
      <c r="C163" s="14">
        <v>4.1581722319859403E-5</v>
      </c>
      <c r="D163" s="14">
        <v>2.4772330945168199E-2</v>
      </c>
      <c r="E163" s="14">
        <v>0.64761533083168898</v>
      </c>
      <c r="F163" s="14">
        <v>0.84337969629411702</v>
      </c>
      <c r="G163" s="14">
        <v>116.77533929613401</v>
      </c>
      <c r="H163" s="14">
        <v>1.14486787245814E-2</v>
      </c>
      <c r="I163" s="14">
        <v>3.29391075197887E-3</v>
      </c>
      <c r="J163" s="12"/>
      <c r="K163" s="13">
        <v>10.8643213827742</v>
      </c>
      <c r="L163" s="13">
        <v>0.85148811653884404</v>
      </c>
      <c r="M163" s="13">
        <v>7.27622795106377E-3</v>
      </c>
      <c r="N163" s="13">
        <v>0.28771099541002199</v>
      </c>
      <c r="O163" s="13">
        <v>-0.28771367980281798</v>
      </c>
      <c r="P163" s="13">
        <v>-9.3088889951055895E-2</v>
      </c>
      <c r="Q163" s="13">
        <v>0.875</v>
      </c>
      <c r="R163" s="13">
        <v>1.00447658402203</v>
      </c>
      <c r="S163" s="2" t="s">
        <v>16</v>
      </c>
    </row>
    <row r="164" spans="2:19" x14ac:dyDescent="0.25">
      <c r="B164" s="2">
        <v>162</v>
      </c>
      <c r="C164" s="14">
        <v>1.24151142355008E-3</v>
      </c>
      <c r="D164" s="14">
        <v>0.22929151559367</v>
      </c>
      <c r="E164" s="14">
        <v>0.747969437220804</v>
      </c>
      <c r="F164" s="14">
        <v>0.859571226266448</v>
      </c>
      <c r="G164" s="14">
        <v>159.78951992937701</v>
      </c>
      <c r="H164" s="14">
        <v>9.19593880014547E-2</v>
      </c>
      <c r="I164" s="14">
        <v>2.6598199609176799E-2</v>
      </c>
      <c r="J164" s="12"/>
      <c r="K164" s="13">
        <v>18.6319866810916</v>
      </c>
      <c r="L164" s="13">
        <v>0.29674582270650002</v>
      </c>
      <c r="M164" s="13">
        <v>3.9758539204860298E-2</v>
      </c>
      <c r="N164" s="13">
        <v>0.289238545266918</v>
      </c>
      <c r="O164" s="13">
        <v>0.54734613553106104</v>
      </c>
      <c r="P164" s="13">
        <v>0.97014228915128098</v>
      </c>
      <c r="Q164" s="13">
        <v>0.72006890611541696</v>
      </c>
      <c r="R164" s="13">
        <v>0.85921713480906703</v>
      </c>
      <c r="S164" s="2" t="s">
        <v>16</v>
      </c>
    </row>
    <row r="165" spans="2:19" x14ac:dyDescent="0.25">
      <c r="B165" s="2">
        <v>163</v>
      </c>
      <c r="C165" s="14">
        <v>7.7223198594024596E-5</v>
      </c>
      <c r="D165" s="14">
        <v>4.5261173929284498E-2</v>
      </c>
      <c r="E165" s="14">
        <v>1.0536471097981199</v>
      </c>
      <c r="F165" s="14">
        <v>0.84397227235675798</v>
      </c>
      <c r="G165" s="14">
        <v>168.058036030625</v>
      </c>
      <c r="H165" s="14">
        <v>2.1277009694850999E-2</v>
      </c>
      <c r="I165" s="14">
        <v>3.8289311521098098E-3</v>
      </c>
      <c r="J165" s="12"/>
      <c r="K165" s="13">
        <v>34.0456979735198</v>
      </c>
      <c r="L165" s="13">
        <v>0.473702876875429</v>
      </c>
      <c r="M165" s="13">
        <v>9.9158272585220496E-3</v>
      </c>
      <c r="N165" s="13">
        <v>0.17995626298165401</v>
      </c>
      <c r="O165" s="13">
        <v>-0.171428017238903</v>
      </c>
      <c r="P165" s="13">
        <v>5.4970614111049997E-2</v>
      </c>
      <c r="Q165" s="13">
        <v>0.812499999999999</v>
      </c>
      <c r="R165" s="13">
        <v>1.00245012250612</v>
      </c>
      <c r="S165" s="2" t="s">
        <v>16</v>
      </c>
    </row>
    <row r="166" spans="2:19" x14ac:dyDescent="0.25">
      <c r="B166" s="2">
        <v>164</v>
      </c>
      <c r="C166" s="14">
        <v>2.1830404217926101E-4</v>
      </c>
      <c r="D166" s="14">
        <v>0.130675020640561</v>
      </c>
      <c r="E166" s="14">
        <v>1.0289615893413</v>
      </c>
      <c r="F166" s="14">
        <v>0.87076647698365395</v>
      </c>
      <c r="G166" s="14">
        <v>25.029541380509301</v>
      </c>
      <c r="H166" s="14">
        <v>6.1619984608534399E-2</v>
      </c>
      <c r="I166" s="14">
        <v>5.3018887353014302E-3</v>
      </c>
      <c r="J166" s="12"/>
      <c r="K166" s="13">
        <v>239.06740652461599</v>
      </c>
      <c r="L166" s="13">
        <v>0.16065212947715399</v>
      </c>
      <c r="M166" s="13">
        <v>1.6671932679751499E-2</v>
      </c>
      <c r="N166" s="13">
        <v>8.6041708205281106E-2</v>
      </c>
      <c r="O166" s="13">
        <v>0.17538541941559699</v>
      </c>
      <c r="P166" s="13">
        <v>0.496547196305063</v>
      </c>
      <c r="Q166" s="13">
        <v>0.68691588785046698</v>
      </c>
      <c r="R166" s="13">
        <v>0.96066436011974099</v>
      </c>
      <c r="S166" s="2" t="s">
        <v>16</v>
      </c>
    </row>
    <row r="167" spans="2:19" x14ac:dyDescent="0.25">
      <c r="B167" s="2">
        <v>165</v>
      </c>
      <c r="C167" s="14">
        <v>4.6036906854130002E-5</v>
      </c>
      <c r="D167" s="14">
        <v>3.0335381455040999E-2</v>
      </c>
      <c r="E167" s="14">
        <v>0.80496474077422298</v>
      </c>
      <c r="F167" s="14">
        <v>0.87501636787095005</v>
      </c>
      <c r="G167" s="14">
        <v>14.5452468556415</v>
      </c>
      <c r="H167" s="14">
        <v>1.4199517211517999E-2</v>
      </c>
      <c r="I167" s="14">
        <v>3.0158880823620399E-3</v>
      </c>
      <c r="J167" s="12"/>
      <c r="K167" s="13">
        <v>23.159192002845401</v>
      </c>
      <c r="L167" s="13">
        <v>0.62866181150012801</v>
      </c>
      <c r="M167" s="13">
        <v>7.6561093463956998E-3</v>
      </c>
      <c r="N167" s="13">
        <v>0.21239370588710399</v>
      </c>
      <c r="O167" s="13">
        <v>-0.26941198323077198</v>
      </c>
      <c r="P167" s="13">
        <v>-6.9786446139783395E-2</v>
      </c>
      <c r="Q167" s="13">
        <v>0.81578947368420995</v>
      </c>
      <c r="R167" s="13">
        <v>1</v>
      </c>
      <c r="S167" s="2" t="s">
        <v>16</v>
      </c>
    </row>
    <row r="168" spans="2:19" x14ac:dyDescent="0.25">
      <c r="B168" s="2">
        <v>166</v>
      </c>
      <c r="C168" s="14">
        <v>2.5840070298769702E-4</v>
      </c>
      <c r="D168" s="14">
        <v>0.11661445617552001</v>
      </c>
      <c r="E168" s="14">
        <v>1.1848174904712101</v>
      </c>
      <c r="F168" s="14">
        <v>0.89266121393014097</v>
      </c>
      <c r="G168" s="14">
        <v>2.43785069810489</v>
      </c>
      <c r="H168" s="14">
        <v>5.6213632651256298E-2</v>
      </c>
      <c r="I168" s="14">
        <v>6.0358050700617498E-3</v>
      </c>
      <c r="J168" s="12"/>
      <c r="K168" s="13">
        <v>111.94549801255501</v>
      </c>
      <c r="L168" s="13">
        <v>0.23878045324606001</v>
      </c>
      <c r="M168" s="13">
        <v>1.8138522360746499E-2</v>
      </c>
      <c r="N168" s="13">
        <v>0.107372620935339</v>
      </c>
      <c r="O168" s="13">
        <v>3.1271574795453602E-2</v>
      </c>
      <c r="P168" s="13">
        <v>0.31305575039087702</v>
      </c>
      <c r="Q168" s="13">
        <v>0.78378378378378299</v>
      </c>
      <c r="R168" s="13">
        <v>0.98884975912553696</v>
      </c>
      <c r="S168" s="2" t="s">
        <v>16</v>
      </c>
    </row>
    <row r="169" spans="2:19" x14ac:dyDescent="0.25">
      <c r="B169" s="2">
        <v>167</v>
      </c>
      <c r="C169" s="14">
        <v>2.1830404217926101E-4</v>
      </c>
      <c r="D169" s="14">
        <v>0.114803570511189</v>
      </c>
      <c r="E169" s="14">
        <v>0.69793468655254398</v>
      </c>
      <c r="F169" s="14">
        <v>0.92643225978949895</v>
      </c>
      <c r="G169" s="14">
        <v>123.198712622496</v>
      </c>
      <c r="H169" s="14">
        <v>5.4411076336392798E-2</v>
      </c>
      <c r="I169" s="14">
        <v>7.9693752429663596E-3</v>
      </c>
      <c r="J169" s="12"/>
      <c r="K169" s="13">
        <v>98.364381528572693</v>
      </c>
      <c r="L169" s="13">
        <v>0.20814254034754601</v>
      </c>
      <c r="M169" s="13">
        <v>1.6671932679751499E-2</v>
      </c>
      <c r="N169" s="13">
        <v>0.146466046613307</v>
      </c>
      <c r="O169" s="13">
        <v>0.56005423724894698</v>
      </c>
      <c r="P169" s="13">
        <v>0.98632274679701104</v>
      </c>
      <c r="Q169" s="13">
        <v>0.63636363636363602</v>
      </c>
      <c r="R169" s="13">
        <v>0.97006591866846403</v>
      </c>
      <c r="S169" s="2" t="s">
        <v>16</v>
      </c>
    </row>
    <row r="170" spans="2:19" x14ac:dyDescent="0.25">
      <c r="B170" s="2">
        <v>168</v>
      </c>
      <c r="C170" s="14">
        <v>1.3439806678383101E-3</v>
      </c>
      <c r="D170" s="14">
        <v>0.194887125233379</v>
      </c>
      <c r="E170" s="14">
        <v>0.97448130322242499</v>
      </c>
      <c r="F170" s="14">
        <v>0.940055697735241</v>
      </c>
      <c r="G170" s="14">
        <v>51.740434582865298</v>
      </c>
      <c r="H170" s="14">
        <v>8.6990572636704497E-2</v>
      </c>
      <c r="I170" s="14">
        <v>1.9269728464196501E-2</v>
      </c>
      <c r="J170" s="12"/>
      <c r="K170" s="13">
        <v>21.944743792554799</v>
      </c>
      <c r="L170" s="13">
        <v>0.44466872683528802</v>
      </c>
      <c r="M170" s="13">
        <v>4.1366766052609298E-2</v>
      </c>
      <c r="N170" s="13">
        <v>0.221515135262668</v>
      </c>
      <c r="O170" s="13">
        <v>-2.0409320654257799E-2</v>
      </c>
      <c r="P170" s="13">
        <v>0.24725359059698099</v>
      </c>
      <c r="Q170" s="13">
        <v>0.91414141414141403</v>
      </c>
      <c r="R170" s="13">
        <v>0.96882249582611601</v>
      </c>
      <c r="S170" s="2" t="s">
        <v>16</v>
      </c>
    </row>
    <row r="171" spans="2:19" x14ac:dyDescent="0.25">
      <c r="B171" s="2">
        <v>169</v>
      </c>
      <c r="C171" s="14">
        <v>1.05439367311072E-4</v>
      </c>
      <c r="D171" s="14">
        <v>3.61811543566532E-2</v>
      </c>
      <c r="E171" s="14">
        <v>0.72467351272646197</v>
      </c>
      <c r="F171" s="14">
        <v>0.92736102632838502</v>
      </c>
      <c r="G171" s="14">
        <v>106.02372964626601</v>
      </c>
      <c r="H171" s="14">
        <v>1.50645650676988E-2</v>
      </c>
      <c r="I171" s="14">
        <v>8.8717592948164004E-3</v>
      </c>
      <c r="J171" s="12"/>
      <c r="K171" s="13">
        <v>2.8650580994244899</v>
      </c>
      <c r="L171" s="13">
        <v>1.0121568474545699</v>
      </c>
      <c r="M171" s="13">
        <v>1.1586611758072801E-2</v>
      </c>
      <c r="N171" s="13">
        <v>0.588915727400526</v>
      </c>
      <c r="O171" s="13">
        <v>-4.4720952290625698E-3</v>
      </c>
      <c r="P171" s="13">
        <v>0.26754549624169899</v>
      </c>
      <c r="Q171" s="13">
        <v>0.94666666666666599</v>
      </c>
      <c r="R171" s="13">
        <v>0.99360053890198696</v>
      </c>
      <c r="S171" s="2" t="s">
        <v>16</v>
      </c>
    </row>
    <row r="172" spans="2:19" x14ac:dyDescent="0.25">
      <c r="B172" s="2">
        <v>170</v>
      </c>
      <c r="C172" s="14">
        <v>7.5738137082601007E-5</v>
      </c>
      <c r="D172" s="14">
        <v>4.39913604284548E-2</v>
      </c>
      <c r="E172" s="14">
        <v>0.64035474782157398</v>
      </c>
      <c r="F172" s="14">
        <v>0.96288575219097605</v>
      </c>
      <c r="G172" s="14">
        <v>92.469302472981099</v>
      </c>
      <c r="H172" s="14">
        <v>1.9584998275291001E-2</v>
      </c>
      <c r="I172" s="14">
        <v>5.1850195994676499E-3</v>
      </c>
      <c r="J172" s="12"/>
      <c r="K172" s="13">
        <v>23.3599121779129</v>
      </c>
      <c r="L172" s="13">
        <v>0.49180132817919597</v>
      </c>
      <c r="M172" s="13">
        <v>9.8200199174003893E-3</v>
      </c>
      <c r="N172" s="13">
        <v>0.26474445014423198</v>
      </c>
      <c r="O172" s="13">
        <v>5.3050509813964301E-2</v>
      </c>
      <c r="P172" s="13">
        <v>0.34078555169866198</v>
      </c>
      <c r="Q172" s="13">
        <v>0.76119402985074602</v>
      </c>
      <c r="R172" s="13">
        <v>0.96609324358015403</v>
      </c>
      <c r="S172" s="2" t="s">
        <v>16</v>
      </c>
    </row>
    <row r="173" spans="2:19" x14ac:dyDescent="0.25">
      <c r="B173" s="2">
        <v>171</v>
      </c>
      <c r="C173" s="14">
        <v>4.0393673110720503E-4</v>
      </c>
      <c r="D173" s="14">
        <v>9.9948458634881304E-2</v>
      </c>
      <c r="E173" s="14">
        <v>0.97968971787646897</v>
      </c>
      <c r="F173" s="14">
        <v>0.96724803300925899</v>
      </c>
      <c r="G173" s="14">
        <v>46.504683883501798</v>
      </c>
      <c r="H173" s="14">
        <v>3.7947079252458403E-2</v>
      </c>
      <c r="I173" s="14">
        <v>1.34204473286588E-2</v>
      </c>
      <c r="J173" s="12"/>
      <c r="K173" s="13">
        <v>6.7385682439952097</v>
      </c>
      <c r="L173" s="13">
        <v>0.50812552146097301</v>
      </c>
      <c r="M173" s="13">
        <v>2.26783645710344E-2</v>
      </c>
      <c r="N173" s="13">
        <v>0.35366219464148502</v>
      </c>
      <c r="O173" s="13">
        <v>-9.8023734414447797E-3</v>
      </c>
      <c r="P173" s="13">
        <v>0.26075877523725299</v>
      </c>
      <c r="Q173" s="13">
        <v>0.88025889967637505</v>
      </c>
      <c r="R173" s="13">
        <v>0.88061011741468198</v>
      </c>
      <c r="S173" s="2" t="s">
        <v>16</v>
      </c>
    </row>
    <row r="174" spans="2:19" x14ac:dyDescent="0.25">
      <c r="B174" s="2">
        <v>172</v>
      </c>
      <c r="C174" s="14">
        <v>1.78207381370826E-5</v>
      </c>
      <c r="D174" s="14">
        <v>1.2426380295547001E-2</v>
      </c>
      <c r="E174" s="14">
        <v>1.03756274296038</v>
      </c>
      <c r="F174" s="14">
        <v>0.95672688670155404</v>
      </c>
      <c r="G174" s="14">
        <v>6.6424332424510899</v>
      </c>
      <c r="H174" s="14">
        <v>4.9827655958510301E-3</v>
      </c>
      <c r="I174" s="14">
        <v>2.7028265069561899E-3</v>
      </c>
      <c r="J174" s="12"/>
      <c r="K174" s="13">
        <v>2.8262028544278399</v>
      </c>
      <c r="L174" s="13">
        <v>1.4502613448121899</v>
      </c>
      <c r="M174" s="13">
        <v>4.7634093370718797E-3</v>
      </c>
      <c r="N174" s="13">
        <v>0.54243501022940799</v>
      </c>
      <c r="O174" s="13">
        <v>-0.40645613639314798</v>
      </c>
      <c r="P174" s="13">
        <v>-0.24427648132086199</v>
      </c>
      <c r="Q174" s="13">
        <v>0.92307692307692302</v>
      </c>
      <c r="R174" s="13">
        <v>1.00892419339021</v>
      </c>
      <c r="S174" s="2" t="s">
        <v>16</v>
      </c>
    </row>
    <row r="175" spans="2:19" x14ac:dyDescent="0.25">
      <c r="B175" s="2">
        <v>173</v>
      </c>
      <c r="C175" s="14">
        <v>6.5045694200351501E-4</v>
      </c>
      <c r="D175" s="14">
        <v>0.113199852116667</v>
      </c>
      <c r="E175" s="14">
        <v>1.0114720758554301</v>
      </c>
      <c r="F175" s="14">
        <v>0.97149374520963405</v>
      </c>
      <c r="G175" s="14">
        <v>32.722511092615299</v>
      </c>
      <c r="H175" s="14">
        <v>4.6715517285826E-2</v>
      </c>
      <c r="I175" s="14">
        <v>2.3868124319270601E-2</v>
      </c>
      <c r="J175" s="12"/>
      <c r="K175" s="13">
        <v>4.3671267399197999</v>
      </c>
      <c r="L175" s="13">
        <v>0.63787664024526403</v>
      </c>
      <c r="M175" s="13">
        <v>2.8778247005444599E-2</v>
      </c>
      <c r="N175" s="13">
        <v>0.51092497110189306</v>
      </c>
      <c r="O175" s="13">
        <v>0.34632770147594599</v>
      </c>
      <c r="P175" s="13">
        <v>0.71419766969157095</v>
      </c>
      <c r="Q175" s="13">
        <v>0.89938398357289495</v>
      </c>
      <c r="R175" s="13">
        <v>0.98059015405152306</v>
      </c>
      <c r="S175" s="2" t="s">
        <v>16</v>
      </c>
    </row>
    <row r="176" spans="2:19" x14ac:dyDescent="0.25">
      <c r="B176" s="2">
        <v>174</v>
      </c>
      <c r="C176" s="14">
        <v>7.2768014059753895E-5</v>
      </c>
      <c r="D176" s="14">
        <v>4.7993344628766303E-2</v>
      </c>
      <c r="E176" s="14">
        <v>1.22464954381006</v>
      </c>
      <c r="F176" s="14">
        <v>0.97052767551366403</v>
      </c>
      <c r="G176" s="14">
        <v>30.566950805228899</v>
      </c>
      <c r="H176" s="14">
        <v>2.1936553478014001E-2</v>
      </c>
      <c r="I176" s="14">
        <v>3.28881498560726E-3</v>
      </c>
      <c r="J176" s="12"/>
      <c r="K176" s="13">
        <v>48.032874597888799</v>
      </c>
      <c r="L176" s="13">
        <v>0.39699803134192702</v>
      </c>
      <c r="M176" s="13">
        <v>9.6255448205658997E-3</v>
      </c>
      <c r="N176" s="13">
        <v>0.149923960885809</v>
      </c>
      <c r="O176" s="13">
        <v>-0.22132326959885901</v>
      </c>
      <c r="P176" s="13">
        <v>-8.5579942881872303E-3</v>
      </c>
      <c r="Q176" s="13">
        <v>0.79032258064516103</v>
      </c>
      <c r="R176" s="13">
        <v>0.99768935835258798</v>
      </c>
      <c r="S176" s="2" t="s">
        <v>16</v>
      </c>
    </row>
    <row r="177" spans="2:19" x14ac:dyDescent="0.25">
      <c r="B177" s="2">
        <v>175</v>
      </c>
      <c r="C177" s="14">
        <v>5.2571177504393603E-4</v>
      </c>
      <c r="D177" s="14">
        <v>0.176578413106254</v>
      </c>
      <c r="E177" s="14">
        <v>0.74980919527503098</v>
      </c>
      <c r="F177" s="14">
        <v>0.99826189324660597</v>
      </c>
      <c r="G177" s="14">
        <v>47.695250213321003</v>
      </c>
      <c r="H177" s="14">
        <v>8.6318023063531299E-2</v>
      </c>
      <c r="I177" s="14">
        <v>6.4095685711503701E-3</v>
      </c>
      <c r="J177" s="12"/>
      <c r="K177" s="13">
        <v>190.74166329827301</v>
      </c>
      <c r="L177" s="13">
        <v>0.211876285018852</v>
      </c>
      <c r="M177" s="13">
        <v>2.5871935009172699E-2</v>
      </c>
      <c r="N177" s="13">
        <v>7.4255275360428905E-2</v>
      </c>
      <c r="O177" s="13">
        <v>-0.17344366265547501</v>
      </c>
      <c r="P177" s="13">
        <v>5.24042146585064E-2</v>
      </c>
      <c r="Q177" s="13">
        <v>0.88721804511278102</v>
      </c>
      <c r="R177" s="13">
        <v>1.00062802365785</v>
      </c>
      <c r="S177" s="2" t="s">
        <v>16</v>
      </c>
    </row>
    <row r="178" spans="2:19" x14ac:dyDescent="0.25">
      <c r="B178" s="2">
        <v>176</v>
      </c>
      <c r="C178" s="14">
        <v>1.9305799648506102E-5</v>
      </c>
      <c r="D178" s="14">
        <v>1.3131967643896699E-2</v>
      </c>
      <c r="E178" s="14">
        <v>0.66415389438787398</v>
      </c>
      <c r="F178" s="14">
        <v>0.96909286664528504</v>
      </c>
      <c r="G178" s="14">
        <v>25.066277219936399</v>
      </c>
      <c r="H178" s="14">
        <v>5.4480190184792998E-3</v>
      </c>
      <c r="I178" s="14">
        <v>2.7952818789898802E-3</v>
      </c>
      <c r="J178" s="12"/>
      <c r="K178" s="13">
        <v>3.5932873674378301</v>
      </c>
      <c r="L178" s="13">
        <v>1.4068184356678699</v>
      </c>
      <c r="M178" s="13">
        <v>4.9579136292610196E-3</v>
      </c>
      <c r="N178" s="13">
        <v>0.51308225421175602</v>
      </c>
      <c r="O178" s="13">
        <v>-0.38046433783856398</v>
      </c>
      <c r="P178" s="13">
        <v>-0.21118269556237601</v>
      </c>
      <c r="Q178" s="13">
        <v>0.92857142857142805</v>
      </c>
      <c r="R178" s="13">
        <v>1.0084446919079399</v>
      </c>
      <c r="S178" s="2" t="s">
        <v>16</v>
      </c>
    </row>
    <row r="179" spans="2:19" x14ac:dyDescent="0.25">
      <c r="B179" s="2">
        <v>177</v>
      </c>
      <c r="C179" s="14">
        <v>3.8611599297012298E-5</v>
      </c>
      <c r="D179" s="14">
        <v>1.9622396343914699E-2</v>
      </c>
      <c r="E179" s="14">
        <v>0.78629821681376</v>
      </c>
      <c r="F179" s="14">
        <v>0.97377990894865796</v>
      </c>
      <c r="G179" s="14">
        <v>111.183222784946</v>
      </c>
      <c r="H179" s="14">
        <v>8.1387886786505395E-3</v>
      </c>
      <c r="I179" s="14">
        <v>4.7299256466189401E-3</v>
      </c>
      <c r="J179" s="12"/>
      <c r="K179" s="13">
        <v>3.11192705442333</v>
      </c>
      <c r="L179" s="13">
        <v>1.2601538406133499</v>
      </c>
      <c r="M179" s="13">
        <v>7.0115486955753502E-3</v>
      </c>
      <c r="N179" s="13">
        <v>0.58115842951253405</v>
      </c>
      <c r="O179" s="13">
        <v>-0.21695598063061999</v>
      </c>
      <c r="P179" s="13">
        <v>-2.99738927053871E-3</v>
      </c>
      <c r="Q179" s="13">
        <v>0.96296296296296202</v>
      </c>
      <c r="R179" s="13">
        <v>1</v>
      </c>
      <c r="S179" s="2" t="s">
        <v>16</v>
      </c>
    </row>
    <row r="180" spans="2:19" x14ac:dyDescent="0.25">
      <c r="B180" s="2">
        <v>178</v>
      </c>
      <c r="C180" s="14">
        <v>3.4156414762741597E-5</v>
      </c>
      <c r="D180" s="14">
        <v>1.9289710081221399E-2</v>
      </c>
      <c r="E180" s="14">
        <v>1.1940994270298699</v>
      </c>
      <c r="F180" s="14">
        <v>0.98746199678554603</v>
      </c>
      <c r="G180" s="14">
        <v>20.7290822623414</v>
      </c>
      <c r="H180" s="14">
        <v>8.1324557288009105E-3</v>
      </c>
      <c r="I180" s="14">
        <v>4.1276352446512603E-3</v>
      </c>
      <c r="J180" s="12"/>
      <c r="K180" s="13">
        <v>4.0494076985246696</v>
      </c>
      <c r="L180" s="13">
        <v>1.1535349087367199</v>
      </c>
      <c r="M180" s="13">
        <v>6.5946416113613401E-3</v>
      </c>
      <c r="N180" s="13">
        <v>0.50755090249472001</v>
      </c>
      <c r="O180" s="13">
        <v>-0.228136289865433</v>
      </c>
      <c r="P180" s="13">
        <v>-1.7232601110670299E-2</v>
      </c>
      <c r="Q180" s="13">
        <v>0.88461538461538403</v>
      </c>
      <c r="R180" s="13">
        <v>1.00574894181565</v>
      </c>
      <c r="S180" s="2" t="s">
        <v>16</v>
      </c>
    </row>
    <row r="181" spans="2:19" x14ac:dyDescent="0.25">
      <c r="B181" s="2">
        <v>179</v>
      </c>
      <c r="C181" s="14">
        <v>4.2769771528998202E-4</v>
      </c>
      <c r="D181" s="14">
        <v>0.108371636099117</v>
      </c>
      <c r="E181" s="14">
        <v>1.1602721143750601</v>
      </c>
      <c r="F181" s="14">
        <v>1.0025863407495601</v>
      </c>
      <c r="G181" s="14">
        <v>178.879591766743</v>
      </c>
      <c r="H181" s="14">
        <v>4.8855063299661203E-2</v>
      </c>
      <c r="I181" s="14">
        <v>9.7710126599322693E-3</v>
      </c>
      <c r="J181" s="12"/>
      <c r="K181" s="13">
        <v>28.118027242750301</v>
      </c>
      <c r="L181" s="13">
        <v>0.45763110363651099</v>
      </c>
      <c r="M181" s="13">
        <v>2.3335844623670301E-2</v>
      </c>
      <c r="N181" s="13">
        <v>0.2</v>
      </c>
      <c r="O181" s="13">
        <v>-0.123398706098136</v>
      </c>
      <c r="P181" s="13">
        <v>0.116123432361863</v>
      </c>
      <c r="Q181" s="13">
        <v>0.88888888888888895</v>
      </c>
      <c r="R181" s="13">
        <v>0.97191017553328996</v>
      </c>
      <c r="S181" s="2" t="s">
        <v>16</v>
      </c>
    </row>
    <row r="182" spans="2:19" x14ac:dyDescent="0.25">
      <c r="B182" s="2">
        <v>180</v>
      </c>
      <c r="C182" s="14">
        <v>2.2275922671353199E-5</v>
      </c>
      <c r="D182" s="14">
        <v>1.6226071750045E-2</v>
      </c>
      <c r="E182" s="14">
        <v>1.21700615754499</v>
      </c>
      <c r="F182" s="14">
        <v>1.0089452250034201</v>
      </c>
      <c r="G182" s="14">
        <v>25.465763462459801</v>
      </c>
      <c r="H182" s="14">
        <v>6.0251353303052398E-3</v>
      </c>
      <c r="I182" s="14">
        <v>2.8289963150740301E-3</v>
      </c>
      <c r="J182" s="12"/>
      <c r="K182" s="13">
        <v>4.0615631414302404</v>
      </c>
      <c r="L182" s="13">
        <v>1.06320933613076</v>
      </c>
      <c r="M182" s="13">
        <v>5.3256535411749699E-3</v>
      </c>
      <c r="N182" s="13">
        <v>0.46953241047462202</v>
      </c>
      <c r="O182" s="13">
        <v>-0.39902920476901799</v>
      </c>
      <c r="P182" s="13">
        <v>-0.23482021828097599</v>
      </c>
      <c r="Q182" s="13">
        <v>0.83333333333333304</v>
      </c>
      <c r="R182" s="13">
        <v>1</v>
      </c>
      <c r="S182" s="2" t="s">
        <v>16</v>
      </c>
    </row>
    <row r="183" spans="2:19" x14ac:dyDescent="0.25">
      <c r="B183" s="2">
        <v>181</v>
      </c>
      <c r="C183" s="14">
        <v>5.79173989455184E-5</v>
      </c>
      <c r="D183" s="14">
        <v>3.4276434105408697E-2</v>
      </c>
      <c r="E183" s="14">
        <v>1.21863099887683</v>
      </c>
      <c r="F183" s="14">
        <v>1.01705693288313</v>
      </c>
      <c r="G183" s="14">
        <v>28.528205154716499</v>
      </c>
      <c r="H183" s="14">
        <v>1.6340054314266401E-2</v>
      </c>
      <c r="I183" s="14">
        <v>3.39869774942653E-3</v>
      </c>
      <c r="J183" s="12"/>
      <c r="K183" s="13">
        <v>22.7991698312896</v>
      </c>
      <c r="L183" s="13">
        <v>0.61948050637447105</v>
      </c>
      <c r="M183" s="13">
        <v>8.5873583054182998E-3</v>
      </c>
      <c r="N183" s="13">
        <v>0.20799794688926701</v>
      </c>
      <c r="O183" s="13">
        <v>-0.24691001612171901</v>
      </c>
      <c r="P183" s="13">
        <v>-4.1136051782207202E-2</v>
      </c>
      <c r="Q183" s="13">
        <v>0.90697674418604601</v>
      </c>
      <c r="R183" s="13">
        <v>1.00647065097593</v>
      </c>
      <c r="S183" s="2" t="s">
        <v>16</v>
      </c>
    </row>
    <row r="184" spans="2:19" x14ac:dyDescent="0.25">
      <c r="B184" s="2">
        <v>182</v>
      </c>
      <c r="C184" s="14">
        <v>2.10878734622144E-4</v>
      </c>
      <c r="D184" s="14">
        <v>5.6861322407593E-2</v>
      </c>
      <c r="E184" s="14">
        <v>0.78029286134421405</v>
      </c>
      <c r="F184" s="14">
        <v>1.0278809199188299</v>
      </c>
      <c r="G184" s="14">
        <v>90.779674341198103</v>
      </c>
      <c r="H184" s="14">
        <v>2.32015926811091E-2</v>
      </c>
      <c r="I184" s="14">
        <v>9.7647278452280203E-3</v>
      </c>
      <c r="J184" s="12"/>
      <c r="K184" s="13">
        <v>5.5287151605327098</v>
      </c>
      <c r="L184" s="13">
        <v>0.81961281372769201</v>
      </c>
      <c r="M184" s="13">
        <v>1.6385943490218199E-2</v>
      </c>
      <c r="N184" s="13">
        <v>0.42086454923323002</v>
      </c>
      <c r="O184" s="13">
        <v>-0.156208713826162</v>
      </c>
      <c r="P184" s="13">
        <v>7.4348433059474306E-2</v>
      </c>
      <c r="Q184" s="13">
        <v>0.94039735099337696</v>
      </c>
      <c r="R184" s="13">
        <v>1.00390055722246</v>
      </c>
      <c r="S184" s="2" t="s">
        <v>16</v>
      </c>
    </row>
    <row r="185" spans="2:19" x14ac:dyDescent="0.25">
      <c r="B185" s="2">
        <v>183</v>
      </c>
      <c r="C185" s="14">
        <v>9.2073813708260096E-4</v>
      </c>
      <c r="D185" s="14">
        <v>0.13514130325144499</v>
      </c>
      <c r="E185" s="14">
        <v>0.72524147650174997</v>
      </c>
      <c r="F185" s="14">
        <v>1.04549454286136</v>
      </c>
      <c r="G185" s="14">
        <v>32.632624108104402</v>
      </c>
      <c r="H185" s="14">
        <v>5.4769588322646799E-2</v>
      </c>
      <c r="I185" s="14">
        <v>2.1677411421099201E-2</v>
      </c>
      <c r="J185" s="12"/>
      <c r="K185" s="13">
        <v>6.0978800752050804</v>
      </c>
      <c r="L185" s="13">
        <v>0.63353380058347297</v>
      </c>
      <c r="M185" s="13">
        <v>3.4239161883424497E-2</v>
      </c>
      <c r="N185" s="13">
        <v>0.39579284937103898</v>
      </c>
      <c r="O185" s="13">
        <v>1.27462555642264E-2</v>
      </c>
      <c r="P185" s="13">
        <v>0.28946858136683601</v>
      </c>
      <c r="Q185" s="13">
        <v>0.89466089466089405</v>
      </c>
      <c r="R185" s="13">
        <v>0.966887894964651</v>
      </c>
      <c r="S185" s="2" t="s">
        <v>16</v>
      </c>
    </row>
    <row r="186" spans="2:19" x14ac:dyDescent="0.25">
      <c r="B186" s="2">
        <v>184</v>
      </c>
      <c r="C186" s="14">
        <v>3.11862917398945E-5</v>
      </c>
      <c r="D186" s="14">
        <v>1.7798105738596099E-2</v>
      </c>
      <c r="E186" s="14">
        <v>1.18137570833974</v>
      </c>
      <c r="F186" s="14">
        <v>1.0329348466670301</v>
      </c>
      <c r="G186" s="14">
        <v>23.924322165724401</v>
      </c>
      <c r="H186" s="14">
        <v>7.0522156478226797E-3</v>
      </c>
      <c r="I186" s="14">
        <v>3.9615230983924398E-3</v>
      </c>
      <c r="J186" s="12"/>
      <c r="K186" s="13">
        <v>3.09571774463683</v>
      </c>
      <c r="L186" s="13">
        <v>1.2371604735569099</v>
      </c>
      <c r="M186" s="13">
        <v>6.3013982493476204E-3</v>
      </c>
      <c r="N186" s="13">
        <v>0.561741627911724</v>
      </c>
      <c r="O186" s="13">
        <v>-0.29641929543381001</v>
      </c>
      <c r="P186" s="13">
        <v>-0.1041732240337</v>
      </c>
      <c r="Q186" s="13">
        <v>0.95454545454545403</v>
      </c>
      <c r="R186" s="13">
        <v>1.00623074289626</v>
      </c>
      <c r="S186" s="2" t="s">
        <v>16</v>
      </c>
    </row>
    <row r="187" spans="2:19" x14ac:dyDescent="0.25">
      <c r="B187" s="2">
        <v>185</v>
      </c>
      <c r="C187" s="14">
        <v>5.7026362038664299E-4</v>
      </c>
      <c r="D187" s="14">
        <v>9.7930405700741199E-2</v>
      </c>
      <c r="E187" s="14">
        <v>0.67944246344688997</v>
      </c>
      <c r="F187" s="14">
        <v>1.0548921742470601</v>
      </c>
      <c r="G187" s="14">
        <v>91.656836840794796</v>
      </c>
      <c r="H187" s="14">
        <v>3.3030219264007898E-2</v>
      </c>
      <c r="I187" s="14">
        <v>1.8765106584036299E-2</v>
      </c>
      <c r="J187" s="12"/>
      <c r="K187" s="13">
        <v>2.5345657698625299</v>
      </c>
      <c r="L187" s="13">
        <v>0.74722333084881098</v>
      </c>
      <c r="M187" s="13">
        <v>2.6945912350486701E-2</v>
      </c>
      <c r="N187" s="13">
        <v>0.568119346530775</v>
      </c>
      <c r="O187" s="13">
        <v>-0.146356168115958</v>
      </c>
      <c r="P187" s="13">
        <v>8.6893083874016605E-2</v>
      </c>
      <c r="Q187" s="13">
        <v>0.91646778042959398</v>
      </c>
      <c r="R187" s="13">
        <v>0.94647901345179797</v>
      </c>
      <c r="S187" s="2" t="s">
        <v>16</v>
      </c>
    </row>
    <row r="188" spans="2:19" x14ac:dyDescent="0.25">
      <c r="B188" s="2">
        <v>186</v>
      </c>
      <c r="C188" s="14">
        <v>3.4156414762741597E-5</v>
      </c>
      <c r="D188" s="14">
        <v>2.1224896107437798E-2</v>
      </c>
      <c r="E188" s="14">
        <v>1.1979142718959199</v>
      </c>
      <c r="F188" s="14">
        <v>1.0412407126055401</v>
      </c>
      <c r="G188" s="14">
        <v>12.272585105853301</v>
      </c>
      <c r="H188" s="14">
        <v>9.7852925290439294E-3</v>
      </c>
      <c r="I188" s="14">
        <v>3.3133106157431499E-3</v>
      </c>
      <c r="J188" s="12"/>
      <c r="K188" s="13">
        <v>8.1247346163110805</v>
      </c>
      <c r="L188" s="13">
        <v>0.95277641119373702</v>
      </c>
      <c r="M188" s="13">
        <v>6.5946416113613401E-3</v>
      </c>
      <c r="N188" s="13">
        <v>0.33860107972335401</v>
      </c>
      <c r="O188" s="13">
        <v>-0.25448983729675201</v>
      </c>
      <c r="P188" s="13">
        <v>-5.0786979844279899E-2</v>
      </c>
      <c r="Q188" s="13">
        <v>0.92</v>
      </c>
      <c r="R188" s="13">
        <v>1</v>
      </c>
      <c r="S188" s="2" t="s">
        <v>16</v>
      </c>
    </row>
    <row r="189" spans="2:19" x14ac:dyDescent="0.25">
      <c r="B189" s="2">
        <v>187</v>
      </c>
      <c r="C189" s="14">
        <v>4.00966608084358E-5</v>
      </c>
      <c r="D189" s="14">
        <v>2.4429895634483799E-2</v>
      </c>
      <c r="E189" s="14">
        <v>0.85629138187745502</v>
      </c>
      <c r="F189" s="14">
        <v>1.0601638345414</v>
      </c>
      <c r="G189" s="14">
        <v>120.983994282555</v>
      </c>
      <c r="H189" s="14">
        <v>1.1494715169171801E-2</v>
      </c>
      <c r="I189" s="14">
        <v>3.3441909441527399E-3</v>
      </c>
      <c r="J189" s="12"/>
      <c r="K189" s="13">
        <v>11.9099726140053</v>
      </c>
      <c r="L189" s="13">
        <v>0.84425734453872603</v>
      </c>
      <c r="M189" s="13">
        <v>7.1451140056078199E-3</v>
      </c>
      <c r="N189" s="13">
        <v>0.29093291090166801</v>
      </c>
      <c r="O189" s="13">
        <v>-0.24704164725585101</v>
      </c>
      <c r="P189" s="13">
        <v>-4.1303649747502599E-2</v>
      </c>
      <c r="Q189" s="13">
        <v>0.9</v>
      </c>
      <c r="R189" s="13">
        <v>1</v>
      </c>
      <c r="S189" s="2" t="s">
        <v>16</v>
      </c>
    </row>
    <row r="190" spans="2:19" x14ac:dyDescent="0.25">
      <c r="B190" s="2">
        <v>188</v>
      </c>
      <c r="C190" s="14">
        <v>5.6432337434094898E-5</v>
      </c>
      <c r="D190" s="14">
        <v>4.0705931255482802E-2</v>
      </c>
      <c r="E190" s="14">
        <v>0.650524468742541</v>
      </c>
      <c r="F190" s="14">
        <v>1.0741270177994899</v>
      </c>
      <c r="G190" s="14">
        <v>12.715327719290901</v>
      </c>
      <c r="H190" s="14">
        <v>1.8904091511336499E-2</v>
      </c>
      <c r="I190" s="14">
        <v>3.4504075285361098E-3</v>
      </c>
      <c r="J190" s="12"/>
      <c r="K190" s="13">
        <v>36.484626365776101</v>
      </c>
      <c r="L190" s="13">
        <v>0.42797905311376599</v>
      </c>
      <c r="M190" s="13">
        <v>8.4765490397288503E-3</v>
      </c>
      <c r="N190" s="13">
        <v>0.18252173221161899</v>
      </c>
      <c r="O190" s="13">
        <v>-9.22044575316181E-2</v>
      </c>
      <c r="P190" s="13">
        <v>0.155841183205052</v>
      </c>
      <c r="Q190" s="13">
        <v>0.73076923076922995</v>
      </c>
      <c r="R190" s="13">
        <v>0.99455138759991601</v>
      </c>
      <c r="S190" s="2" t="s">
        <v>16</v>
      </c>
    </row>
    <row r="191" spans="2:19" x14ac:dyDescent="0.25">
      <c r="B191" s="2">
        <v>189</v>
      </c>
      <c r="C191" s="14">
        <v>1.58901581722319E-4</v>
      </c>
      <c r="D191" s="14">
        <v>5.3808651755406597E-2</v>
      </c>
      <c r="E191" s="14">
        <v>0.90723091690215696</v>
      </c>
      <c r="F191" s="14">
        <v>1.0948089781311401</v>
      </c>
      <c r="G191" s="14">
        <v>54.281511169301801</v>
      </c>
      <c r="H191" s="14">
        <v>2.4645658691315301E-2</v>
      </c>
      <c r="I191" s="14">
        <v>8.5042067626822405E-3</v>
      </c>
      <c r="J191" s="12"/>
      <c r="K191" s="13">
        <v>8.9720335230057593</v>
      </c>
      <c r="L191" s="13">
        <v>0.68965813519405295</v>
      </c>
      <c r="M191" s="13">
        <v>1.4223915690477901E-2</v>
      </c>
      <c r="N191" s="13">
        <v>0.34505901705434799</v>
      </c>
      <c r="O191" s="13">
        <v>3.5943098746780401E-2</v>
      </c>
      <c r="P191" s="13">
        <v>0.31900371941988398</v>
      </c>
      <c r="Q191" s="13">
        <v>0.91452991452991395</v>
      </c>
      <c r="R191" s="13">
        <v>1.0020609217529099</v>
      </c>
      <c r="S191" s="2" t="s">
        <v>16</v>
      </c>
    </row>
    <row r="192" spans="2:19" x14ac:dyDescent="0.25">
      <c r="B192" s="2">
        <v>190</v>
      </c>
      <c r="C192" s="14">
        <v>8.8806678383128305E-4</v>
      </c>
      <c r="D192" s="14">
        <v>0.161025025667589</v>
      </c>
      <c r="E192" s="14">
        <v>0.77656587983944703</v>
      </c>
      <c r="F192" s="14">
        <v>1.11968809288653</v>
      </c>
      <c r="G192" s="14">
        <v>48.829976419515297</v>
      </c>
      <c r="H192" s="14">
        <v>7.2106216052693295E-2</v>
      </c>
      <c r="I192" s="14">
        <v>1.4893227297370901E-2</v>
      </c>
      <c r="J192" s="12"/>
      <c r="K192" s="13">
        <v>26.025450050536101</v>
      </c>
      <c r="L192" s="13">
        <v>0.43039650543170299</v>
      </c>
      <c r="M192" s="13">
        <v>3.3626206261482397E-2</v>
      </c>
      <c r="N192" s="13">
        <v>0.20654567820459999</v>
      </c>
      <c r="O192" s="13">
        <v>-5.0257707024124403E-2</v>
      </c>
      <c r="P192" s="13">
        <v>0.20924944472433299</v>
      </c>
      <c r="Q192" s="13">
        <v>0.90332326283987896</v>
      </c>
      <c r="R192" s="13">
        <v>0.98510625416237796</v>
      </c>
      <c r="S192" s="2" t="s">
        <v>16</v>
      </c>
    </row>
    <row r="193" spans="2:19" x14ac:dyDescent="0.25">
      <c r="B193" s="2">
        <v>191</v>
      </c>
      <c r="C193" s="14">
        <v>2.9701230228471001E-5</v>
      </c>
      <c r="D193" s="14">
        <v>1.7486136202883602E-2</v>
      </c>
      <c r="E193" s="14">
        <v>0.88046089668851202</v>
      </c>
      <c r="F193" s="14">
        <v>1.0961585834897101</v>
      </c>
      <c r="G193" s="14">
        <v>52.627559351528802</v>
      </c>
      <c r="H193" s="14">
        <v>7.0613748116659701E-3</v>
      </c>
      <c r="I193" s="14">
        <v>3.6450638598013898E-3</v>
      </c>
      <c r="J193" s="12"/>
      <c r="K193" s="13">
        <v>3.8158578053493</v>
      </c>
      <c r="L193" s="13">
        <v>1.2206652704769001</v>
      </c>
      <c r="M193" s="13">
        <v>6.1495350112161003E-3</v>
      </c>
      <c r="N193" s="13">
        <v>0.51619747669808602</v>
      </c>
      <c r="O193" s="13">
        <v>-0.31937194163168697</v>
      </c>
      <c r="P193" s="13">
        <v>-0.133397440829151</v>
      </c>
      <c r="Q193" s="13">
        <v>0.952380952380952</v>
      </c>
      <c r="R193" s="13">
        <v>1.0063419053592499</v>
      </c>
      <c r="S193" s="2" t="s">
        <v>16</v>
      </c>
    </row>
    <row r="194" spans="2:19" x14ac:dyDescent="0.25">
      <c r="B194" s="2">
        <v>192</v>
      </c>
      <c r="C194" s="14">
        <v>5.3462214411247801E-5</v>
      </c>
      <c r="D194" s="14">
        <v>2.8531807576703299E-2</v>
      </c>
      <c r="E194" s="14">
        <v>1.3885623214979901</v>
      </c>
      <c r="F194" s="14">
        <v>0.66120886947392199</v>
      </c>
      <c r="G194" s="14">
        <v>147.73915335701801</v>
      </c>
      <c r="H194" s="14">
        <v>1.3177408880662799E-2</v>
      </c>
      <c r="I194" s="14">
        <v>5.0429439139928998E-3</v>
      </c>
      <c r="J194" s="12"/>
      <c r="K194" s="13">
        <v>7.4403807592600701</v>
      </c>
      <c r="L194" s="13">
        <v>0.82527413591443999</v>
      </c>
      <c r="M194" s="13">
        <v>8.2504669890564805E-3</v>
      </c>
      <c r="N194" s="13">
        <v>0.38269617036723602</v>
      </c>
      <c r="O194" s="13">
        <v>-2.3758876703914401E-2</v>
      </c>
      <c r="P194" s="13">
        <v>0.24298880337725101</v>
      </c>
      <c r="Q194" s="13">
        <v>0.87804878048780399</v>
      </c>
      <c r="R194" s="13">
        <v>1</v>
      </c>
      <c r="S194" s="2" t="s">
        <v>16</v>
      </c>
    </row>
    <row r="195" spans="2:19" x14ac:dyDescent="0.25">
      <c r="B195" s="2">
        <v>193</v>
      </c>
      <c r="C195" s="14">
        <v>4.00966608084358E-5</v>
      </c>
      <c r="D195" s="14">
        <v>2.10835349115681E-2</v>
      </c>
      <c r="E195" s="14">
        <v>1.2911621105507201</v>
      </c>
      <c r="F195" s="14">
        <v>0.68202714903806805</v>
      </c>
      <c r="G195" s="14">
        <v>6.7275315648697598</v>
      </c>
      <c r="H195" s="14">
        <v>8.7572008400677807E-3</v>
      </c>
      <c r="I195" s="14">
        <v>4.0590006463664501E-3</v>
      </c>
      <c r="J195" s="12"/>
      <c r="K195" s="13">
        <v>4.6535301212976998</v>
      </c>
      <c r="L195" s="13">
        <v>1.13352529479425</v>
      </c>
      <c r="M195" s="13">
        <v>7.1451140056078199E-3</v>
      </c>
      <c r="N195" s="13">
        <v>0.46350434579447503</v>
      </c>
      <c r="O195" s="13">
        <v>-0.30374856195376598</v>
      </c>
      <c r="P195" s="13">
        <v>-0.11350513600081</v>
      </c>
      <c r="Q195" s="13">
        <v>0.96428571428571397</v>
      </c>
      <c r="R195" s="13">
        <v>1</v>
      </c>
      <c r="S195" s="2" t="s">
        <v>16</v>
      </c>
    </row>
    <row r="196" spans="2:19" x14ac:dyDescent="0.25">
      <c r="B196" s="2">
        <v>194</v>
      </c>
      <c r="C196" s="14">
        <v>2.0493848857644999E-4</v>
      </c>
      <c r="D196" s="14">
        <v>6.1236207693560897E-2</v>
      </c>
      <c r="E196" s="14">
        <v>1.3698472106505</v>
      </c>
      <c r="F196" s="14">
        <v>0.69808128784935797</v>
      </c>
      <c r="G196" s="14">
        <v>97.094574127219801</v>
      </c>
      <c r="H196" s="14">
        <v>2.2369453234596399E-2</v>
      </c>
      <c r="I196" s="14">
        <v>1.4812628775229099E-2</v>
      </c>
      <c r="J196" s="12"/>
      <c r="K196" s="13">
        <v>2.51720776365151</v>
      </c>
      <c r="L196" s="13">
        <v>0.68677870143078201</v>
      </c>
      <c r="M196" s="13">
        <v>1.6153506984360699E-2</v>
      </c>
      <c r="N196" s="13">
        <v>0.66218108327833802</v>
      </c>
      <c r="O196" s="13">
        <v>0.26985420184599301</v>
      </c>
      <c r="P196" s="13">
        <v>0.61682858583842604</v>
      </c>
      <c r="Q196" s="13">
        <v>0.85185185185185097</v>
      </c>
      <c r="R196" s="13">
        <v>0.90618905472636802</v>
      </c>
      <c r="S196" s="2" t="s">
        <v>16</v>
      </c>
    </row>
    <row r="197" spans="2:19" x14ac:dyDescent="0.25">
      <c r="B197" s="2">
        <v>195</v>
      </c>
      <c r="C197" s="14">
        <v>7.7223198594024596E-5</v>
      </c>
      <c r="D197" s="14">
        <v>2.8612237222629101E-2</v>
      </c>
      <c r="E197" s="14">
        <v>1.43006347718196</v>
      </c>
      <c r="F197" s="14">
        <v>0.70497803285024796</v>
      </c>
      <c r="G197" s="14">
        <v>171.992280196867</v>
      </c>
      <c r="H197" s="14">
        <v>1.13700262785922E-2</v>
      </c>
      <c r="I197" s="14">
        <v>6.8825587626351204E-3</v>
      </c>
      <c r="J197" s="12"/>
      <c r="K197" s="13">
        <v>2.7469204105228902</v>
      </c>
      <c r="L197" s="13">
        <v>1.1853702301776201</v>
      </c>
      <c r="M197" s="13">
        <v>9.9158272585220496E-3</v>
      </c>
      <c r="N197" s="13">
        <v>0.60532478940649004</v>
      </c>
      <c r="O197" s="13">
        <v>-0.20410918698439801</v>
      </c>
      <c r="P197" s="13">
        <v>1.3359656422882501E-2</v>
      </c>
      <c r="Q197" s="13">
        <v>1</v>
      </c>
      <c r="R197" s="13">
        <v>1</v>
      </c>
      <c r="S197" s="2" t="s">
        <v>16</v>
      </c>
    </row>
    <row r="198" spans="2:19" x14ac:dyDescent="0.25">
      <c r="B198" s="2">
        <v>196</v>
      </c>
      <c r="C198" s="14">
        <v>3.8611599297012298E-5</v>
      </c>
      <c r="D198" s="14">
        <v>1.9622396343914699E-2</v>
      </c>
      <c r="E198" s="14">
        <v>1.34504052979878</v>
      </c>
      <c r="F198" s="14">
        <v>0.71233668926654303</v>
      </c>
      <c r="G198" s="14">
        <v>140.88414446601001</v>
      </c>
      <c r="H198" s="14">
        <v>7.8027985093749499E-3</v>
      </c>
      <c r="I198" s="14">
        <v>5.1429727666903796E-3</v>
      </c>
      <c r="J198" s="12"/>
      <c r="K198" s="13">
        <v>2.12926819669917</v>
      </c>
      <c r="L198" s="13">
        <v>1.2601538406133499</v>
      </c>
      <c r="M198" s="13">
        <v>7.0115486955753502E-3</v>
      </c>
      <c r="N198" s="13">
        <v>0.65911900204922202</v>
      </c>
      <c r="O198" s="13">
        <v>-0.18372460114519901</v>
      </c>
      <c r="P198" s="13">
        <v>3.9314117216398999E-2</v>
      </c>
      <c r="Q198" s="13">
        <v>0.92857142857142805</v>
      </c>
      <c r="R198" s="13">
        <v>1</v>
      </c>
      <c r="S198" s="2" t="s">
        <v>16</v>
      </c>
    </row>
    <row r="199" spans="2:19" x14ac:dyDescent="0.25">
      <c r="B199" s="2">
        <v>197</v>
      </c>
      <c r="C199" s="14">
        <v>8.3163444639718805E-5</v>
      </c>
      <c r="D199" s="14">
        <v>3.6150688581681197E-2</v>
      </c>
      <c r="E199" s="14">
        <v>1.40830220934487</v>
      </c>
      <c r="F199" s="14">
        <v>0.71966688864028105</v>
      </c>
      <c r="G199" s="14">
        <v>10.8369992448883</v>
      </c>
      <c r="H199" s="14">
        <v>1.6247038716302301E-2</v>
      </c>
      <c r="I199" s="14">
        <v>5.2458352103274698E-3</v>
      </c>
      <c r="J199" s="12"/>
      <c r="K199" s="13">
        <v>10.1323178453324</v>
      </c>
      <c r="L199" s="13">
        <v>0.79966702099407005</v>
      </c>
      <c r="M199" s="13">
        <v>1.02901402513125E-2</v>
      </c>
      <c r="N199" s="13">
        <v>0.322879467571144</v>
      </c>
      <c r="O199" s="13">
        <v>-0.19509194976743099</v>
      </c>
      <c r="P199" s="13">
        <v>2.48407594317838E-2</v>
      </c>
      <c r="Q199" s="13">
        <v>0.90322580645161199</v>
      </c>
      <c r="R199" s="13">
        <v>1</v>
      </c>
      <c r="S199" s="2" t="s">
        <v>16</v>
      </c>
    </row>
    <row r="200" spans="2:19" x14ac:dyDescent="0.25">
      <c r="B200" s="2">
        <v>198</v>
      </c>
      <c r="C200" s="14">
        <v>2.34639718804921E-4</v>
      </c>
      <c r="D200" s="14">
        <v>0.13253952606884301</v>
      </c>
      <c r="E200" s="14">
        <v>1.4247030433577901</v>
      </c>
      <c r="F200" s="14">
        <v>0.73943906641342305</v>
      </c>
      <c r="G200" s="14">
        <v>25.8341195165637</v>
      </c>
      <c r="H200" s="14">
        <v>6.5959081443941206E-2</v>
      </c>
      <c r="I200" s="14">
        <v>3.56861366539481E-3</v>
      </c>
      <c r="J200" s="12"/>
      <c r="K200" s="13">
        <v>347.74440839597497</v>
      </c>
      <c r="L200" s="13">
        <v>0.167849699044331</v>
      </c>
      <c r="M200" s="13">
        <v>1.72844603256209E-2</v>
      </c>
      <c r="N200" s="13">
        <v>5.4103446974588097E-2</v>
      </c>
      <c r="O200" s="13">
        <v>-0.212115630054001</v>
      </c>
      <c r="P200" s="13">
        <v>3.1655364939936498E-3</v>
      </c>
      <c r="Q200" s="13">
        <v>0.818652849740932</v>
      </c>
      <c r="R200" s="13">
        <v>1</v>
      </c>
      <c r="S200" s="2" t="s">
        <v>16</v>
      </c>
    </row>
    <row r="201" spans="2:19" x14ac:dyDescent="0.25">
      <c r="B201" s="2">
        <v>199</v>
      </c>
      <c r="C201" s="14">
        <v>4.6036906854130002E-5</v>
      </c>
      <c r="D201" s="14">
        <v>2.10031052656422E-2</v>
      </c>
      <c r="E201" s="14">
        <v>1.3450934480183401</v>
      </c>
      <c r="F201" s="14">
        <v>0.74143868612309505</v>
      </c>
      <c r="G201" s="14">
        <v>5.1284099208481901</v>
      </c>
      <c r="H201" s="14">
        <v>7.5003783157376299E-3</v>
      </c>
      <c r="I201" s="14">
        <v>6.1776944668813097E-3</v>
      </c>
      <c r="J201" s="12"/>
      <c r="K201" s="13">
        <v>1.5617618443755099</v>
      </c>
      <c r="L201" s="13">
        <v>1.311441680455</v>
      </c>
      <c r="M201" s="13">
        <v>7.6561093463956998E-3</v>
      </c>
      <c r="N201" s="13">
        <v>0.82365104889695995</v>
      </c>
      <c r="O201" s="13">
        <v>-0.209515533988793</v>
      </c>
      <c r="P201" s="13">
        <v>6.47608162432754E-3</v>
      </c>
      <c r="Q201" s="13">
        <v>0.96875</v>
      </c>
      <c r="R201" s="13">
        <v>1.0052799535828201</v>
      </c>
      <c r="S201" s="2" t="s">
        <v>16</v>
      </c>
    </row>
    <row r="202" spans="2:19" x14ac:dyDescent="0.25">
      <c r="B202" s="2">
        <v>200</v>
      </c>
      <c r="C202" s="14">
        <v>1.00984182776801E-4</v>
      </c>
      <c r="D202" s="14">
        <v>4.2137822679163099E-2</v>
      </c>
      <c r="E202" s="14">
        <v>1.3493112524622699</v>
      </c>
      <c r="F202" s="14">
        <v>0.77501347319746405</v>
      </c>
      <c r="G202" s="14">
        <v>31.700677057914401</v>
      </c>
      <c r="H202" s="14">
        <v>1.8998019215803099E-2</v>
      </c>
      <c r="I202" s="14">
        <v>5.7330646202406301E-3</v>
      </c>
      <c r="J202" s="12"/>
      <c r="K202" s="13">
        <v>11.247932785433701</v>
      </c>
      <c r="L202" s="13">
        <v>0.71469219089915104</v>
      </c>
      <c r="M202" s="13">
        <v>1.13391822855172E-2</v>
      </c>
      <c r="N202" s="13">
        <v>0.30177170341377901</v>
      </c>
      <c r="O202" s="13">
        <v>-0.15290584387754599</v>
      </c>
      <c r="P202" s="13">
        <v>7.8553777689170004E-2</v>
      </c>
      <c r="Q202" s="13">
        <v>0.91891891891891797</v>
      </c>
      <c r="R202" s="13">
        <v>1</v>
      </c>
      <c r="S202" s="2" t="s">
        <v>16</v>
      </c>
    </row>
    <row r="203" spans="2:19" x14ac:dyDescent="0.25">
      <c r="B203" s="2">
        <v>201</v>
      </c>
      <c r="C203" s="14">
        <v>8.1678383128295202E-5</v>
      </c>
      <c r="D203" s="14">
        <v>3.4720015788999803E-2</v>
      </c>
      <c r="E203" s="14">
        <v>1.2762833235873301</v>
      </c>
      <c r="F203" s="14">
        <v>0.82835888225471499</v>
      </c>
      <c r="G203" s="14">
        <v>31.363502614474001</v>
      </c>
      <c r="H203" s="14">
        <v>1.48454673536072E-2</v>
      </c>
      <c r="I203" s="14">
        <v>5.6091503787732699E-3</v>
      </c>
      <c r="J203" s="12"/>
      <c r="K203" s="13">
        <v>6.9638301395011597</v>
      </c>
      <c r="L203" s="13">
        <v>0.85144611471772103</v>
      </c>
      <c r="M203" s="13">
        <v>1.0197850133678899E-2</v>
      </c>
      <c r="N203" s="13">
        <v>0.37783589058988498</v>
      </c>
      <c r="O203" s="13">
        <v>-0.19929284928098601</v>
      </c>
      <c r="P203" s="13">
        <v>1.9492008047666699E-2</v>
      </c>
      <c r="Q203" s="13">
        <v>0.94827586206896497</v>
      </c>
      <c r="R203" s="13">
        <v>1</v>
      </c>
      <c r="S203" s="2" t="s">
        <v>16</v>
      </c>
    </row>
    <row r="204" spans="2:19" x14ac:dyDescent="0.25">
      <c r="B204" s="2">
        <v>202</v>
      </c>
      <c r="C204" s="14">
        <v>1.4850615114235501E-5</v>
      </c>
      <c r="D204" s="14">
        <v>1.0037863537748401E-2</v>
      </c>
      <c r="E204" s="14">
        <v>1.29723269830439</v>
      </c>
      <c r="F204" s="14">
        <v>0.83695577002860899</v>
      </c>
      <c r="G204" s="14">
        <v>180</v>
      </c>
      <c r="H204" s="14">
        <v>3.6558929966304999E-3</v>
      </c>
      <c r="I204" s="14">
        <v>2.4372619977536601E-3</v>
      </c>
      <c r="J204" s="12"/>
      <c r="K204" s="13">
        <v>1.87499999999999</v>
      </c>
      <c r="L204" s="13">
        <v>1.85213113331903</v>
      </c>
      <c r="M204" s="13">
        <v>4.348377907575E-3</v>
      </c>
      <c r="N204" s="13">
        <v>0.66666666666666596</v>
      </c>
      <c r="O204" s="13">
        <v>-0.52876110196153103</v>
      </c>
      <c r="P204" s="13">
        <v>-0.4</v>
      </c>
      <c r="Q204" s="13">
        <v>1</v>
      </c>
      <c r="R204" s="13">
        <v>1</v>
      </c>
      <c r="S204" s="2" t="s">
        <v>16</v>
      </c>
    </row>
    <row r="205" spans="2:19" x14ac:dyDescent="0.25">
      <c r="B205" s="2">
        <v>203</v>
      </c>
      <c r="C205" s="14">
        <v>6.2372583479789094E-5</v>
      </c>
      <c r="D205" s="14">
        <v>2.9690725656635102E-2</v>
      </c>
      <c r="E205" s="14">
        <v>1.28614895921936</v>
      </c>
      <c r="F205" s="14">
        <v>0.84140667467688801</v>
      </c>
      <c r="G205" s="14">
        <v>151.394468900492</v>
      </c>
      <c r="H205" s="14">
        <v>1.30326175991646E-2</v>
      </c>
      <c r="I205" s="14">
        <v>5.4464278483188702E-3</v>
      </c>
      <c r="J205" s="12"/>
      <c r="K205" s="13">
        <v>5.4812567243126598</v>
      </c>
      <c r="L205" s="13">
        <v>0.88912326196917002</v>
      </c>
      <c r="M205" s="13">
        <v>8.91152286614149E-3</v>
      </c>
      <c r="N205" s="13">
        <v>0.41790743930582003</v>
      </c>
      <c r="O205" s="13">
        <v>-0.106201635694662</v>
      </c>
      <c r="P205" s="13">
        <v>0.13801942245316001</v>
      </c>
      <c r="Q205" s="13">
        <v>0.93333333333333302</v>
      </c>
      <c r="R205" s="13">
        <v>1.00373501888031</v>
      </c>
      <c r="S205" s="2" t="s">
        <v>16</v>
      </c>
    </row>
    <row r="206" spans="2:19" x14ac:dyDescent="0.25">
      <c r="B206" s="2">
        <v>204</v>
      </c>
      <c r="C206" s="14">
        <v>8.0193321616871694E-5</v>
      </c>
      <c r="D206" s="14">
        <v>3.2723898212839601E-2</v>
      </c>
      <c r="E206" s="14">
        <v>1.2631110303358299</v>
      </c>
      <c r="F206" s="14">
        <v>0.84521086668396395</v>
      </c>
      <c r="G206" s="14">
        <v>9.2697423785634108</v>
      </c>
      <c r="H206" s="14">
        <v>1.38187857174572E-2</v>
      </c>
      <c r="I206" s="14">
        <v>5.8172836973811601E-3</v>
      </c>
      <c r="J206" s="12"/>
      <c r="K206" s="13">
        <v>5.8288813237201103</v>
      </c>
      <c r="L206" s="13">
        <v>0.94106148677607104</v>
      </c>
      <c r="M206" s="13">
        <v>1.0104717131432499E-2</v>
      </c>
      <c r="N206" s="13">
        <v>0.42096923827628202</v>
      </c>
      <c r="O206" s="13">
        <v>-0.21269718288647901</v>
      </c>
      <c r="P206" s="13">
        <v>2.4250804303299501E-3</v>
      </c>
      <c r="Q206" s="13">
        <v>0.9</v>
      </c>
      <c r="R206" s="13">
        <v>1.0067776412318901</v>
      </c>
      <c r="S206" s="2" t="s">
        <v>16</v>
      </c>
    </row>
    <row r="207" spans="2:19" x14ac:dyDescent="0.25">
      <c r="B207" s="2">
        <v>205</v>
      </c>
      <c r="C207" s="14">
        <v>5.0789103690685399E-4</v>
      </c>
      <c r="D207" s="14">
        <v>0.11737122602582301</v>
      </c>
      <c r="E207" s="14">
        <v>1.28955389771205</v>
      </c>
      <c r="F207" s="14">
        <v>0.86006486207573196</v>
      </c>
      <c r="G207" s="14">
        <v>14.8634424378756</v>
      </c>
      <c r="H207" s="14">
        <v>5.3533713514951099E-2</v>
      </c>
      <c r="I207" s="14">
        <v>1.00255970973884E-2</v>
      </c>
      <c r="J207" s="12"/>
      <c r="K207" s="13">
        <v>28.787085436052202</v>
      </c>
      <c r="L207" s="13">
        <v>0.46329448494136799</v>
      </c>
      <c r="M207" s="13">
        <v>2.5429647119186501E-2</v>
      </c>
      <c r="N207" s="13">
        <v>0.18727632437806599</v>
      </c>
      <c r="O207" s="13">
        <v>-0.170040403851236</v>
      </c>
      <c r="P207" s="13">
        <v>5.6737378349030899E-2</v>
      </c>
      <c r="Q207" s="13">
        <v>0.909574468085106</v>
      </c>
      <c r="R207" s="13">
        <v>1.0018896525946299</v>
      </c>
      <c r="S207" s="2" t="s">
        <v>16</v>
      </c>
    </row>
    <row r="208" spans="2:19" x14ac:dyDescent="0.25">
      <c r="B208" s="2">
        <v>206</v>
      </c>
      <c r="C208" s="14">
        <v>1.03954305799648E-4</v>
      </c>
      <c r="D208" s="14">
        <v>5.8735576883865603E-2</v>
      </c>
      <c r="E208" s="14">
        <v>1.4710791148013</v>
      </c>
      <c r="F208" s="14">
        <v>0.87255720421008298</v>
      </c>
      <c r="G208" s="14">
        <v>0.20253126772410199</v>
      </c>
      <c r="H208" s="14">
        <v>2.9246961250592899E-2</v>
      </c>
      <c r="I208" s="14">
        <v>2.5277074950972702E-3</v>
      </c>
      <c r="J208" s="12"/>
      <c r="K208" s="13">
        <v>71.2252758753432</v>
      </c>
      <c r="L208" s="13">
        <v>0.37866038257444801</v>
      </c>
      <c r="M208" s="13">
        <v>1.15047265499708E-2</v>
      </c>
      <c r="N208" s="13">
        <v>8.6426328993273793E-2</v>
      </c>
      <c r="O208" s="13">
        <v>-0.44145912028524997</v>
      </c>
      <c r="P208" s="13">
        <v>-0.28884366459601402</v>
      </c>
      <c r="Q208" s="13">
        <v>0.98591549295774605</v>
      </c>
      <c r="R208" s="13">
        <v>1.0018880451470999</v>
      </c>
      <c r="S208" s="2" t="s">
        <v>16</v>
      </c>
    </row>
    <row r="209" spans="2:19" x14ac:dyDescent="0.25">
      <c r="B209" s="2">
        <v>207</v>
      </c>
      <c r="C209" s="14">
        <v>3.75720562390158E-4</v>
      </c>
      <c r="D209" s="14">
        <v>0.12828894114476</v>
      </c>
      <c r="E209" s="14">
        <v>1.3662594398836201</v>
      </c>
      <c r="F209" s="14">
        <v>0.89612417369391695</v>
      </c>
      <c r="G209" s="14">
        <v>36.547291676601802</v>
      </c>
      <c r="H209" s="14">
        <v>6.1183912541970503E-2</v>
      </c>
      <c r="I209" s="14">
        <v>7.2910855613690399E-3</v>
      </c>
      <c r="J209" s="12"/>
      <c r="K209" s="13">
        <v>82.310918990981307</v>
      </c>
      <c r="L209" s="13">
        <v>0.28687743324234499</v>
      </c>
      <c r="M209" s="13">
        <v>2.1871951851750299E-2</v>
      </c>
      <c r="N209" s="13">
        <v>0.11916670998062601</v>
      </c>
      <c r="O209" s="13">
        <v>-6.7488153262227096E-2</v>
      </c>
      <c r="P209" s="13">
        <v>0.18731095920054699</v>
      </c>
      <c r="Q209" s="13">
        <v>0.83498349834983498</v>
      </c>
      <c r="R209" s="13">
        <v>0.99089035175211104</v>
      </c>
      <c r="S209" s="2" t="s">
        <v>16</v>
      </c>
    </row>
    <row r="210" spans="2:19" ht="15.75" thickBot="1" x14ac:dyDescent="0.3">
      <c r="B210" s="8">
        <v>208</v>
      </c>
      <c r="C210" s="17">
        <v>1.4850615114235501E-5</v>
      </c>
      <c r="D210" s="17">
        <v>1.0965241727893701E-2</v>
      </c>
      <c r="E210" s="17">
        <v>1.2943079839070799</v>
      </c>
      <c r="F210" s="17">
        <v>0.97868255519798497</v>
      </c>
      <c r="G210" s="17">
        <v>7.6881256244130904</v>
      </c>
      <c r="H210" s="17">
        <v>4.8307066393094402E-3</v>
      </c>
      <c r="I210" s="17">
        <v>2.5783827548245802E-3</v>
      </c>
      <c r="J210" s="15"/>
      <c r="K210" s="16">
        <v>2.7461804500835698</v>
      </c>
      <c r="L210" s="16">
        <v>1.5520935222471399</v>
      </c>
      <c r="M210" s="16">
        <v>4.348377907575E-3</v>
      </c>
      <c r="N210" s="16">
        <v>0.53374856875870302</v>
      </c>
      <c r="O210" s="16">
        <v>-0.34127599382707402</v>
      </c>
      <c r="P210" s="16">
        <v>-0.16128654627426101</v>
      </c>
      <c r="Q210" s="16">
        <v>0.90909090909090895</v>
      </c>
      <c r="R210" s="16">
        <v>1.01011335852411</v>
      </c>
      <c r="S210" s="8" t="s">
        <v>16</v>
      </c>
    </row>
    <row r="212" spans="2:19" ht="15.75" thickBot="1" x14ac:dyDescent="0.3"/>
    <row r="213" spans="2:19" ht="60.75" thickBot="1" x14ac:dyDescent="0.3">
      <c r="B213" s="18" t="s">
        <v>30</v>
      </c>
      <c r="C213" s="18" t="s">
        <v>23</v>
      </c>
      <c r="D213" s="18" t="s">
        <v>31</v>
      </c>
      <c r="E213" s="18" t="s">
        <v>32</v>
      </c>
      <c r="F213" s="18" t="s">
        <v>33</v>
      </c>
      <c r="G213" s="74" t="s">
        <v>45</v>
      </c>
    </row>
    <row r="214" spans="2:19" x14ac:dyDescent="0.25">
      <c r="B214" s="24">
        <v>0.52284619332381277</v>
      </c>
      <c r="C214" s="25">
        <v>1.7175538312829499</v>
      </c>
      <c r="D214" s="26">
        <f>C214-B214</f>
        <v>1.1947076379591373</v>
      </c>
      <c r="E214" s="27">
        <f>208/D214</f>
        <v>174.10117202842747</v>
      </c>
      <c r="F214" s="19">
        <f>SUM(C3:C210)</f>
        <v>5.7544648506151021E-2</v>
      </c>
      <c r="G214" s="73">
        <f>(F214/(D214))</f>
        <v>4.8166301677330721E-2</v>
      </c>
    </row>
    <row r="216" spans="2:19" ht="15.75" thickBot="1" x14ac:dyDescent="0.3">
      <c r="I216" s="53" t="s">
        <v>42</v>
      </c>
    </row>
    <row r="217" spans="2:19" ht="15.75" thickBot="1" x14ac:dyDescent="0.3">
      <c r="I217" s="49" t="s">
        <v>18</v>
      </c>
      <c r="J217" s="66" t="s">
        <v>19</v>
      </c>
      <c r="K217" s="66" t="s">
        <v>20</v>
      </c>
      <c r="L217" s="67" t="s">
        <v>21</v>
      </c>
      <c r="M217" s="50" t="s">
        <v>41</v>
      </c>
    </row>
    <row r="218" spans="2:19" x14ac:dyDescent="0.25">
      <c r="I218" s="58" t="s">
        <v>22</v>
      </c>
      <c r="J218" s="60">
        <v>1</v>
      </c>
      <c r="K218" s="60">
        <v>2.7</v>
      </c>
      <c r="L218" s="61">
        <v>8</v>
      </c>
      <c r="M218" s="59">
        <v>0.60168208146991542</v>
      </c>
    </row>
    <row r="219" spans="2:19" x14ac:dyDescent="0.25">
      <c r="I219" s="54" t="s">
        <v>35</v>
      </c>
      <c r="J219" s="62">
        <v>1</v>
      </c>
      <c r="K219" s="62">
        <v>2.7</v>
      </c>
      <c r="L219" s="63">
        <v>10</v>
      </c>
      <c r="M219" s="55">
        <v>0.59523307913076606</v>
      </c>
    </row>
    <row r="220" spans="2:19" x14ac:dyDescent="0.25">
      <c r="I220" s="54" t="s">
        <v>36</v>
      </c>
      <c r="J220" s="62">
        <v>1</v>
      </c>
      <c r="K220" s="62">
        <v>2.8</v>
      </c>
      <c r="L220" s="63">
        <v>9</v>
      </c>
      <c r="M220" s="55">
        <v>0.59381125631189902</v>
      </c>
    </row>
    <row r="221" spans="2:19" x14ac:dyDescent="0.25">
      <c r="I221" s="54" t="s">
        <v>37</v>
      </c>
      <c r="J221" s="62">
        <v>1</v>
      </c>
      <c r="K221" s="62">
        <v>2.7</v>
      </c>
      <c r="L221" s="63">
        <v>9</v>
      </c>
      <c r="M221" s="55">
        <v>0.59303907599136507</v>
      </c>
    </row>
    <row r="222" spans="2:19" ht="15.75" thickBot="1" x14ac:dyDescent="0.3">
      <c r="I222" s="56" t="s">
        <v>38</v>
      </c>
      <c r="J222" s="64">
        <v>1</v>
      </c>
      <c r="K222" s="64">
        <v>2.8</v>
      </c>
      <c r="L222" s="65">
        <v>10</v>
      </c>
      <c r="M222" s="57">
        <v>0.59042106519994098</v>
      </c>
    </row>
    <row r="223" spans="2:19" x14ac:dyDescent="0.25">
      <c r="I223"/>
    </row>
    <row r="224" spans="2:19" x14ac:dyDescent="0.25">
      <c r="I224" s="51" t="s">
        <v>39</v>
      </c>
      <c r="J224" s="51"/>
      <c r="K224" s="51" t="s">
        <v>40</v>
      </c>
      <c r="L224" s="5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2"/>
  <sheetViews>
    <sheetView topLeftCell="A58" workbookViewId="0">
      <selection activeCell="D87" sqref="D87"/>
    </sheetView>
  </sheetViews>
  <sheetFormatPr defaultRowHeight="15" x14ac:dyDescent="0.25"/>
  <cols>
    <col min="2" max="2" width="11.42578125" customWidth="1"/>
    <col min="3" max="6" width="12.140625" bestFit="1" customWidth="1"/>
    <col min="7" max="7" width="12.5703125" bestFit="1" customWidth="1"/>
    <col min="8" max="9" width="12.140625" bestFit="1" customWidth="1"/>
    <col min="10" max="10" width="6.5703125" customWidth="1"/>
    <col min="11" max="11" width="12.7109375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2:17" s="6" customFormat="1" ht="23.25" customHeight="1" thickBot="1" x14ac:dyDescent="0.3">
      <c r="B2" s="10"/>
      <c r="C2" s="10" t="s">
        <v>0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0" t="s">
        <v>6</v>
      </c>
      <c r="J2" s="10"/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</row>
    <row r="3" spans="2:17" x14ac:dyDescent="0.25">
      <c r="B3" s="2">
        <v>1</v>
      </c>
      <c r="C3" s="13">
        <v>1.23049531822499E-2</v>
      </c>
      <c r="D3" s="13">
        <v>0.46545307511655698</v>
      </c>
      <c r="E3" s="13">
        <v>5.4153069350139103E-2</v>
      </c>
      <c r="F3" s="13">
        <v>0.59753270378835199</v>
      </c>
      <c r="G3" s="13">
        <v>119.271800800824</v>
      </c>
      <c r="H3" s="13">
        <v>0.16319507934111899</v>
      </c>
      <c r="I3" s="13">
        <v>0.106443946732255</v>
      </c>
      <c r="J3" s="13"/>
      <c r="K3" s="13">
        <v>0.125168498384199</v>
      </c>
      <c r="L3" s="13">
        <v>0.652249731805703</v>
      </c>
      <c r="M3" s="13">
        <v>0.108761007563316</v>
      </c>
      <c r="N3" s="13">
        <v>0.41171836049001698</v>
      </c>
      <c r="O3" s="13">
        <v>0.93518151815181505</v>
      </c>
      <c r="P3" s="13">
        <v>0.92370661705784496</v>
      </c>
      <c r="Q3" t="s">
        <v>34</v>
      </c>
    </row>
    <row r="4" spans="2:17" x14ac:dyDescent="0.25">
      <c r="B4" s="2">
        <v>2</v>
      </c>
      <c r="C4" s="13">
        <v>8.71629800515673E-3</v>
      </c>
      <c r="D4" s="13">
        <v>0.88539583307970304</v>
      </c>
      <c r="E4" s="13">
        <v>0.58567489136235296</v>
      </c>
      <c r="F4" s="13">
        <v>0.799757543108366</v>
      </c>
      <c r="G4" s="13">
        <v>89.779571052877202</v>
      </c>
      <c r="H4" s="13">
        <v>0.42570150710083698</v>
      </c>
      <c r="I4" s="13">
        <v>5.0877992770225297E-2</v>
      </c>
      <c r="J4" s="13"/>
      <c r="K4" s="13">
        <v>0.105346738458586</v>
      </c>
      <c r="L4" s="13">
        <v>0.119515651040844</v>
      </c>
      <c r="M4" s="13">
        <v>0.95160970104175802</v>
      </c>
      <c r="N4" s="13">
        <v>1.48486664725513</v>
      </c>
      <c r="O4" s="13">
        <v>0.73255474452554703</v>
      </c>
      <c r="P4" s="13">
        <v>0.97134095966775502</v>
      </c>
      <c r="Q4" t="s">
        <v>34</v>
      </c>
    </row>
    <row r="5" spans="2:17" x14ac:dyDescent="0.25">
      <c r="B5" s="2">
        <v>3</v>
      </c>
      <c r="C5" s="13">
        <v>9.9982087121726106E-3</v>
      </c>
      <c r="D5" s="13">
        <v>0.44047123092893098</v>
      </c>
      <c r="E5" s="13">
        <v>0.37871697852080199</v>
      </c>
      <c r="F5" s="13">
        <v>0.65597593673826204</v>
      </c>
      <c r="G5" s="13">
        <v>178.40257646061599</v>
      </c>
      <c r="H5" s="13">
        <v>0.13108819902251501</v>
      </c>
      <c r="I5" s="13">
        <v>0.11370425605719001</v>
      </c>
      <c r="J5" s="13"/>
      <c r="K5" s="13">
        <v>0.11282780999759601</v>
      </c>
      <c r="L5" s="13">
        <v>0.86738743002839203</v>
      </c>
      <c r="M5" s="13">
        <v>0.170868172724747</v>
      </c>
      <c r="N5" s="13">
        <v>0.490795659184949</v>
      </c>
      <c r="O5" s="13">
        <v>0.89797191887675498</v>
      </c>
      <c r="P5" s="13">
        <v>0.86864766851780895</v>
      </c>
      <c r="Q5" t="s">
        <v>34</v>
      </c>
    </row>
    <row r="6" spans="2:17" x14ac:dyDescent="0.25">
      <c r="B6" s="2">
        <v>4</v>
      </c>
      <c r="C6" s="13">
        <v>5.7494911114126703E-4</v>
      </c>
      <c r="D6" s="13">
        <v>8.2446016618364107E-2</v>
      </c>
      <c r="E6" s="13">
        <v>2.43204575470151E-2</v>
      </c>
      <c r="F6" s="13">
        <v>0.66113180935886495</v>
      </c>
      <c r="G6" s="13">
        <v>76.970166751888598</v>
      </c>
      <c r="H6" s="13">
        <v>2.84501764884495E-2</v>
      </c>
      <c r="I6" s="13">
        <v>2.51923994584985E-2</v>
      </c>
      <c r="J6" s="13"/>
      <c r="K6" s="13">
        <v>2.7056384542569499E-2</v>
      </c>
      <c r="L6" s="13">
        <v>0.885491851649017</v>
      </c>
      <c r="M6" s="13">
        <v>-2.0927227333081899E-2</v>
      </c>
      <c r="N6" s="13">
        <v>0.24659417133302</v>
      </c>
      <c r="O6" s="13">
        <v>0.97067448680351898</v>
      </c>
      <c r="P6" s="13">
        <v>1.0101828761429701</v>
      </c>
      <c r="Q6" t="s">
        <v>34</v>
      </c>
    </row>
    <row r="7" spans="2:17" x14ac:dyDescent="0.25">
      <c r="B7" s="2">
        <v>5</v>
      </c>
      <c r="C7" s="13">
        <v>3.47053874338444E-3</v>
      </c>
      <c r="D7" s="13">
        <v>0.20842541732332501</v>
      </c>
      <c r="E7" s="13">
        <v>0.171101424265271</v>
      </c>
      <c r="F7" s="13">
        <v>0.70573832251762303</v>
      </c>
      <c r="G7" s="13">
        <v>116.73886863636601</v>
      </c>
      <c r="H7" s="13">
        <v>7.0755403251337806E-2</v>
      </c>
      <c r="I7" s="13">
        <v>6.0701547353423702E-2</v>
      </c>
      <c r="J7" s="13"/>
      <c r="K7" s="13">
        <v>6.6474259451403894E-2</v>
      </c>
      <c r="L7" s="13">
        <v>0.85790688151121497</v>
      </c>
      <c r="M7" s="13">
        <v>-2.80311276921336E-2</v>
      </c>
      <c r="N7" s="13">
        <v>0.23754920447401701</v>
      </c>
      <c r="O7" s="13">
        <v>0.97941176470588198</v>
      </c>
      <c r="P7" s="13">
        <v>1.00115085713563</v>
      </c>
      <c r="Q7" t="s">
        <v>34</v>
      </c>
    </row>
    <row r="8" spans="2:17" x14ac:dyDescent="0.25">
      <c r="B8" s="2">
        <v>6</v>
      </c>
      <c r="C8" s="13">
        <v>3.1960917356493399E-3</v>
      </c>
      <c r="D8" s="13">
        <v>0.22684647963988799</v>
      </c>
      <c r="E8" s="13">
        <v>0.245736361605323</v>
      </c>
      <c r="F8" s="13">
        <v>0.70477735459888602</v>
      </c>
      <c r="G8" s="13">
        <v>111.517999290544</v>
      </c>
      <c r="H8" s="13">
        <v>6.7035647700778203E-2</v>
      </c>
      <c r="I8" s="13">
        <v>6.5172191379648997E-2</v>
      </c>
      <c r="J8" s="13"/>
      <c r="K8" s="13">
        <v>6.3791773657972395E-2</v>
      </c>
      <c r="L8" s="13">
        <v>0.97220200915418797</v>
      </c>
      <c r="M8" s="13">
        <v>7.3590795265673206E-2</v>
      </c>
      <c r="N8" s="13">
        <v>0.366938255395927</v>
      </c>
      <c r="O8" s="13">
        <v>0.96234309623430903</v>
      </c>
      <c r="P8" s="13">
        <v>0.90852312340227703</v>
      </c>
      <c r="Q8" t="s">
        <v>34</v>
      </c>
    </row>
    <row r="9" spans="2:17" x14ac:dyDescent="0.25">
      <c r="B9" s="2">
        <v>7</v>
      </c>
      <c r="C9" s="13">
        <v>4.6899172207897898E-5</v>
      </c>
      <c r="D9" s="13">
        <v>2.4654991253912299E-2</v>
      </c>
      <c r="E9" s="13">
        <v>1.90371332359758E-3</v>
      </c>
      <c r="F9" s="13">
        <v>3.46573451219047E-3</v>
      </c>
      <c r="G9" s="13">
        <v>70.234718587717694</v>
      </c>
      <c r="H9" s="13">
        <v>1.04649240544906E-2</v>
      </c>
      <c r="I9" s="13">
        <v>5.4069266338592301E-3</v>
      </c>
      <c r="J9" s="13"/>
      <c r="K9" s="13">
        <v>7.7274756984697102E-3</v>
      </c>
      <c r="L9" s="13">
        <v>0.51667136863158103</v>
      </c>
      <c r="M9" s="13">
        <v>-5.2430089013629E-2</v>
      </c>
      <c r="N9" s="13">
        <v>0.206483482069025</v>
      </c>
      <c r="O9" s="13">
        <v>1</v>
      </c>
      <c r="P9" s="13">
        <v>1</v>
      </c>
      <c r="Q9" t="s">
        <v>34</v>
      </c>
    </row>
    <row r="10" spans="2:17" x14ac:dyDescent="0.25">
      <c r="B10" s="2">
        <v>8</v>
      </c>
      <c r="C10" s="13">
        <v>1.03699280770796E-3</v>
      </c>
      <c r="D10" s="13">
        <v>0.27141050483198398</v>
      </c>
      <c r="E10" s="13">
        <v>0.16806805802794</v>
      </c>
      <c r="F10" s="13">
        <v>4.3541176829469197E-3</v>
      </c>
      <c r="G10" s="13">
        <v>1.57561428976811</v>
      </c>
      <c r="H10" s="13">
        <v>0.12914703159643601</v>
      </c>
      <c r="I10" s="13">
        <v>1.3524096270151499E-2</v>
      </c>
      <c r="J10" s="13"/>
      <c r="K10" s="13">
        <v>3.6336486489198801E-2</v>
      </c>
      <c r="L10" s="13">
        <v>0.104718599436432</v>
      </c>
      <c r="M10" s="13">
        <v>0.32283847880286798</v>
      </c>
      <c r="N10" s="13">
        <v>0.68429026250911895</v>
      </c>
      <c r="O10" s="13">
        <v>0.89505247376311803</v>
      </c>
      <c r="P10" s="13">
        <v>0.95674806854656602</v>
      </c>
      <c r="Q10" t="s">
        <v>34</v>
      </c>
    </row>
    <row r="11" spans="2:17" x14ac:dyDescent="0.25">
      <c r="B11" s="2">
        <v>9</v>
      </c>
      <c r="C11" s="13">
        <v>7.5212376170443699E-4</v>
      </c>
      <c r="D11" s="13">
        <v>0.121628830002595</v>
      </c>
      <c r="E11" s="13">
        <v>0.58851942491621501</v>
      </c>
      <c r="F11" s="13">
        <v>1.7087229887452701E-2</v>
      </c>
      <c r="G11" s="13">
        <v>95.038224794039607</v>
      </c>
      <c r="H11" s="13">
        <v>4.0543329822485701E-2</v>
      </c>
      <c r="I11" s="13">
        <v>2.71435237715364E-2</v>
      </c>
      <c r="J11" s="13"/>
      <c r="K11" s="13">
        <v>3.0945657464934499E-2</v>
      </c>
      <c r="L11" s="13">
        <v>0.66949419029914803</v>
      </c>
      <c r="M11" s="13">
        <v>0.14917511622597901</v>
      </c>
      <c r="N11" s="13">
        <v>0.46317520180454402</v>
      </c>
      <c r="O11" s="13">
        <v>0.88548057259713697</v>
      </c>
      <c r="P11" s="13">
        <v>0.89999566564809397</v>
      </c>
      <c r="Q11" t="s">
        <v>34</v>
      </c>
    </row>
    <row r="12" spans="2:17" x14ac:dyDescent="0.25">
      <c r="B12" s="2">
        <v>10</v>
      </c>
      <c r="C12" s="13">
        <v>1.7005292441308101E-3</v>
      </c>
      <c r="D12" s="13">
        <v>0.17713188483105499</v>
      </c>
      <c r="E12" s="13">
        <v>0.11103569407142699</v>
      </c>
      <c r="F12" s="13">
        <v>3.3242218200756103E-2</v>
      </c>
      <c r="G12" s="13">
        <v>56.864575417719301</v>
      </c>
      <c r="H12" s="13">
        <v>5.9902478544468701E-2</v>
      </c>
      <c r="I12" s="13">
        <v>3.80598642124267E-2</v>
      </c>
      <c r="J12" s="13"/>
      <c r="K12" s="13">
        <v>4.6531506322124903E-2</v>
      </c>
      <c r="L12" s="13">
        <v>0.63536376352395596</v>
      </c>
      <c r="M12" s="13">
        <v>5.2974376975542102E-2</v>
      </c>
      <c r="N12" s="13">
        <v>0.34068861635813003</v>
      </c>
      <c r="O12" s="13">
        <v>0.91154562383612603</v>
      </c>
      <c r="P12" s="13">
        <v>0.91582526655704199</v>
      </c>
      <c r="Q12" t="s">
        <v>34</v>
      </c>
    </row>
    <row r="13" spans="2:17" x14ac:dyDescent="0.25">
      <c r="B13" s="2">
        <v>11</v>
      </c>
      <c r="C13" s="13">
        <v>1.5372506445922099E-3</v>
      </c>
      <c r="D13" s="13">
        <v>0.13811117995830299</v>
      </c>
      <c r="E13" s="13">
        <v>0.363639130416614</v>
      </c>
      <c r="F13" s="13">
        <v>3.7933804107416202E-2</v>
      </c>
      <c r="G13" s="13">
        <v>142.38018132731801</v>
      </c>
      <c r="H13" s="13">
        <v>4.9016840724329498E-2</v>
      </c>
      <c r="I13" s="13">
        <v>3.8491350497026497E-2</v>
      </c>
      <c r="J13" s="13"/>
      <c r="K13" s="13">
        <v>4.4241251235294203E-2</v>
      </c>
      <c r="L13" s="13">
        <v>0.78526787790142805</v>
      </c>
      <c r="M13" s="13">
        <v>-3.60518753908892E-2</v>
      </c>
      <c r="N13" s="13">
        <v>0.227336871325618</v>
      </c>
      <c r="O13" s="13">
        <v>0.97574421168687897</v>
      </c>
      <c r="P13" s="13">
        <v>1.00079204519428</v>
      </c>
      <c r="Q13" t="s">
        <v>34</v>
      </c>
    </row>
    <row r="14" spans="2:17" x14ac:dyDescent="0.25">
      <c r="B14" s="2">
        <v>12</v>
      </c>
      <c r="C14" s="13">
        <v>6.1316325145881396E-4</v>
      </c>
      <c r="D14" s="13">
        <v>0.14057312060417401</v>
      </c>
      <c r="E14" s="13">
        <v>7.3843157028953303E-3</v>
      </c>
      <c r="F14" s="13">
        <v>4.9645496291163702E-2</v>
      </c>
      <c r="G14" s="13">
        <v>94.272325441625199</v>
      </c>
      <c r="H14" s="13">
        <v>4.9021579442506603E-2</v>
      </c>
      <c r="I14" s="13">
        <v>1.7576729168657899E-2</v>
      </c>
      <c r="J14" s="13"/>
      <c r="K14" s="13">
        <v>2.7941075482804001E-2</v>
      </c>
      <c r="L14" s="13">
        <v>0.35855085390041902</v>
      </c>
      <c r="M14" s="13">
        <v>0.10366971007648</v>
      </c>
      <c r="N14" s="13">
        <v>0.40523591919576701</v>
      </c>
      <c r="O14" s="13">
        <v>0.78794642857142805</v>
      </c>
      <c r="P14" s="13">
        <v>0.82987999249953104</v>
      </c>
      <c r="Q14" t="s">
        <v>34</v>
      </c>
    </row>
    <row r="15" spans="2:17" x14ac:dyDescent="0.25">
      <c r="B15" s="2">
        <v>13</v>
      </c>
      <c r="C15" s="13">
        <v>2.7792102049124699E-5</v>
      </c>
      <c r="D15" s="13">
        <v>3.1227634723376099E-2</v>
      </c>
      <c r="E15" s="13">
        <v>2.70180852464426E-2</v>
      </c>
      <c r="F15" s="13">
        <v>4.4975227269992903E-2</v>
      </c>
      <c r="G15" s="13">
        <v>136.788167187498</v>
      </c>
      <c r="H15" s="13">
        <v>6.5494499190952103E-3</v>
      </c>
      <c r="I15" s="13">
        <v>6.5494499190952103E-3</v>
      </c>
      <c r="J15" s="13"/>
      <c r="K15" s="13">
        <v>5.9486135662237E-3</v>
      </c>
      <c r="L15" s="13">
        <v>0.999999999999999</v>
      </c>
      <c r="M15" s="13">
        <v>0.21221076610501499</v>
      </c>
      <c r="N15" s="13">
        <v>0.54343468395861205</v>
      </c>
      <c r="O15" s="13">
        <v>0.61538461538461497</v>
      </c>
      <c r="P15" s="13">
        <v>0.62408204608761697</v>
      </c>
      <c r="Q15" t="s">
        <v>34</v>
      </c>
    </row>
    <row r="16" spans="2:17" x14ac:dyDescent="0.25">
      <c r="B16" s="2">
        <v>14</v>
      </c>
      <c r="C16" s="13">
        <v>1.66231510381327E-3</v>
      </c>
      <c r="D16" s="13">
        <v>0.141664387657054</v>
      </c>
      <c r="E16" s="13">
        <v>0.44273798197018699</v>
      </c>
      <c r="F16" s="13">
        <v>6.4791898289338401E-2</v>
      </c>
      <c r="G16" s="13">
        <v>137.48834627063499</v>
      </c>
      <c r="H16" s="13">
        <v>4.8495856919138602E-2</v>
      </c>
      <c r="I16" s="13">
        <v>4.2342611478689299E-2</v>
      </c>
      <c r="J16" s="13"/>
      <c r="K16" s="13">
        <v>4.60057097107043E-2</v>
      </c>
      <c r="L16" s="13">
        <v>0.873118121189008</v>
      </c>
      <c r="M16" s="13">
        <v>-2.9805501194758999E-2</v>
      </c>
      <c r="N16" s="13">
        <v>0.23529000196334399</v>
      </c>
      <c r="O16" s="13">
        <v>0.98053278688524503</v>
      </c>
      <c r="P16" s="13">
        <v>1.00592624292944</v>
      </c>
      <c r="Q16" t="s">
        <v>34</v>
      </c>
    </row>
    <row r="17" spans="2:17" x14ac:dyDescent="0.25">
      <c r="B17" s="2">
        <v>15</v>
      </c>
      <c r="C17" s="13">
        <v>2.5179644456506899E-2</v>
      </c>
      <c r="D17" s="13">
        <v>0.75457294636104999</v>
      </c>
      <c r="E17" s="13">
        <v>0.54630697415450002</v>
      </c>
      <c r="F17" s="13">
        <v>0.19530274930896099</v>
      </c>
      <c r="G17" s="13">
        <v>89.645797329804395</v>
      </c>
      <c r="H17" s="13">
        <v>0.294240630377476</v>
      </c>
      <c r="I17" s="13">
        <v>0.11432785044525801</v>
      </c>
      <c r="J17" s="13"/>
      <c r="K17" s="13">
        <v>0.179052280198818</v>
      </c>
      <c r="L17" s="13">
        <v>0.388552221012405</v>
      </c>
      <c r="M17" s="13">
        <v>4.9288633444678397E-2</v>
      </c>
      <c r="N17" s="13">
        <v>0.33599578194288299</v>
      </c>
      <c r="O17" s="13">
        <v>0.92881399372076601</v>
      </c>
      <c r="P17" s="13">
        <v>0.92236080714998003</v>
      </c>
      <c r="Q17" t="s">
        <v>34</v>
      </c>
    </row>
    <row r="18" spans="2:17" x14ac:dyDescent="0.25">
      <c r="B18" s="2">
        <v>16</v>
      </c>
      <c r="C18" s="13">
        <v>6.0795223232460298E-5</v>
      </c>
      <c r="D18" s="13">
        <v>2.3804910035182699E-2</v>
      </c>
      <c r="E18" s="13">
        <v>0.402277637195465</v>
      </c>
      <c r="F18" s="13">
        <v>6.5144651534976603E-2</v>
      </c>
      <c r="G18" s="13">
        <v>166.35600602724199</v>
      </c>
      <c r="H18" s="13">
        <v>8.3063579979815293E-3</v>
      </c>
      <c r="I18" s="13">
        <v>7.33648543117397E-3</v>
      </c>
      <c r="J18" s="13"/>
      <c r="K18" s="13">
        <v>8.7981181141520409E-3</v>
      </c>
      <c r="L18" s="13">
        <v>0.88323732651021702</v>
      </c>
      <c r="M18" s="13">
        <v>-0.212738291637734</v>
      </c>
      <c r="N18" s="13">
        <v>2.3727391425976698E-3</v>
      </c>
      <c r="O18" s="13">
        <v>0.97222222222222199</v>
      </c>
      <c r="P18" s="13">
        <v>1.0050382017495201</v>
      </c>
      <c r="Q18" t="s">
        <v>34</v>
      </c>
    </row>
    <row r="19" spans="2:17" x14ac:dyDescent="0.25">
      <c r="B19" s="2">
        <v>17</v>
      </c>
      <c r="C19" s="13">
        <v>8.0075994029040495E-4</v>
      </c>
      <c r="D19" s="13">
        <v>0.106840052707457</v>
      </c>
      <c r="E19" s="13">
        <v>0.37850763602857102</v>
      </c>
      <c r="F19" s="13">
        <v>8.1413048363890406E-2</v>
      </c>
      <c r="G19" s="13">
        <v>169.53471776491</v>
      </c>
      <c r="H19" s="13">
        <v>3.6528271905007202E-2</v>
      </c>
      <c r="I19" s="13">
        <v>3.0287507979484901E-2</v>
      </c>
      <c r="J19" s="13"/>
      <c r="K19" s="13">
        <v>3.19305374495562E-2</v>
      </c>
      <c r="L19" s="13">
        <v>0.82915250024004605</v>
      </c>
      <c r="M19" s="13">
        <v>8.5126104619478601E-2</v>
      </c>
      <c r="N19" s="13">
        <v>0.381625467425945</v>
      </c>
      <c r="O19" s="13">
        <v>0.94855967078189296</v>
      </c>
      <c r="P19" s="13">
        <v>0.95816937025843396</v>
      </c>
      <c r="Q19" t="s">
        <v>34</v>
      </c>
    </row>
    <row r="20" spans="2:17" x14ac:dyDescent="0.25">
      <c r="B20" s="2">
        <v>18</v>
      </c>
      <c r="C20" s="13">
        <v>5.0112634007328004E-3</v>
      </c>
      <c r="D20" s="13">
        <v>0.364912849115343</v>
      </c>
      <c r="E20" s="13">
        <v>4.02705520888577E-2</v>
      </c>
      <c r="F20" s="13">
        <v>0.111070286953523</v>
      </c>
      <c r="G20" s="13">
        <v>37.4389636997822</v>
      </c>
      <c r="H20" s="13">
        <v>0.118741031734042</v>
      </c>
      <c r="I20" s="13">
        <v>7.2663773742558002E-2</v>
      </c>
      <c r="J20" s="13"/>
      <c r="K20" s="13">
        <v>7.9878274461188795E-2</v>
      </c>
      <c r="L20" s="13">
        <v>0.61195167905657999</v>
      </c>
      <c r="M20" s="13">
        <v>0.35226378645731798</v>
      </c>
      <c r="N20" s="13">
        <v>0.72175572783076303</v>
      </c>
      <c r="O20" s="13">
        <v>0.84803057025279205</v>
      </c>
      <c r="P20" s="13">
        <v>0.81289954420358401</v>
      </c>
      <c r="Q20" t="s">
        <v>34</v>
      </c>
    </row>
    <row r="21" spans="2:17" x14ac:dyDescent="0.25">
      <c r="B21" s="2">
        <v>19</v>
      </c>
      <c r="C21" s="13">
        <v>8.2820464106391593E-3</v>
      </c>
      <c r="D21" s="13">
        <v>0.51416338792744798</v>
      </c>
      <c r="E21" s="13">
        <v>0.43159672804377602</v>
      </c>
      <c r="F21" s="13">
        <v>0.14977847980290601</v>
      </c>
      <c r="G21" s="13">
        <v>82.378583908599595</v>
      </c>
      <c r="H21" s="13">
        <v>0.12883783685817299</v>
      </c>
      <c r="I21" s="13">
        <v>0.10548968682179199</v>
      </c>
      <c r="J21" s="13"/>
      <c r="K21" s="13">
        <v>0.10268899162693899</v>
      </c>
      <c r="L21" s="13">
        <v>0.818778779543748</v>
      </c>
      <c r="M21" s="13">
        <v>0.288859713824971</v>
      </c>
      <c r="N21" s="13">
        <v>0.64102715525799803</v>
      </c>
      <c r="O21" s="13">
        <v>0.81116025859135699</v>
      </c>
      <c r="P21" s="13">
        <v>0.73701816354883798</v>
      </c>
      <c r="Q21" t="s">
        <v>34</v>
      </c>
    </row>
    <row r="22" spans="2:17" x14ac:dyDescent="0.25">
      <c r="B22" s="2">
        <v>20</v>
      </c>
      <c r="C22" s="13">
        <v>1.4781924277378199E-3</v>
      </c>
      <c r="D22" s="13">
        <v>0.17423238299973001</v>
      </c>
      <c r="E22" s="13">
        <v>2.0908553889806301E-2</v>
      </c>
      <c r="F22" s="13">
        <v>0.18853755770597699</v>
      </c>
      <c r="G22" s="13">
        <v>28.969387788390598</v>
      </c>
      <c r="H22" s="13">
        <v>5.5533165875104498E-2</v>
      </c>
      <c r="I22" s="13">
        <v>4.2993418742016398E-2</v>
      </c>
      <c r="J22" s="13"/>
      <c r="K22" s="13">
        <v>4.3383096405441898E-2</v>
      </c>
      <c r="L22" s="13">
        <v>0.77419354838709598</v>
      </c>
      <c r="M22" s="13">
        <v>0.268566742656135</v>
      </c>
      <c r="N22" s="13">
        <v>0.61518934188566698</v>
      </c>
      <c r="O22" s="13">
        <v>0.87282051282051198</v>
      </c>
      <c r="P22" s="13">
        <v>0.86499141445850503</v>
      </c>
      <c r="Q22" t="s">
        <v>34</v>
      </c>
    </row>
    <row r="23" spans="2:17" x14ac:dyDescent="0.25">
      <c r="B23" s="2">
        <v>21</v>
      </c>
      <c r="C23" s="13">
        <v>3.4774867688967298E-3</v>
      </c>
      <c r="D23" s="13">
        <v>0.265210842734458</v>
      </c>
      <c r="E23" s="13">
        <v>2.0430944267822101E-2</v>
      </c>
      <c r="F23" s="13">
        <v>0.284315923892138</v>
      </c>
      <c r="G23" s="13">
        <v>87.479067444403796</v>
      </c>
      <c r="H23" s="13">
        <v>8.5989978702690595E-2</v>
      </c>
      <c r="I23" s="13">
        <v>4.7574384226652E-2</v>
      </c>
      <c r="J23" s="13"/>
      <c r="K23" s="13">
        <v>6.6540766981247099E-2</v>
      </c>
      <c r="L23" s="13">
        <v>0.55325498324798905</v>
      </c>
      <c r="M23" s="13">
        <v>-7.6056504854109003E-2</v>
      </c>
      <c r="N23" s="13">
        <v>0.17640139512056899</v>
      </c>
      <c r="O23" s="13">
        <v>0.92728114867994405</v>
      </c>
      <c r="P23" s="13">
        <v>0.89227695809252106</v>
      </c>
      <c r="Q23" t="s">
        <v>34</v>
      </c>
    </row>
    <row r="24" spans="2:17" x14ac:dyDescent="0.25">
      <c r="B24" s="2">
        <v>22</v>
      </c>
      <c r="C24" s="13">
        <v>5.7321210476319698E-5</v>
      </c>
      <c r="D24" s="13">
        <v>2.9374589462083499E-2</v>
      </c>
      <c r="E24" s="13">
        <v>0.59639477750942704</v>
      </c>
      <c r="F24" s="13">
        <v>0.31878544927879499</v>
      </c>
      <c r="G24" s="13">
        <v>92.384367399899304</v>
      </c>
      <c r="H24" s="13">
        <v>1.1960990775811401E-2</v>
      </c>
      <c r="I24" s="13">
        <v>5.4317501598279598E-3</v>
      </c>
      <c r="J24" s="13"/>
      <c r="K24" s="13">
        <v>8.5430458228045198E-3</v>
      </c>
      <c r="L24" s="13">
        <v>0.45412209252870001</v>
      </c>
      <c r="M24" s="13">
        <v>-0.10981254509163001</v>
      </c>
      <c r="N24" s="13">
        <v>0.13342186981648499</v>
      </c>
      <c r="O24" s="13">
        <v>0.86842105263157898</v>
      </c>
      <c r="P24" s="13">
        <v>0.98627063890882904</v>
      </c>
      <c r="Q24" t="s">
        <v>34</v>
      </c>
    </row>
    <row r="25" spans="2:17" x14ac:dyDescent="0.25">
      <c r="B25" s="2">
        <v>23</v>
      </c>
      <c r="C25" s="13">
        <v>5.0373184964038498E-5</v>
      </c>
      <c r="D25" s="13">
        <v>2.1951864773890099E-2</v>
      </c>
      <c r="E25" s="13">
        <v>5.3718043332708403E-2</v>
      </c>
      <c r="F25" s="13">
        <v>0.32039949703519</v>
      </c>
      <c r="G25" s="13">
        <v>105.73499460081101</v>
      </c>
      <c r="H25" s="13">
        <v>8.6836427672958797E-3</v>
      </c>
      <c r="I25" s="13">
        <v>5.7890951781972497E-3</v>
      </c>
      <c r="J25" s="13"/>
      <c r="K25" s="13">
        <v>8.0085661070176898E-3</v>
      </c>
      <c r="L25" s="13">
        <v>0.66666666666666596</v>
      </c>
      <c r="M25" s="13">
        <v>-0.21620388036334101</v>
      </c>
      <c r="N25" s="13">
        <v>-2.0397854686334798E-3</v>
      </c>
      <c r="O25" s="13">
        <v>1</v>
      </c>
      <c r="P25" s="13">
        <v>1</v>
      </c>
      <c r="Q25" t="s">
        <v>34</v>
      </c>
    </row>
    <row r="26" spans="2:17" x14ac:dyDescent="0.25">
      <c r="B26" s="2">
        <v>24</v>
      </c>
      <c r="C26" s="13">
        <v>6.6857375491925601E-3</v>
      </c>
      <c r="D26" s="13">
        <v>0.33934187887380701</v>
      </c>
      <c r="E26" s="13">
        <v>0.44287693881201301</v>
      </c>
      <c r="F26" s="13">
        <v>0.37328649233737499</v>
      </c>
      <c r="G26" s="13">
        <v>143.826638399758</v>
      </c>
      <c r="H26" s="13">
        <v>0.108254226510358</v>
      </c>
      <c r="I26" s="13">
        <v>9.3885962927888506E-2</v>
      </c>
      <c r="J26" s="13"/>
      <c r="K26" s="13">
        <v>9.2263456651876602E-2</v>
      </c>
      <c r="L26" s="13">
        <v>0.86727295510170999</v>
      </c>
      <c r="M26" s="13">
        <v>0.19394984455733799</v>
      </c>
      <c r="N26" s="13">
        <v>0.52018415652080296</v>
      </c>
      <c r="O26" s="13">
        <v>0.92280028770079103</v>
      </c>
      <c r="P26" s="13">
        <v>0.90411921887865299</v>
      </c>
      <c r="Q26" t="s">
        <v>34</v>
      </c>
    </row>
    <row r="27" spans="2:17" x14ac:dyDescent="0.25">
      <c r="B27" s="2">
        <v>25</v>
      </c>
      <c r="C27" s="13">
        <v>2.3102184828334901E-4</v>
      </c>
      <c r="D27" s="13">
        <v>5.0749189780464402E-2</v>
      </c>
      <c r="E27" s="13">
        <v>0.57211154726503499</v>
      </c>
      <c r="F27" s="13">
        <v>0.33540477951085401</v>
      </c>
      <c r="G27" s="13">
        <v>52.363316835269202</v>
      </c>
      <c r="H27" s="13">
        <v>1.6875373174247699E-2</v>
      </c>
      <c r="I27" s="13">
        <v>1.6070560696823E-2</v>
      </c>
      <c r="J27" s="13"/>
      <c r="K27" s="13">
        <v>1.7150689575995599E-2</v>
      </c>
      <c r="L27" s="13">
        <v>0.95230846339725195</v>
      </c>
      <c r="M27" s="13">
        <v>-7.8020548034062595E-2</v>
      </c>
      <c r="N27" s="13">
        <v>0.17390069767628399</v>
      </c>
      <c r="O27" s="13">
        <v>0.95683453237409999</v>
      </c>
      <c r="P27" s="13">
        <v>1.0118163403106</v>
      </c>
      <c r="Q27" t="s">
        <v>34</v>
      </c>
    </row>
    <row r="28" spans="2:17" x14ac:dyDescent="0.25">
      <c r="B28" s="2">
        <v>26</v>
      </c>
      <c r="C28" s="13">
        <v>3.61297326638621E-4</v>
      </c>
      <c r="D28" s="13">
        <v>0.103230172927456</v>
      </c>
      <c r="E28" s="13">
        <v>0.59514556164572496</v>
      </c>
      <c r="F28" s="13">
        <v>0.36348322236448899</v>
      </c>
      <c r="G28" s="13">
        <v>89.754636027283297</v>
      </c>
      <c r="H28" s="13">
        <v>5.00818451295586E-2</v>
      </c>
      <c r="I28" s="13">
        <v>8.0431159245985696E-3</v>
      </c>
      <c r="J28" s="13"/>
      <c r="K28" s="13">
        <v>2.14480312309402E-2</v>
      </c>
      <c r="L28" s="13">
        <v>0.160599432864175</v>
      </c>
      <c r="M28" s="13">
        <v>-0.124351551801146</v>
      </c>
      <c r="N28" s="13">
        <v>0.11491023153276</v>
      </c>
      <c r="O28" s="13">
        <v>0.94977168949771595</v>
      </c>
      <c r="P28" s="13">
        <v>1.00464724357173</v>
      </c>
      <c r="Q28" t="s">
        <v>34</v>
      </c>
    </row>
    <row r="29" spans="2:17" x14ac:dyDescent="0.25">
      <c r="B29" s="2">
        <v>27</v>
      </c>
      <c r="C29" s="13">
        <v>7.9276971095128199E-3</v>
      </c>
      <c r="D29" s="13">
        <v>0.44938588110487998</v>
      </c>
      <c r="E29" s="13">
        <v>0.35901900086566002</v>
      </c>
      <c r="F29" s="13">
        <v>0.44828949902623599</v>
      </c>
      <c r="G29" s="13">
        <v>89.3676612766955</v>
      </c>
      <c r="H29" s="13">
        <v>0.13718991844760001</v>
      </c>
      <c r="I29" s="13">
        <v>8.7503383920790101E-2</v>
      </c>
      <c r="J29" s="13"/>
      <c r="K29" s="13">
        <v>0.100468191277211</v>
      </c>
      <c r="L29" s="13">
        <v>0.63782663413574203</v>
      </c>
      <c r="M29" s="13">
        <v>0.18929578244204001</v>
      </c>
      <c r="N29" s="13">
        <v>0.51425842059195204</v>
      </c>
      <c r="O29" s="13">
        <v>0.86801065043742798</v>
      </c>
      <c r="P29" s="13">
        <v>0.79749950142533699</v>
      </c>
      <c r="Q29" t="s">
        <v>34</v>
      </c>
    </row>
    <row r="30" spans="2:17" x14ac:dyDescent="0.25">
      <c r="B30" s="2">
        <v>28</v>
      </c>
      <c r="C30" s="13">
        <v>9.1019134210883396E-4</v>
      </c>
      <c r="D30" s="13">
        <v>0.138992892106101</v>
      </c>
      <c r="E30" s="13">
        <v>7.2676545120310097E-3</v>
      </c>
      <c r="F30" s="13">
        <v>0.42217915939999301</v>
      </c>
      <c r="G30" s="13">
        <v>91.3412631103607</v>
      </c>
      <c r="H30" s="13">
        <v>6.3306224700121996E-2</v>
      </c>
      <c r="I30" s="13">
        <v>1.8023369818500799E-2</v>
      </c>
      <c r="J30" s="13"/>
      <c r="K30" s="13">
        <v>3.4042497118286399E-2</v>
      </c>
      <c r="L30" s="13">
        <v>0.28470138448275001</v>
      </c>
      <c r="M30" s="13">
        <v>-1.54458883901819E-2</v>
      </c>
      <c r="N30" s="13">
        <v>0.25357322883321698</v>
      </c>
      <c r="O30" s="13">
        <v>0.98867924528301798</v>
      </c>
      <c r="P30" s="13">
        <v>1</v>
      </c>
      <c r="Q30" t="s">
        <v>34</v>
      </c>
    </row>
    <row r="31" spans="2:17" x14ac:dyDescent="0.25">
      <c r="B31" s="2">
        <v>29</v>
      </c>
      <c r="C31" s="13">
        <v>8.5808115076672496E-4</v>
      </c>
      <c r="D31" s="13">
        <v>0.101814688851618</v>
      </c>
      <c r="E31" s="13">
        <v>0.52225786351106096</v>
      </c>
      <c r="F31" s="13">
        <v>0.40988412251920198</v>
      </c>
      <c r="G31" s="13">
        <v>71.534736556489406</v>
      </c>
      <c r="H31" s="13">
        <v>3.5426894809053297E-2</v>
      </c>
      <c r="I31" s="13">
        <v>2.95938225254938E-2</v>
      </c>
      <c r="J31" s="13"/>
      <c r="K31" s="13">
        <v>3.3053636014031003E-2</v>
      </c>
      <c r="L31" s="13">
        <v>0.83534903877410005</v>
      </c>
      <c r="M31" s="13">
        <v>-4.0387995755231901E-2</v>
      </c>
      <c r="N31" s="13">
        <v>0.221815951407005</v>
      </c>
      <c r="O31" s="13">
        <v>0.96484375</v>
      </c>
      <c r="P31" s="13">
        <v>1.0058898151504101</v>
      </c>
      <c r="Q31" t="s">
        <v>34</v>
      </c>
    </row>
    <row r="32" spans="2:17" x14ac:dyDescent="0.25">
      <c r="B32" s="2">
        <v>30</v>
      </c>
      <c r="C32" s="13">
        <v>1.5824128104220301E-3</v>
      </c>
      <c r="D32" s="13">
        <v>0.19575723023118799</v>
      </c>
      <c r="E32" s="13">
        <v>0.58946892484827895</v>
      </c>
      <c r="F32" s="13">
        <v>0.48823085521825199</v>
      </c>
      <c r="G32" s="13">
        <v>86.284719435764302</v>
      </c>
      <c r="H32" s="13">
        <v>8.8715240486700805E-2</v>
      </c>
      <c r="I32" s="13">
        <v>2.41515846211076E-2</v>
      </c>
      <c r="J32" s="13"/>
      <c r="K32" s="13">
        <v>4.4886418506323703E-2</v>
      </c>
      <c r="L32" s="13">
        <v>0.27223715438981499</v>
      </c>
      <c r="M32" s="13">
        <v>6.3442361507967698E-2</v>
      </c>
      <c r="N32" s="13">
        <v>0.35401686821849099</v>
      </c>
      <c r="O32" s="13">
        <v>0.97121535181236596</v>
      </c>
      <c r="P32" s="13">
        <v>1.00245066686415</v>
      </c>
      <c r="Q32" t="s">
        <v>34</v>
      </c>
    </row>
    <row r="33" spans="2:17" x14ac:dyDescent="0.25">
      <c r="B33" s="2">
        <v>31</v>
      </c>
      <c r="C33" s="13">
        <v>4.5318496403853898E-3</v>
      </c>
      <c r="D33" s="13">
        <v>0.28088660399890703</v>
      </c>
      <c r="E33" s="13">
        <v>0.163815587117636</v>
      </c>
      <c r="F33" s="13">
        <v>0.48391652627402998</v>
      </c>
      <c r="G33" s="13">
        <v>40.497669923241901</v>
      </c>
      <c r="H33" s="13">
        <v>9.7792679204959695E-2</v>
      </c>
      <c r="I33" s="13">
        <v>7.1340077523727605E-2</v>
      </c>
      <c r="J33" s="13"/>
      <c r="K33" s="13">
        <v>7.5961372900524293E-2</v>
      </c>
      <c r="L33" s="13">
        <v>0.72950325222411405</v>
      </c>
      <c r="M33" s="13">
        <v>0.209077976864639</v>
      </c>
      <c r="N33" s="13">
        <v>0.53944589281244504</v>
      </c>
      <c r="O33" s="13">
        <v>0.90433275563258197</v>
      </c>
      <c r="P33" s="13">
        <v>0.92677467941048097</v>
      </c>
      <c r="Q33" t="s">
        <v>34</v>
      </c>
    </row>
    <row r="34" spans="2:17" x14ac:dyDescent="0.25">
      <c r="B34" s="2">
        <v>32</v>
      </c>
      <c r="C34" s="13">
        <v>1.8585968245352099E-4</v>
      </c>
      <c r="D34" s="13">
        <v>4.4416414189773802E-2</v>
      </c>
      <c r="E34" s="13">
        <v>0.45819272992132098</v>
      </c>
      <c r="F34" s="13">
        <v>0.449188754395837</v>
      </c>
      <c r="G34" s="13">
        <v>28.1796707657501</v>
      </c>
      <c r="H34" s="13">
        <v>1.53517272543444E-2</v>
      </c>
      <c r="I34" s="13">
        <v>1.4189987726022601E-2</v>
      </c>
      <c r="J34" s="13"/>
      <c r="K34" s="13">
        <v>1.53832342981488E-2</v>
      </c>
      <c r="L34" s="13">
        <v>0.92432515839590201</v>
      </c>
      <c r="M34" s="13">
        <v>-7.9457261988312697E-2</v>
      </c>
      <c r="N34" s="13">
        <v>0.17207141665525999</v>
      </c>
      <c r="O34" s="13">
        <v>0.98165137614678899</v>
      </c>
      <c r="P34" s="13">
        <v>1.0108008664431301</v>
      </c>
      <c r="Q34" t="s">
        <v>34</v>
      </c>
    </row>
    <row r="35" spans="2:17" x14ac:dyDescent="0.25">
      <c r="B35" s="2">
        <v>33</v>
      </c>
      <c r="C35" s="13">
        <v>3.4740127561405797E-5</v>
      </c>
      <c r="D35" s="13">
        <v>1.93686722332546E-2</v>
      </c>
      <c r="E35" s="13">
        <v>0.13087296902301199</v>
      </c>
      <c r="F35" s="13">
        <v>0.44737995301975297</v>
      </c>
      <c r="G35" s="13">
        <v>16.506369784463601</v>
      </c>
      <c r="H35" s="13">
        <v>8.33076009570617E-3</v>
      </c>
      <c r="I35" s="13">
        <v>3.79092001103838E-3</v>
      </c>
      <c r="J35" s="13"/>
      <c r="K35" s="13">
        <v>6.6507521529768198E-3</v>
      </c>
      <c r="L35" s="13">
        <v>0.45505091582127</v>
      </c>
      <c r="M35" s="13">
        <v>-0.286017246255302</v>
      </c>
      <c r="N35" s="13">
        <v>-9.0928923673343903E-2</v>
      </c>
      <c r="O35" s="13">
        <v>0.90909090909090895</v>
      </c>
      <c r="P35" s="13">
        <v>1.0123843222645601</v>
      </c>
      <c r="Q35" t="s">
        <v>34</v>
      </c>
    </row>
    <row r="36" spans="2:17" x14ac:dyDescent="0.25">
      <c r="B36" s="2">
        <v>34</v>
      </c>
      <c r="C36" s="13">
        <v>6.2184828334916503E-4</v>
      </c>
      <c r="D36" s="13">
        <v>8.5389010977159494E-2</v>
      </c>
      <c r="E36" s="13">
        <v>4.1559771678306399E-2</v>
      </c>
      <c r="F36" s="13">
        <v>0.46129910801474899</v>
      </c>
      <c r="G36" s="13">
        <v>146.13718740171799</v>
      </c>
      <c r="H36" s="13">
        <v>2.9966023614258201E-2</v>
      </c>
      <c r="I36" s="13">
        <v>2.5228416501761199E-2</v>
      </c>
      <c r="J36" s="13"/>
      <c r="K36" s="13">
        <v>2.8138262654005999E-2</v>
      </c>
      <c r="L36" s="13">
        <v>0.84190070816593698</v>
      </c>
      <c r="M36" s="13">
        <v>-4.5173307686716201E-2</v>
      </c>
      <c r="N36" s="13">
        <v>0.215723103021946</v>
      </c>
      <c r="O36" s="13">
        <v>0.97547683923705697</v>
      </c>
      <c r="P36" s="13">
        <v>1.0056182376638001</v>
      </c>
      <c r="Q36" t="s">
        <v>34</v>
      </c>
    </row>
    <row r="37" spans="2:17" x14ac:dyDescent="0.25">
      <c r="B37" s="2">
        <v>35</v>
      </c>
      <c r="C37" s="13">
        <v>3.0119690595738898E-3</v>
      </c>
      <c r="D37" s="13">
        <v>0.19299084189302801</v>
      </c>
      <c r="E37" s="13">
        <v>0.245585131000913</v>
      </c>
      <c r="F37" s="13">
        <v>0.48792770975620098</v>
      </c>
      <c r="G37" s="13">
        <v>110.162348344447</v>
      </c>
      <c r="H37" s="13">
        <v>6.3850526955385303E-2</v>
      </c>
      <c r="I37" s="13">
        <v>5.9810313487806202E-2</v>
      </c>
      <c r="J37" s="13"/>
      <c r="K37" s="13">
        <v>6.1927038635544697E-2</v>
      </c>
      <c r="L37" s="13">
        <v>0.93672388216306901</v>
      </c>
      <c r="M37" s="13">
        <v>-4.1820745175250697E-3</v>
      </c>
      <c r="N37" s="13">
        <v>0.26791476208041998</v>
      </c>
      <c r="O37" s="13">
        <v>0.98187995469988598</v>
      </c>
      <c r="P37" s="13">
        <v>0.99808102054195702</v>
      </c>
      <c r="Q37" t="s">
        <v>34</v>
      </c>
    </row>
    <row r="38" spans="2:17" x14ac:dyDescent="0.25">
      <c r="B38" s="2">
        <v>36</v>
      </c>
      <c r="C38" s="13">
        <v>2.1903650427466401E-3</v>
      </c>
      <c r="D38" s="13">
        <v>0.166625144558634</v>
      </c>
      <c r="E38" s="13">
        <v>0.39246119139376201</v>
      </c>
      <c r="F38" s="13">
        <v>0.56569759415571497</v>
      </c>
      <c r="G38" s="13">
        <v>74.812955903234993</v>
      </c>
      <c r="H38" s="13">
        <v>5.9181310154617701E-2</v>
      </c>
      <c r="I38" s="13">
        <v>4.64620423166653E-2</v>
      </c>
      <c r="J38" s="13"/>
      <c r="K38" s="13">
        <v>5.2809652430503097E-2</v>
      </c>
      <c r="L38" s="13">
        <v>0.78507965091137899</v>
      </c>
      <c r="M38" s="13">
        <v>-1.40469086443903E-2</v>
      </c>
      <c r="N38" s="13">
        <v>0.25535446516784199</v>
      </c>
      <c r="O38" s="13">
        <v>0.979797979797979</v>
      </c>
      <c r="P38" s="13">
        <v>0.99228013003551396</v>
      </c>
      <c r="Q38" t="s">
        <v>34</v>
      </c>
    </row>
    <row r="39" spans="2:17" x14ac:dyDescent="0.25">
      <c r="B39" s="2">
        <v>37</v>
      </c>
      <c r="C39" s="13">
        <v>1.56330574026326E-4</v>
      </c>
      <c r="D39" s="13">
        <v>4.1833221649138302E-2</v>
      </c>
      <c r="E39" s="13">
        <v>0.18562669299940701</v>
      </c>
      <c r="F39" s="13">
        <v>0.55791979935187896</v>
      </c>
      <c r="G39" s="13">
        <v>61.4992985887774</v>
      </c>
      <c r="H39" s="13">
        <v>1.41974351692717E-2</v>
      </c>
      <c r="I39" s="13">
        <v>1.25098552203682E-2</v>
      </c>
      <c r="J39" s="13"/>
      <c r="K39" s="13">
        <v>1.41083758420828E-2</v>
      </c>
      <c r="L39" s="13">
        <v>0.88113487198335205</v>
      </c>
      <c r="M39" s="13">
        <v>-0.107705663369782</v>
      </c>
      <c r="N39" s="13">
        <v>0.136104434940822</v>
      </c>
      <c r="O39" s="13">
        <v>0.9375</v>
      </c>
      <c r="P39" s="13">
        <v>1.0057339088245401</v>
      </c>
      <c r="Q39" t="s">
        <v>34</v>
      </c>
    </row>
    <row r="40" spans="2:17" x14ac:dyDescent="0.25">
      <c r="B40" s="2">
        <v>38</v>
      </c>
      <c r="C40" s="13">
        <v>4.4623693852625804E-3</v>
      </c>
      <c r="D40" s="13">
        <v>0.242770016515376</v>
      </c>
      <c r="E40" s="13">
        <v>0.48294772826882998</v>
      </c>
      <c r="F40" s="13">
        <v>0.60447430403341595</v>
      </c>
      <c r="G40" s="13">
        <v>81.2776628049848</v>
      </c>
      <c r="H40" s="13">
        <v>9.1885827030765005E-2</v>
      </c>
      <c r="I40" s="13">
        <v>6.2730087621520894E-2</v>
      </c>
      <c r="J40" s="13"/>
      <c r="K40" s="13">
        <v>7.5376821135756694E-2</v>
      </c>
      <c r="L40" s="13">
        <v>0.68269601143729897</v>
      </c>
      <c r="M40" s="13">
        <v>1.44923739607113E-2</v>
      </c>
      <c r="N40" s="13">
        <v>0.29169180835903002</v>
      </c>
      <c r="O40" s="13">
        <v>0.98053435114503795</v>
      </c>
      <c r="P40" s="13">
        <v>1.0004505922845499</v>
      </c>
      <c r="Q40" t="s">
        <v>34</v>
      </c>
    </row>
    <row r="41" spans="2:17" x14ac:dyDescent="0.25">
      <c r="B41" s="2">
        <v>39</v>
      </c>
      <c r="C41" s="13">
        <v>6.7916949382548504E-4</v>
      </c>
      <c r="D41" s="13">
        <v>8.9105645142767795E-2</v>
      </c>
      <c r="E41" s="13">
        <v>0.54222234781526402</v>
      </c>
      <c r="F41" s="13">
        <v>0.57820151841229905</v>
      </c>
      <c r="G41" s="13">
        <v>59.166961507826002</v>
      </c>
      <c r="H41" s="13">
        <v>2.9607976142225299E-2</v>
      </c>
      <c r="I41" s="13">
        <v>2.7800792331988702E-2</v>
      </c>
      <c r="J41" s="13"/>
      <c r="K41" s="13">
        <v>2.94065546624621E-2</v>
      </c>
      <c r="L41" s="13">
        <v>0.93896294020382898</v>
      </c>
      <c r="M41" s="13">
        <v>-4.8130071888066298E-2</v>
      </c>
      <c r="N41" s="13">
        <v>0.21195843391633001</v>
      </c>
      <c r="O41" s="13">
        <v>0.97994987468671602</v>
      </c>
      <c r="P41" s="13">
        <v>1.0026919492966899</v>
      </c>
      <c r="Q41" t="s">
        <v>34</v>
      </c>
    </row>
    <row r="42" spans="2:17" x14ac:dyDescent="0.25">
      <c r="B42" s="2">
        <v>40</v>
      </c>
      <c r="C42" s="13">
        <v>1.2159044646492E-4</v>
      </c>
      <c r="D42" s="13">
        <v>3.5543938585917603E-2</v>
      </c>
      <c r="E42" s="13">
        <v>0.27916177696794697</v>
      </c>
      <c r="F42" s="13">
        <v>0.57152193564861697</v>
      </c>
      <c r="G42" s="13">
        <v>100.988866722818</v>
      </c>
      <c r="H42" s="13">
        <v>1.2649012384868499E-2</v>
      </c>
      <c r="I42" s="13">
        <v>1.06015436774322E-2</v>
      </c>
      <c r="J42" s="13"/>
      <c r="K42" s="13">
        <v>1.2442417960394201E-2</v>
      </c>
      <c r="L42" s="13">
        <v>0.83813212880670696</v>
      </c>
      <c r="M42" s="13">
        <v>-0.13380404169205601</v>
      </c>
      <c r="N42" s="13">
        <v>0.10287494760744301</v>
      </c>
      <c r="O42" s="13">
        <v>0.95890410958904104</v>
      </c>
      <c r="P42" s="13">
        <v>1.01349697801179</v>
      </c>
      <c r="Q42" t="s">
        <v>34</v>
      </c>
    </row>
    <row r="43" spans="2:17" x14ac:dyDescent="0.25">
      <c r="B43" s="2">
        <v>41</v>
      </c>
      <c r="C43" s="13">
        <v>5.0894286877459596E-4</v>
      </c>
      <c r="D43" s="13">
        <v>7.6766946895099705E-2</v>
      </c>
      <c r="E43" s="13">
        <v>0.119803540974702</v>
      </c>
      <c r="F43" s="13">
        <v>0.57819587273754003</v>
      </c>
      <c r="G43" s="13">
        <v>17.9214110034127</v>
      </c>
      <c r="H43" s="13">
        <v>2.58165425614134E-2</v>
      </c>
      <c r="I43" s="13">
        <v>2.3751433165322602E-2</v>
      </c>
      <c r="J43" s="13"/>
      <c r="K43" s="13">
        <v>2.5455965637444799E-2</v>
      </c>
      <c r="L43" s="13">
        <v>0.92000828960043102</v>
      </c>
      <c r="M43" s="13">
        <v>-5.3743779073915698E-2</v>
      </c>
      <c r="N43" s="13">
        <v>0.204810839934743</v>
      </c>
      <c r="O43" s="13">
        <v>0.96699669966996704</v>
      </c>
      <c r="P43" s="13">
        <v>1.0124984977767</v>
      </c>
      <c r="Q43" t="s">
        <v>34</v>
      </c>
    </row>
    <row r="44" spans="2:17" x14ac:dyDescent="0.25">
      <c r="B44" s="2">
        <v>42</v>
      </c>
      <c r="C44" s="13">
        <v>3.2308318632107398E-3</v>
      </c>
      <c r="D44" s="13">
        <v>0.212142051488934</v>
      </c>
      <c r="E44" s="13">
        <v>0.260901138601004</v>
      </c>
      <c r="F44" s="13">
        <v>0.63519548981852203</v>
      </c>
      <c r="G44" s="13">
        <v>92.323629158152997</v>
      </c>
      <c r="H44" s="13">
        <v>7.0275115212213399E-2</v>
      </c>
      <c r="I44" s="13">
        <v>5.8637009909267901E-2</v>
      </c>
      <c r="J44" s="13"/>
      <c r="K44" s="13">
        <v>6.4137531061230504E-2</v>
      </c>
      <c r="L44" s="13">
        <v>0.83439222735101504</v>
      </c>
      <c r="M44" s="13">
        <v>1.7259084344769999E-3</v>
      </c>
      <c r="N44" s="13">
        <v>0.27543703960452998</v>
      </c>
      <c r="O44" s="13">
        <v>0.96824570536179</v>
      </c>
      <c r="P44" s="13">
        <v>0.95622596497331602</v>
      </c>
      <c r="Q44" t="s">
        <v>34</v>
      </c>
    </row>
    <row r="45" spans="2:17" x14ac:dyDescent="0.25">
      <c r="B45" s="2">
        <v>43</v>
      </c>
      <c r="C45" s="13">
        <v>7.4691274257022603E-5</v>
      </c>
      <c r="D45" s="13">
        <v>3.11077007839895E-2</v>
      </c>
      <c r="E45" s="13">
        <v>4.2362851431704401E-3</v>
      </c>
      <c r="F45" s="13">
        <v>0.66010736497580402</v>
      </c>
      <c r="G45" s="13">
        <v>152.480498763009</v>
      </c>
      <c r="H45" s="13">
        <v>1.18356060617428E-2</v>
      </c>
      <c r="I45" s="13">
        <v>7.7201436370561904E-3</v>
      </c>
      <c r="J45" s="13"/>
      <c r="K45" s="13">
        <v>9.7519169413352105E-3</v>
      </c>
      <c r="L45" s="13">
        <v>0.65228122639284303</v>
      </c>
      <c r="M45" s="13">
        <v>-3.9193583046112097E-2</v>
      </c>
      <c r="N45" s="13">
        <v>0.22333672490099099</v>
      </c>
      <c r="O45" s="13">
        <v>0.89583333333333304</v>
      </c>
      <c r="P45" s="13">
        <v>0.95093844002880901</v>
      </c>
      <c r="Q45" t="s">
        <v>34</v>
      </c>
    </row>
    <row r="46" spans="2:17" x14ac:dyDescent="0.25">
      <c r="B46" s="2">
        <v>44</v>
      </c>
      <c r="C46" s="13">
        <v>3.7866739041932402E-3</v>
      </c>
      <c r="D46" s="13">
        <v>0.25751793719380001</v>
      </c>
      <c r="E46" s="13">
        <v>3.0976195026639199E-2</v>
      </c>
      <c r="F46" s="13">
        <v>0.71239731820728103</v>
      </c>
      <c r="G46" s="13">
        <v>145.66295242974499</v>
      </c>
      <c r="H46" s="13">
        <v>8.1283943666989697E-2</v>
      </c>
      <c r="I46" s="13">
        <v>7.8310319561434402E-2</v>
      </c>
      <c r="J46" s="13"/>
      <c r="K46" s="13">
        <v>6.9435890991874805E-2</v>
      </c>
      <c r="L46" s="13">
        <v>0.96341683275435197</v>
      </c>
      <c r="M46" s="13">
        <v>0.320248665038598</v>
      </c>
      <c r="N46" s="13">
        <v>0.68099280921095096</v>
      </c>
      <c r="O46" s="13">
        <v>0.91750841750841705</v>
      </c>
      <c r="P46" s="13">
        <v>0.91178246806419905</v>
      </c>
      <c r="Q46" t="s">
        <v>34</v>
      </c>
    </row>
    <row r="47" spans="2:17" x14ac:dyDescent="0.25">
      <c r="B47" s="2">
        <v>45</v>
      </c>
      <c r="C47" s="13">
        <v>1.9107070158773199E-5</v>
      </c>
      <c r="D47" s="13">
        <v>2.1254666378994098E-2</v>
      </c>
      <c r="E47" s="13">
        <v>0.29941549902820402</v>
      </c>
      <c r="F47" s="13">
        <v>0.71397237243260103</v>
      </c>
      <c r="G47" s="13">
        <v>17.847613829678298</v>
      </c>
      <c r="H47" s="13">
        <v>8.3350437482554007E-3</v>
      </c>
      <c r="I47" s="13">
        <v>2.14784464078501E-3</v>
      </c>
      <c r="J47" s="13"/>
      <c r="K47" s="13">
        <v>4.9323298054954898E-3</v>
      </c>
      <c r="L47" s="13">
        <v>0.25768846639042198</v>
      </c>
      <c r="M47" s="13">
        <v>-0.26412079372382002</v>
      </c>
      <c r="N47" s="13">
        <v>-6.3049494420844704E-2</v>
      </c>
      <c r="O47" s="13">
        <v>0.6875</v>
      </c>
      <c r="P47" s="13">
        <v>0.86562906926272698</v>
      </c>
      <c r="Q47" t="s">
        <v>34</v>
      </c>
    </row>
    <row r="48" spans="2:17" x14ac:dyDescent="0.25">
      <c r="B48" s="2">
        <v>46</v>
      </c>
      <c r="C48" s="13">
        <v>1.1620572669290201E-3</v>
      </c>
      <c r="D48" s="13">
        <v>0.11969011764173999</v>
      </c>
      <c r="E48" s="13">
        <v>0.28865586820988798</v>
      </c>
      <c r="F48" s="13">
        <v>0.74213890024741203</v>
      </c>
      <c r="G48" s="13">
        <v>150.88869658814801</v>
      </c>
      <c r="H48" s="13">
        <v>3.9556057079964999E-2</v>
      </c>
      <c r="I48" s="13">
        <v>3.8142741383177498E-2</v>
      </c>
      <c r="J48" s="13"/>
      <c r="K48" s="13">
        <v>3.8465273500924199E-2</v>
      </c>
      <c r="L48" s="13">
        <v>0.96427056180219395</v>
      </c>
      <c r="M48" s="13">
        <v>1.9734819207653499E-2</v>
      </c>
      <c r="N48" s="13">
        <v>0.29836669695854601</v>
      </c>
      <c r="O48" s="13">
        <v>0.97097242380261195</v>
      </c>
      <c r="P48" s="13">
        <v>0.99590376039200501</v>
      </c>
      <c r="Q48" t="s">
        <v>34</v>
      </c>
    </row>
    <row r="49" spans="2:17" x14ac:dyDescent="0.25">
      <c r="B49" s="2">
        <v>47</v>
      </c>
      <c r="C49" s="13">
        <v>3.50875288370199E-3</v>
      </c>
      <c r="D49" s="13">
        <v>0.218540724848518</v>
      </c>
      <c r="E49" s="13">
        <v>0.478062215197952</v>
      </c>
      <c r="F49" s="13">
        <v>0.78106929091567501</v>
      </c>
      <c r="G49" s="13">
        <v>97.8883119351744</v>
      </c>
      <c r="H49" s="13">
        <v>8.3511660865008205E-2</v>
      </c>
      <c r="I49" s="13">
        <v>5.3304644803891903E-2</v>
      </c>
      <c r="J49" s="13"/>
      <c r="K49" s="13">
        <v>6.6839231924319106E-2</v>
      </c>
      <c r="L49" s="13">
        <v>0.63828984182287796</v>
      </c>
      <c r="M49" s="13">
        <v>-3.5643124127444502E-3</v>
      </c>
      <c r="N49" s="13">
        <v>0.26870132122146601</v>
      </c>
      <c r="O49" s="13">
        <v>0.97255657197881495</v>
      </c>
      <c r="P49" s="13">
        <v>0.99316720742018305</v>
      </c>
      <c r="Q49" t="s">
        <v>34</v>
      </c>
    </row>
    <row r="50" spans="2:17" x14ac:dyDescent="0.25">
      <c r="B50" s="2">
        <v>48</v>
      </c>
      <c r="C50" s="13">
        <v>1.9801872710001299E-3</v>
      </c>
      <c r="D50" s="13">
        <v>0.19091901603900799</v>
      </c>
      <c r="E50" s="13">
        <v>1.22707789183706E-2</v>
      </c>
      <c r="F50" s="13">
        <v>0.78878412256645702</v>
      </c>
      <c r="G50" s="13">
        <v>90.354792568422496</v>
      </c>
      <c r="H50" s="13">
        <v>8.1752472408900601E-2</v>
      </c>
      <c r="I50" s="13">
        <v>2.9312746130603001E-2</v>
      </c>
      <c r="J50" s="13"/>
      <c r="K50" s="13">
        <v>5.0212077624995501E-2</v>
      </c>
      <c r="L50" s="13">
        <v>0.35855485793738001</v>
      </c>
      <c r="M50" s="13">
        <v>-4.9524297265072702E-2</v>
      </c>
      <c r="N50" s="13">
        <v>0.21018325103205199</v>
      </c>
      <c r="O50" s="13">
        <v>0.98958333333333304</v>
      </c>
      <c r="P50" s="13">
        <v>0.99725942289106695</v>
      </c>
      <c r="Q50" t="s">
        <v>34</v>
      </c>
    </row>
    <row r="51" spans="2:17" x14ac:dyDescent="0.25">
      <c r="B51" s="2">
        <v>49</v>
      </c>
      <c r="C51" s="13">
        <v>4.4363142895915298E-3</v>
      </c>
      <c r="D51" s="13">
        <v>0.243261613871324</v>
      </c>
      <c r="E51" s="13">
        <v>0.21810092500102399</v>
      </c>
      <c r="F51" s="13">
        <v>0.80922874002286904</v>
      </c>
      <c r="G51" s="13">
        <v>108.4476131394</v>
      </c>
      <c r="H51" s="13">
        <v>9.16912176408754E-2</v>
      </c>
      <c r="I51" s="13">
        <v>6.04363862840692E-2</v>
      </c>
      <c r="J51" s="13"/>
      <c r="K51" s="13">
        <v>7.5156442081711197E-2</v>
      </c>
      <c r="L51" s="13">
        <v>0.65912949832097101</v>
      </c>
      <c r="M51" s="13">
        <v>-1.8943987381370701E-2</v>
      </c>
      <c r="N51" s="13">
        <v>0.24911931086623701</v>
      </c>
      <c r="O51" s="13">
        <v>0.98230769230769199</v>
      </c>
      <c r="P51" s="13">
        <v>0.99596911824461598</v>
      </c>
      <c r="Q51" t="s">
        <v>34</v>
      </c>
    </row>
    <row r="52" spans="2:17" x14ac:dyDescent="0.25">
      <c r="B52" s="2">
        <v>50</v>
      </c>
      <c r="C52" s="13">
        <v>1.05436287148866E-3</v>
      </c>
      <c r="D52" s="13">
        <v>0.11177711355297699</v>
      </c>
      <c r="E52" s="13">
        <v>5.2516287849536498E-2</v>
      </c>
      <c r="F52" s="13">
        <v>0.80487773765542603</v>
      </c>
      <c r="G52" s="13">
        <v>109.563630528283</v>
      </c>
      <c r="H52" s="13">
        <v>3.75844857916574E-2</v>
      </c>
      <c r="I52" s="13">
        <v>3.5100745645674399E-2</v>
      </c>
      <c r="J52" s="13"/>
      <c r="K52" s="13">
        <v>3.66395483389177E-2</v>
      </c>
      <c r="L52" s="13">
        <v>0.93391581410076396</v>
      </c>
      <c r="M52" s="13">
        <v>-1.7291455209593399E-2</v>
      </c>
      <c r="N52" s="13">
        <v>0.25122338017629098</v>
      </c>
      <c r="O52" s="13">
        <v>0.97903225806451599</v>
      </c>
      <c r="P52" s="13">
        <v>1.00429189609838</v>
      </c>
      <c r="Q52" t="s">
        <v>34</v>
      </c>
    </row>
    <row r="53" spans="2:17" x14ac:dyDescent="0.25">
      <c r="B53" s="2">
        <v>51</v>
      </c>
      <c r="C53" s="13">
        <v>1.3566019812729E-3</v>
      </c>
      <c r="D53" s="13">
        <v>0.15603010127589501</v>
      </c>
      <c r="E53" s="13">
        <v>0.522611767230174</v>
      </c>
      <c r="F53" s="13">
        <v>0.81752636217913299</v>
      </c>
      <c r="G53" s="13">
        <v>174.387932628307</v>
      </c>
      <c r="H53" s="13">
        <v>5.1927206289557999E-2</v>
      </c>
      <c r="I53" s="13">
        <v>3.9735804115629603E-2</v>
      </c>
      <c r="J53" s="13"/>
      <c r="K53" s="13">
        <v>4.15605496718068E-2</v>
      </c>
      <c r="L53" s="13">
        <v>0.76522129640585201</v>
      </c>
      <c r="M53" s="13">
        <v>0.19457768671631501</v>
      </c>
      <c r="N53" s="13">
        <v>0.52098354998546503</v>
      </c>
      <c r="O53" s="13">
        <v>0.89359267734553705</v>
      </c>
      <c r="P53" s="13">
        <v>0.90827617663952398</v>
      </c>
      <c r="Q53" t="s">
        <v>34</v>
      </c>
    </row>
    <row r="54" spans="2:17" x14ac:dyDescent="0.25">
      <c r="B54" s="2">
        <v>52</v>
      </c>
      <c r="C54" s="13">
        <v>1.7370063780702899E-5</v>
      </c>
      <c r="D54" s="13">
        <v>1.08559984475584E-2</v>
      </c>
      <c r="E54" s="13">
        <v>0.14365713618840201</v>
      </c>
      <c r="F54" s="13">
        <v>0.80592971357071497</v>
      </c>
      <c r="G54" s="13">
        <v>116.565051177077</v>
      </c>
      <c r="H54" s="13">
        <v>4.7152605059846402E-3</v>
      </c>
      <c r="I54" s="13">
        <v>2.9470378162404901E-3</v>
      </c>
      <c r="J54" s="13"/>
      <c r="K54" s="13">
        <v>4.7027919473609401E-3</v>
      </c>
      <c r="L54" s="13">
        <v>0.62500000000001898</v>
      </c>
      <c r="M54" s="13">
        <v>-0.37168146928205498</v>
      </c>
      <c r="N54" s="13">
        <v>-0.200000000000017</v>
      </c>
      <c r="O54" s="13">
        <v>1</v>
      </c>
      <c r="P54" s="13">
        <v>1</v>
      </c>
      <c r="Q54" t="s">
        <v>34</v>
      </c>
    </row>
    <row r="55" spans="2:17" x14ac:dyDescent="0.25">
      <c r="B55" s="2">
        <v>53</v>
      </c>
      <c r="C55" s="13">
        <v>1.58067580404396E-4</v>
      </c>
      <c r="D55" s="13">
        <v>4.59096576329064E-2</v>
      </c>
      <c r="E55" s="13">
        <v>0.11600936115030799</v>
      </c>
      <c r="F55" s="13">
        <v>0.81499431778076803</v>
      </c>
      <c r="G55" s="13">
        <v>94.891632893967795</v>
      </c>
      <c r="H55" s="13">
        <v>1.48942414576355E-2</v>
      </c>
      <c r="I55" s="13">
        <v>1.21555473935979E-2</v>
      </c>
      <c r="J55" s="13"/>
      <c r="K55" s="13">
        <v>1.41865391872536E-2</v>
      </c>
      <c r="L55" s="13">
        <v>0.81612396496810802</v>
      </c>
      <c r="M55" s="13">
        <v>-0.100419594822488</v>
      </c>
      <c r="N55" s="13">
        <v>0.145381345540888</v>
      </c>
      <c r="O55" s="13">
        <v>0.93814432989690699</v>
      </c>
      <c r="P55" s="13">
        <v>0.92972383303668804</v>
      </c>
      <c r="Q55" t="s">
        <v>34</v>
      </c>
    </row>
    <row r="56" spans="2:17" x14ac:dyDescent="0.25">
      <c r="B56" s="2">
        <v>54</v>
      </c>
      <c r="C56" s="13">
        <v>1.0248337630614701E-3</v>
      </c>
      <c r="D56" s="13">
        <v>0.110240377582375</v>
      </c>
      <c r="E56" s="13">
        <v>0.27198801500798703</v>
      </c>
      <c r="F56" s="13">
        <v>0.85985642675255702</v>
      </c>
      <c r="G56" s="13">
        <v>134.12371777327601</v>
      </c>
      <c r="H56" s="13">
        <v>3.6412483924368397E-2</v>
      </c>
      <c r="I56" s="13">
        <v>3.3631257812319501E-2</v>
      </c>
      <c r="J56" s="13"/>
      <c r="K56" s="13">
        <v>3.61228303695822E-2</v>
      </c>
      <c r="L56" s="13">
        <v>0.92361888527501401</v>
      </c>
      <c r="M56" s="13">
        <v>-6.15095172873069E-2</v>
      </c>
      <c r="N56" s="13">
        <v>0.19492319494739199</v>
      </c>
      <c r="O56" s="13">
        <v>0.97844112769485903</v>
      </c>
      <c r="P56" s="13">
        <v>1.0065275868252701</v>
      </c>
      <c r="Q56" t="s">
        <v>34</v>
      </c>
    </row>
    <row r="57" spans="2:17" x14ac:dyDescent="0.25">
      <c r="B57" s="2">
        <v>55</v>
      </c>
      <c r="C57" s="13">
        <v>1.16379427330709E-4</v>
      </c>
      <c r="D57" s="13">
        <v>3.4660908482741198E-2</v>
      </c>
      <c r="E57" s="13">
        <v>0.55438711066654001</v>
      </c>
      <c r="F57" s="13">
        <v>0.847897740416937</v>
      </c>
      <c r="G57" s="13">
        <v>80.742044749967903</v>
      </c>
      <c r="H57" s="13">
        <v>1.2555218235527601E-2</v>
      </c>
      <c r="I57" s="13">
        <v>9.7416106121766006E-3</v>
      </c>
      <c r="J57" s="13"/>
      <c r="K57" s="13">
        <v>1.21728751357718E-2</v>
      </c>
      <c r="L57" s="13">
        <v>0.77590133675340001</v>
      </c>
      <c r="M57" s="13">
        <v>-0.174591954575054</v>
      </c>
      <c r="N57" s="13">
        <v>5.0942163977598397E-2</v>
      </c>
      <c r="O57" s="13">
        <v>0.97101449275362295</v>
      </c>
      <c r="P57" s="13">
        <v>1.0138408304498201</v>
      </c>
      <c r="Q57" t="s">
        <v>34</v>
      </c>
    </row>
    <row r="58" spans="2:17" x14ac:dyDescent="0.25">
      <c r="B58" s="2">
        <v>56</v>
      </c>
      <c r="C58" s="13">
        <v>5.5063102184828305E-4</v>
      </c>
      <c r="D58" s="13">
        <v>8.0582427714048499E-2</v>
      </c>
      <c r="E58" s="13">
        <v>0.118736554059114</v>
      </c>
      <c r="F58" s="13">
        <v>0.864383321252851</v>
      </c>
      <c r="G58" s="13">
        <v>143.959441753871</v>
      </c>
      <c r="H58" s="13">
        <v>2.69368869607816E-2</v>
      </c>
      <c r="I58" s="13">
        <v>2.5095757991588901E-2</v>
      </c>
      <c r="J58" s="13"/>
      <c r="K58" s="13">
        <v>2.6478013361563999E-2</v>
      </c>
      <c r="L58" s="13">
        <v>0.93165026931756101</v>
      </c>
      <c r="M58" s="13">
        <v>-3.5778241591788003E-2</v>
      </c>
      <c r="N58" s="13">
        <v>0.227685272699409</v>
      </c>
      <c r="O58" s="13">
        <v>0.97239263803680998</v>
      </c>
      <c r="P58" s="13">
        <v>0.99851166137842995</v>
      </c>
      <c r="Q58" t="s">
        <v>34</v>
      </c>
    </row>
    <row r="59" spans="2:17" x14ac:dyDescent="0.25">
      <c r="B59" s="2">
        <v>57</v>
      </c>
      <c r="C59" s="13">
        <v>5.2283891979915803E-4</v>
      </c>
      <c r="D59" s="13">
        <v>7.7486550531419604E-2</v>
      </c>
      <c r="E59" s="13">
        <v>0.320245642466504</v>
      </c>
      <c r="F59" s="13">
        <v>0.88853398992056798</v>
      </c>
      <c r="G59" s="13">
        <v>112.34706269865001</v>
      </c>
      <c r="H59" s="13">
        <v>2.5449284699206098E-2</v>
      </c>
      <c r="I59" s="13">
        <v>2.5449284699206001E-2</v>
      </c>
      <c r="J59" s="13"/>
      <c r="K59" s="13">
        <v>2.5801147032930599E-2</v>
      </c>
      <c r="L59" s="13">
        <v>0.999999999999995</v>
      </c>
      <c r="M59" s="13">
        <v>-2.7088956743385802E-2</v>
      </c>
      <c r="N59" s="13">
        <v>0.23874881378386301</v>
      </c>
      <c r="O59" s="13">
        <v>0.98688524590163895</v>
      </c>
      <c r="P59" s="13">
        <v>1.00619121323967</v>
      </c>
      <c r="Q59" t="s">
        <v>34</v>
      </c>
    </row>
    <row r="60" spans="2:17" x14ac:dyDescent="0.25">
      <c r="B60" s="2">
        <v>58</v>
      </c>
      <c r="C60" s="13">
        <v>2.8834305875966802E-4</v>
      </c>
      <c r="D60" s="13">
        <v>7.4096769299524398E-2</v>
      </c>
      <c r="E60" s="13">
        <v>1.19917668332599E-2</v>
      </c>
      <c r="F60" s="13">
        <v>0.900391317845466</v>
      </c>
      <c r="G60" s="13">
        <v>126.39018927058299</v>
      </c>
      <c r="H60" s="13">
        <v>2.1108615835903101E-2</v>
      </c>
      <c r="I60" s="13">
        <v>1.6864823788538499E-2</v>
      </c>
      <c r="J60" s="13"/>
      <c r="K60" s="13">
        <v>1.91606311185906E-2</v>
      </c>
      <c r="L60" s="13">
        <v>0.79895450841705795</v>
      </c>
      <c r="M60" s="13">
        <v>-3.0334499758468199E-2</v>
      </c>
      <c r="N60" s="13">
        <v>0.234616460072921</v>
      </c>
      <c r="O60" s="13">
        <v>0.90710382513661203</v>
      </c>
      <c r="P60" s="13">
        <v>0.81803952259831703</v>
      </c>
      <c r="Q60" t="s">
        <v>34</v>
      </c>
    </row>
    <row r="61" spans="2:17" x14ac:dyDescent="0.25">
      <c r="B61" s="2">
        <v>59</v>
      </c>
      <c r="C61" s="13">
        <v>4.8288777310354102E-4</v>
      </c>
      <c r="D61" s="13">
        <v>7.4260195766381001E-2</v>
      </c>
      <c r="E61" s="13">
        <v>0.47885870091023502</v>
      </c>
      <c r="F61" s="13">
        <v>0.92527578796867105</v>
      </c>
      <c r="G61" s="13">
        <v>79.206437480133104</v>
      </c>
      <c r="H61" s="13">
        <v>2.5031196342677701E-2</v>
      </c>
      <c r="I61" s="13">
        <v>2.34897430854322E-2</v>
      </c>
      <c r="J61" s="13"/>
      <c r="K61" s="13">
        <v>2.4795802233130701E-2</v>
      </c>
      <c r="L61" s="13">
        <v>0.93841871414602196</v>
      </c>
      <c r="M61" s="13">
        <v>-4.3679323040529003E-2</v>
      </c>
      <c r="N61" s="13">
        <v>0.217625303352699</v>
      </c>
      <c r="O61" s="13">
        <v>0.98581560283687897</v>
      </c>
      <c r="P61" s="13">
        <v>1.0032301002750901</v>
      </c>
      <c r="Q61" t="s">
        <v>34</v>
      </c>
    </row>
    <row r="62" spans="2:17" x14ac:dyDescent="0.25">
      <c r="B62" s="2">
        <v>60</v>
      </c>
      <c r="C62" s="13">
        <v>4.6586511059845299E-3</v>
      </c>
      <c r="D62" s="13">
        <v>0.32245887048322602</v>
      </c>
      <c r="E62" s="13">
        <v>0.25636137517700203</v>
      </c>
      <c r="F62" s="13">
        <v>0.97804958830935995</v>
      </c>
      <c r="G62" s="13">
        <v>63.978412668383797</v>
      </c>
      <c r="H62" s="13">
        <v>0.100912742831317</v>
      </c>
      <c r="I62" s="13">
        <v>5.9991504468703903E-2</v>
      </c>
      <c r="J62" s="13"/>
      <c r="K62" s="13">
        <v>7.7016743720204797E-2</v>
      </c>
      <c r="L62" s="13">
        <v>0.59448888996094196</v>
      </c>
      <c r="M62" s="13">
        <v>2.0623252780002502E-2</v>
      </c>
      <c r="N62" s="13">
        <v>0.29949788571573099</v>
      </c>
      <c r="O62" s="13">
        <v>0.88837363365352695</v>
      </c>
      <c r="P62" s="13">
        <v>0.83214259439398996</v>
      </c>
      <c r="Q62" t="s">
        <v>34</v>
      </c>
    </row>
    <row r="63" spans="2:17" x14ac:dyDescent="0.25">
      <c r="B63" s="2">
        <v>61</v>
      </c>
      <c r="C63" s="13">
        <v>3.40800651377391E-3</v>
      </c>
      <c r="D63" s="13">
        <v>0.245963422395968</v>
      </c>
      <c r="E63" s="13">
        <v>2.0919297951207401E-2</v>
      </c>
      <c r="F63" s="13">
        <v>0.98162135998269595</v>
      </c>
      <c r="G63" s="13">
        <v>93.387539201117406</v>
      </c>
      <c r="H63" s="13">
        <v>8.8693857854127298E-2</v>
      </c>
      <c r="I63" s="13">
        <v>5.4962411457625003E-2</v>
      </c>
      <c r="J63" s="13"/>
      <c r="K63" s="13">
        <v>6.5872670069247699E-2</v>
      </c>
      <c r="L63" s="13">
        <v>0.61968678313689296</v>
      </c>
      <c r="M63" s="13">
        <v>0.12343717226020499</v>
      </c>
      <c r="N63" s="13">
        <v>0.430404633747142</v>
      </c>
      <c r="O63" s="13">
        <v>0.93875598086124401</v>
      </c>
      <c r="P63" s="13">
        <v>0.93711989283322095</v>
      </c>
      <c r="Q63" t="s">
        <v>34</v>
      </c>
    </row>
    <row r="64" spans="2:17" x14ac:dyDescent="0.25">
      <c r="B64" s="2">
        <v>62</v>
      </c>
      <c r="C64" s="13">
        <v>1.6692631293255501E-3</v>
      </c>
      <c r="D64" s="13">
        <v>0.17464622098838301</v>
      </c>
      <c r="E64" s="13">
        <v>0.111207456484025</v>
      </c>
      <c r="F64" s="13">
        <v>0.98573187885546598</v>
      </c>
      <c r="G64" s="13">
        <v>40.727168577450101</v>
      </c>
      <c r="H64" s="13">
        <v>5.6455042894340501E-2</v>
      </c>
      <c r="I64" s="13">
        <v>4.6744985622824302E-2</v>
      </c>
      <c r="J64" s="13"/>
      <c r="K64" s="13">
        <v>4.6101755138233697E-2</v>
      </c>
      <c r="L64" s="13">
        <v>0.82800372165708402</v>
      </c>
      <c r="M64" s="13">
        <v>0.24166046388849299</v>
      </c>
      <c r="N64" s="13">
        <v>0.580931203757035</v>
      </c>
      <c r="O64" s="13">
        <v>0.88489871086556104</v>
      </c>
      <c r="P64" s="13">
        <v>0.89284070242164904</v>
      </c>
      <c r="Q64" t="s">
        <v>34</v>
      </c>
    </row>
    <row r="65" spans="2:17" x14ac:dyDescent="0.25">
      <c r="B65" s="2">
        <v>63</v>
      </c>
      <c r="C65" s="13">
        <v>6.0968923870267303E-4</v>
      </c>
      <c r="D65" s="13">
        <v>8.4309605522679701E-2</v>
      </c>
      <c r="E65" s="13">
        <v>0.46316181156955</v>
      </c>
      <c r="F65" s="13">
        <v>0.97539587052785104</v>
      </c>
      <c r="G65" s="13">
        <v>68.968422696303406</v>
      </c>
      <c r="H65" s="13">
        <v>2.7441083113026302E-2</v>
      </c>
      <c r="I65" s="13">
        <v>2.7156908284850099E-2</v>
      </c>
      <c r="J65" s="13"/>
      <c r="K65" s="13">
        <v>2.7861809860734402E-2</v>
      </c>
      <c r="L65" s="13">
        <v>0.98964418324868397</v>
      </c>
      <c r="M65" s="13">
        <v>-4.0018361185971497E-2</v>
      </c>
      <c r="N65" s="13">
        <v>0.222286584757689</v>
      </c>
      <c r="O65" s="13">
        <v>0.96961325966850798</v>
      </c>
      <c r="P65" s="13">
        <v>1.00995779271533</v>
      </c>
      <c r="Q65" t="s">
        <v>34</v>
      </c>
    </row>
    <row r="66" spans="2:17" x14ac:dyDescent="0.25">
      <c r="B66" s="2">
        <v>64</v>
      </c>
      <c r="C66" s="13">
        <v>9.0324331659655304E-5</v>
      </c>
      <c r="D66" s="13">
        <v>3.6176557167297702E-2</v>
      </c>
      <c r="E66" s="13">
        <v>0.53937323839544604</v>
      </c>
      <c r="F66" s="13">
        <v>0.97211881766163899</v>
      </c>
      <c r="G66" s="13">
        <v>43.838254575196999</v>
      </c>
      <c r="H66" s="13">
        <v>1.21693517118447E-2</v>
      </c>
      <c r="I66" s="13">
        <v>8.3290079150181995E-3</v>
      </c>
      <c r="J66" s="13"/>
      <c r="K66" s="13">
        <v>1.07240156154701E-2</v>
      </c>
      <c r="L66" s="13">
        <v>0.68442494820092403</v>
      </c>
      <c r="M66" s="13">
        <v>-0.118655208243472</v>
      </c>
      <c r="N66" s="13">
        <v>0.122163041410788</v>
      </c>
      <c r="O66" s="13">
        <v>0.86666666666666603</v>
      </c>
      <c r="P66" s="13">
        <v>0.93522532697001703</v>
      </c>
      <c r="Q66" t="s">
        <v>34</v>
      </c>
    </row>
    <row r="67" spans="2:17" x14ac:dyDescent="0.25">
      <c r="B67" s="2">
        <v>65</v>
      </c>
      <c r="C67" s="13">
        <v>9.9356764825620793E-4</v>
      </c>
      <c r="D67" s="13">
        <v>0.111547789317227</v>
      </c>
      <c r="E67" s="13">
        <v>0.42766613343190102</v>
      </c>
      <c r="F67" s="13">
        <v>1.0057015120519599</v>
      </c>
      <c r="G67" s="13">
        <v>96.680767131710297</v>
      </c>
      <c r="H67" s="13">
        <v>3.6723112683648897E-2</v>
      </c>
      <c r="I67" s="13">
        <v>3.3031808385108101E-2</v>
      </c>
      <c r="J67" s="13"/>
      <c r="K67" s="13">
        <v>3.5567536042426601E-2</v>
      </c>
      <c r="L67" s="13">
        <v>0.89948280445779405</v>
      </c>
      <c r="M67" s="13">
        <v>-4.1119967019929399E-2</v>
      </c>
      <c r="N67" s="13">
        <v>0.22088397664718201</v>
      </c>
      <c r="O67" s="13">
        <v>0.96785109983079498</v>
      </c>
      <c r="P67" s="13">
        <v>0.98768859954865995</v>
      </c>
      <c r="Q67" t="s">
        <v>34</v>
      </c>
    </row>
    <row r="68" spans="2:17" x14ac:dyDescent="0.25">
      <c r="B68" s="2">
        <v>66</v>
      </c>
      <c r="C68" s="13">
        <v>4.6464920613380296E-3</v>
      </c>
      <c r="D68" s="13">
        <v>0.388108863765948</v>
      </c>
      <c r="E68" s="13">
        <v>9.0119570497305998E-2</v>
      </c>
      <c r="F68" s="13">
        <v>1.0611784013899801</v>
      </c>
      <c r="G68" s="13">
        <v>110.909179662787</v>
      </c>
      <c r="H68" s="13">
        <v>0.11325430169062101</v>
      </c>
      <c r="I68" s="13">
        <v>7.0204661375763394E-2</v>
      </c>
      <c r="J68" s="13"/>
      <c r="K68" s="13">
        <v>7.6916171490744298E-2</v>
      </c>
      <c r="L68" s="13">
        <v>0.61988516398734494</v>
      </c>
      <c r="M68" s="13">
        <v>0.34395688787842899</v>
      </c>
      <c r="N68" s="13">
        <v>0.71117905606601695</v>
      </c>
      <c r="O68" s="13">
        <v>0.75415844375528596</v>
      </c>
      <c r="P68" s="13">
        <v>0.77226482114113704</v>
      </c>
      <c r="Q68" t="s">
        <v>34</v>
      </c>
    </row>
    <row r="69" spans="2:17" x14ac:dyDescent="0.25">
      <c r="B69" s="2">
        <v>67</v>
      </c>
      <c r="C69" s="13">
        <v>5.2457592617722898E-4</v>
      </c>
      <c r="D69" s="13">
        <v>7.8096763871375804E-2</v>
      </c>
      <c r="E69" s="13">
        <v>0.17016025873752899</v>
      </c>
      <c r="F69" s="13">
        <v>1.0397271422426</v>
      </c>
      <c r="G69" s="13">
        <v>143.69540376863799</v>
      </c>
      <c r="H69" s="13">
        <v>2.60760418386543E-2</v>
      </c>
      <c r="I69" s="13">
        <v>2.4797160285671499E-2</v>
      </c>
      <c r="J69" s="13"/>
      <c r="K69" s="13">
        <v>2.5843970542951001E-2</v>
      </c>
      <c r="L69" s="13">
        <v>0.95095568718228296</v>
      </c>
      <c r="M69" s="13">
        <v>-3.1889024564096202E-2</v>
      </c>
      <c r="N69" s="13">
        <v>0.23263717761712399</v>
      </c>
      <c r="O69" s="13">
        <v>0.98051948051948001</v>
      </c>
      <c r="P69" s="13">
        <v>1.0046071283920599</v>
      </c>
      <c r="Q69" t="s">
        <v>34</v>
      </c>
    </row>
    <row r="70" spans="2:17" x14ac:dyDescent="0.25">
      <c r="B70" s="2">
        <v>68</v>
      </c>
      <c r="C70" s="13">
        <v>7.4986565341294597E-3</v>
      </c>
      <c r="D70" s="13">
        <v>0.40393355398809599</v>
      </c>
      <c r="E70" s="13">
        <v>0.30929881829206402</v>
      </c>
      <c r="F70" s="13">
        <v>1.11793786589126</v>
      </c>
      <c r="G70" s="13">
        <v>119.125799437136</v>
      </c>
      <c r="H70" s="13">
        <v>0.14067507033299201</v>
      </c>
      <c r="I70" s="13">
        <v>8.0608145526270103E-2</v>
      </c>
      <c r="J70" s="13"/>
      <c r="K70" s="13">
        <v>9.7711749711282603E-2</v>
      </c>
      <c r="L70" s="13">
        <v>0.57300945601422004</v>
      </c>
      <c r="M70" s="13">
        <v>0.187688333338005</v>
      </c>
      <c r="N70" s="13">
        <v>0.51221175282654596</v>
      </c>
      <c r="O70" s="13">
        <v>0.88120024494794802</v>
      </c>
      <c r="P70" s="13">
        <v>0.87188280013703701</v>
      </c>
      <c r="Q70" t="s">
        <v>34</v>
      </c>
    </row>
    <row r="71" spans="2:17" x14ac:dyDescent="0.25">
      <c r="B71" s="2">
        <v>69</v>
      </c>
      <c r="C71" s="13">
        <v>2.11914778124575E-4</v>
      </c>
      <c r="D71" s="13">
        <v>4.8122504712359002E-2</v>
      </c>
      <c r="E71" s="13">
        <v>0.18837975534430201</v>
      </c>
      <c r="F71" s="13">
        <v>1.0865114305588699</v>
      </c>
      <c r="G71" s="13">
        <v>82.396558444342901</v>
      </c>
      <c r="H71" s="13">
        <v>1.75059354032704E-2</v>
      </c>
      <c r="I71" s="13">
        <v>1.41099927348206E-2</v>
      </c>
      <c r="J71" s="13"/>
      <c r="K71" s="13">
        <v>1.6426146097669601E-2</v>
      </c>
      <c r="L71" s="13">
        <v>0.80601192737090699</v>
      </c>
      <c r="M71" s="13">
        <v>-8.4537098953066006E-2</v>
      </c>
      <c r="N71" s="13">
        <v>0.16560356735092899</v>
      </c>
      <c r="O71" s="13">
        <v>0.97599999999999998</v>
      </c>
      <c r="P71" s="13">
        <v>1.01495357817763</v>
      </c>
      <c r="Q71" t="s">
        <v>34</v>
      </c>
    </row>
    <row r="72" spans="2:17" x14ac:dyDescent="0.25">
      <c r="B72" s="2">
        <v>70</v>
      </c>
      <c r="C72" s="13">
        <v>1.2159044646492E-4</v>
      </c>
      <c r="D72" s="13">
        <v>4.2399942461624603E-2</v>
      </c>
      <c r="E72" s="13">
        <v>2.91832976529519E-3</v>
      </c>
      <c r="F72" s="13">
        <v>1.09957017176132</v>
      </c>
      <c r="G72" s="13">
        <v>93.115547964517901</v>
      </c>
      <c r="H72" s="13">
        <v>1.8567364554954901E-2</v>
      </c>
      <c r="I72" s="13">
        <v>7.2247121548471996E-3</v>
      </c>
      <c r="J72" s="13"/>
      <c r="K72" s="13">
        <v>1.2442417960394201E-2</v>
      </c>
      <c r="L72" s="13">
        <v>0.38910811135655798</v>
      </c>
      <c r="M72" s="13">
        <v>-0.13351461581843699</v>
      </c>
      <c r="N72" s="13">
        <v>0.103243456075004</v>
      </c>
      <c r="O72" s="13">
        <v>0.98591549295774605</v>
      </c>
      <c r="P72" s="13">
        <v>1</v>
      </c>
      <c r="Q72" t="s">
        <v>34</v>
      </c>
    </row>
    <row r="73" spans="2:17" x14ac:dyDescent="0.25">
      <c r="B73" s="2">
        <v>71</v>
      </c>
      <c r="C73" s="13">
        <v>1.12905414574569E-4</v>
      </c>
      <c r="D73" s="13">
        <v>3.8127131126553103E-2</v>
      </c>
      <c r="E73" s="13">
        <v>0.216752969069021</v>
      </c>
      <c r="F73" s="13">
        <v>1.1103672677416001</v>
      </c>
      <c r="G73" s="13">
        <v>147.08040942252401</v>
      </c>
      <c r="H73" s="13">
        <v>1.34744208067824E-2</v>
      </c>
      <c r="I73" s="13">
        <v>1.13256467827143E-2</v>
      </c>
      <c r="J73" s="13"/>
      <c r="K73" s="13">
        <v>1.1989813953980201E-2</v>
      </c>
      <c r="L73" s="13">
        <v>0.84052939604004795</v>
      </c>
      <c r="M73" s="13">
        <v>6.1569007596982597E-2</v>
      </c>
      <c r="N73" s="13">
        <v>0.35163163993773999</v>
      </c>
      <c r="O73" s="13">
        <v>0.90277777777777701</v>
      </c>
      <c r="P73" s="13">
        <v>0.99685436758961499</v>
      </c>
      <c r="Q73" t="s">
        <v>34</v>
      </c>
    </row>
    <row r="74" spans="2:17" x14ac:dyDescent="0.25">
      <c r="B74" s="2">
        <v>72</v>
      </c>
      <c r="C74" s="13">
        <v>1.30101777717465E-3</v>
      </c>
      <c r="D74" s="13">
        <v>0.17828773169745199</v>
      </c>
      <c r="E74" s="13">
        <v>0.22865552818943799</v>
      </c>
      <c r="F74" s="13">
        <v>1.1381455757777701</v>
      </c>
      <c r="G74" s="13">
        <v>58.893354505567601</v>
      </c>
      <c r="H74" s="13">
        <v>5.6732158020079602E-2</v>
      </c>
      <c r="I74" s="13">
        <v>3.8424552549581999E-2</v>
      </c>
      <c r="J74" s="13"/>
      <c r="K74" s="13">
        <v>4.0700212312741103E-2</v>
      </c>
      <c r="L74" s="13">
        <v>0.67729756615255299</v>
      </c>
      <c r="M74" s="13">
        <v>0.31596631683026299</v>
      </c>
      <c r="N74" s="13">
        <v>0.67554035412777302</v>
      </c>
      <c r="O74" s="13">
        <v>0.82127192982456099</v>
      </c>
      <c r="P74" s="13">
        <v>0.83426476241166203</v>
      </c>
      <c r="Q74" t="s">
        <v>34</v>
      </c>
    </row>
    <row r="75" spans="2:17" x14ac:dyDescent="0.25">
      <c r="B75" s="2">
        <v>73</v>
      </c>
      <c r="C75" s="13">
        <v>6.0100420681232197E-4</v>
      </c>
      <c r="D75" s="13">
        <v>0.11912339682925401</v>
      </c>
      <c r="E75" s="13">
        <v>7.9957229297628205E-2</v>
      </c>
      <c r="F75" s="13">
        <v>1.1412541292502301</v>
      </c>
      <c r="G75" s="13">
        <v>141.46728095618201</v>
      </c>
      <c r="H75" s="13">
        <v>4.6109013530249099E-2</v>
      </c>
      <c r="I75" s="13">
        <v>1.81189350189386E-2</v>
      </c>
      <c r="J75" s="13"/>
      <c r="K75" s="13">
        <v>2.7662652126389398E-2</v>
      </c>
      <c r="L75" s="13">
        <v>0.39295863501941802</v>
      </c>
      <c r="M75" s="13">
        <v>9.1769274361580999E-2</v>
      </c>
      <c r="N75" s="13">
        <v>0.390083813843978</v>
      </c>
      <c r="O75" s="13">
        <v>0.83173076923076905</v>
      </c>
      <c r="P75" s="13">
        <v>0.89670852464457595</v>
      </c>
      <c r="Q75" t="s">
        <v>34</v>
      </c>
    </row>
    <row r="76" spans="2:17" x14ac:dyDescent="0.25">
      <c r="B76" s="2">
        <v>74</v>
      </c>
      <c r="C76" s="13">
        <v>1.8759668883159099E-3</v>
      </c>
      <c r="D76" s="13">
        <v>0.16505414174820601</v>
      </c>
      <c r="E76" s="13">
        <v>0.27061162862034299</v>
      </c>
      <c r="F76" s="13">
        <v>1.1681184953594701</v>
      </c>
      <c r="G76" s="13">
        <v>172.35863723260999</v>
      </c>
      <c r="H76" s="13">
        <v>5.9402835510325901E-2</v>
      </c>
      <c r="I76" s="13">
        <v>4.3218324902886698E-2</v>
      </c>
      <c r="J76" s="13"/>
      <c r="K76" s="13">
        <v>4.8872847541529603E-2</v>
      </c>
      <c r="L76" s="13">
        <v>0.72754649726062603</v>
      </c>
      <c r="M76" s="13">
        <v>7.4830096626464601E-2</v>
      </c>
      <c r="N76" s="13">
        <v>0.36851618289632998</v>
      </c>
      <c r="O76" s="13">
        <v>0.984503190519599</v>
      </c>
      <c r="P76" s="13">
        <v>1.0029065357128599</v>
      </c>
      <c r="Q76" t="s">
        <v>34</v>
      </c>
    </row>
    <row r="77" spans="2:17" x14ac:dyDescent="0.25">
      <c r="B77" s="2">
        <v>75</v>
      </c>
      <c r="C77" s="13">
        <v>2.79658026869317E-4</v>
      </c>
      <c r="D77" s="13">
        <v>5.6471752031198703E-2</v>
      </c>
      <c r="E77" s="13">
        <v>0.15511909650695599</v>
      </c>
      <c r="F77" s="13">
        <v>1.1626322108581699</v>
      </c>
      <c r="G77" s="13">
        <v>153.82901824447799</v>
      </c>
      <c r="H77" s="13">
        <v>2.06287767896065E-2</v>
      </c>
      <c r="I77" s="13">
        <v>1.71005226554783E-2</v>
      </c>
      <c r="J77" s="13"/>
      <c r="K77" s="13">
        <v>1.8869861123299799E-2</v>
      </c>
      <c r="L77" s="13">
        <v>0.82896445241940797</v>
      </c>
      <c r="M77" s="13">
        <v>-9.2924946011829802E-3</v>
      </c>
      <c r="N77" s="13">
        <v>0.26140797313969799</v>
      </c>
      <c r="O77" s="13">
        <v>0.99382716049382702</v>
      </c>
      <c r="P77" s="13">
        <v>1</v>
      </c>
      <c r="Q77" t="s">
        <v>34</v>
      </c>
    </row>
    <row r="78" spans="2:17" ht="15.75" thickBot="1" x14ac:dyDescent="0.3">
      <c r="B78" s="8">
        <v>76</v>
      </c>
      <c r="C78" s="16">
        <v>2.1538879088071601E-4</v>
      </c>
      <c r="D78" s="16">
        <v>6.21402781114401E-2</v>
      </c>
      <c r="E78" s="16">
        <v>0.10319378035315099</v>
      </c>
      <c r="F78" s="16">
        <v>1.16818675505557</v>
      </c>
      <c r="G78" s="16">
        <v>77.830352987251004</v>
      </c>
      <c r="H78" s="16">
        <v>2.1169074769501101E-2</v>
      </c>
      <c r="I78" s="16">
        <v>1.4171716904251E-2</v>
      </c>
      <c r="J78" s="16"/>
      <c r="K78" s="16">
        <v>1.65602393111337E-2</v>
      </c>
      <c r="L78" s="16">
        <v>0.66945376964082703</v>
      </c>
      <c r="M78" s="16">
        <v>9.3934018994357701E-2</v>
      </c>
      <c r="N78" s="16">
        <v>0.392840052314682</v>
      </c>
      <c r="O78" s="16">
        <v>0.87323943661971803</v>
      </c>
      <c r="P78" s="16">
        <v>0.86843835500222599</v>
      </c>
      <c r="Q78" s="7" t="s">
        <v>34</v>
      </c>
    </row>
    <row r="80" spans="2:17" ht="15.75" thickBot="1" x14ac:dyDescent="0.3"/>
    <row r="81" spans="2:9" ht="60.75" thickBot="1" x14ac:dyDescent="0.3">
      <c r="B81" s="18" t="s">
        <v>23</v>
      </c>
      <c r="C81" s="18" t="s">
        <v>24</v>
      </c>
      <c r="D81" s="18" t="s">
        <v>44</v>
      </c>
      <c r="E81" s="18" t="s">
        <v>25</v>
      </c>
      <c r="F81" s="18" t="s">
        <v>26</v>
      </c>
      <c r="G81" s="18" t="s">
        <v>27</v>
      </c>
      <c r="H81" s="18" t="s">
        <v>28</v>
      </c>
      <c r="I81" s="18" t="s">
        <v>29</v>
      </c>
    </row>
    <row r="82" spans="2:9" x14ac:dyDescent="0.25">
      <c r="B82" s="32">
        <v>0.71099999999999997</v>
      </c>
      <c r="C82" s="30">
        <f>SUM(C3:C78)</f>
        <v>0.17768706744470042</v>
      </c>
      <c r="D82" s="72">
        <f>(SUM(C3:C78)/B82)</f>
        <v>0.24991148726399498</v>
      </c>
      <c r="E82" s="34">
        <f>AVERAGE(K3:K78)</f>
        <v>4.3339898963960309E-2</v>
      </c>
      <c r="F82" s="34">
        <f>76/B82</f>
        <v>106.89170182841069</v>
      </c>
      <c r="G82" s="34">
        <f>F82/E82</f>
        <v>2466.3578915423282</v>
      </c>
      <c r="H82" s="34">
        <f>G82/10^-9</f>
        <v>2466357891542.3281</v>
      </c>
      <c r="I82" s="28">
        <f>LOG10(H82)</f>
        <v>12.392056097014057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0"/>
  <sheetViews>
    <sheetView topLeftCell="A88" workbookViewId="0">
      <selection activeCell="E117" sqref="E117"/>
    </sheetView>
  </sheetViews>
  <sheetFormatPr defaultRowHeight="15" x14ac:dyDescent="0.25"/>
  <cols>
    <col min="2" max="2" width="9.140625" style="2"/>
    <col min="3" max="9" width="12" bestFit="1" customWidth="1"/>
    <col min="10" max="10" width="7.7109375" customWidth="1"/>
    <col min="11" max="11" width="12" bestFit="1" customWidth="1"/>
    <col min="12" max="12" width="12.7109375" bestFit="1" customWidth="1"/>
    <col min="13" max="13" width="26.42578125" bestFit="1" customWidth="1"/>
    <col min="14" max="14" width="12" bestFit="1" customWidth="1"/>
    <col min="15" max="15" width="12.7109375" bestFit="1" customWidth="1"/>
    <col min="16" max="16" width="13.85546875" bestFit="1" customWidth="1"/>
    <col min="17" max="18" width="12" bestFit="1" customWidth="1"/>
    <col min="19" max="19" width="5.42578125" bestFit="1" customWidth="1"/>
  </cols>
  <sheetData>
    <row r="1" spans="2:19" ht="15.75" thickBot="1" x14ac:dyDescent="0.3">
      <c r="B1" s="8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1.7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3">
        <v>9.2817816269718503E-4</v>
      </c>
      <c r="D3" s="3">
        <v>0.16746895304658399</v>
      </c>
      <c r="E3" s="3">
        <v>0.14233739968940501</v>
      </c>
      <c r="F3" s="3">
        <v>0.67128920971467598</v>
      </c>
      <c r="G3" s="3">
        <v>93.2859550276915</v>
      </c>
      <c r="H3" s="3">
        <v>7.7028940624619596E-2</v>
      </c>
      <c r="I3" s="3">
        <v>1.26834929053024E-2</v>
      </c>
      <c r="J3" s="3"/>
      <c r="K3" s="3">
        <v>39.352203296869</v>
      </c>
      <c r="L3" s="3">
        <v>0.41588437116632199</v>
      </c>
      <c r="M3" s="3">
        <v>3.43772183474126E-2</v>
      </c>
      <c r="N3" s="3">
        <v>0.164658799698572</v>
      </c>
      <c r="O3" s="3">
        <v>-0.173293542018776</v>
      </c>
      <c r="P3" s="3">
        <v>5.2595354189632397E-2</v>
      </c>
      <c r="Q3" s="3">
        <v>0.93058161350844204</v>
      </c>
      <c r="R3" s="3">
        <v>0.99277090718988403</v>
      </c>
      <c r="S3" t="s">
        <v>16</v>
      </c>
    </row>
    <row r="4" spans="2:19" x14ac:dyDescent="0.25">
      <c r="B4" s="2">
        <v>2</v>
      </c>
      <c r="C4" s="3">
        <v>3.38710176306835E-4</v>
      </c>
      <c r="D4" s="3">
        <v>0.119331649385834</v>
      </c>
      <c r="E4" s="3">
        <v>0.22118701536336599</v>
      </c>
      <c r="F4" s="3">
        <v>0.67461812951375</v>
      </c>
      <c r="G4" s="3">
        <v>98.062061005608996</v>
      </c>
      <c r="H4" s="3">
        <v>5.7067036150531103E-2</v>
      </c>
      <c r="I4" s="3">
        <v>6.3655465591614798E-3</v>
      </c>
      <c r="J4" s="3"/>
      <c r="K4" s="3">
        <v>80.678113102117806</v>
      </c>
      <c r="L4" s="3">
        <v>0.29890062426661401</v>
      </c>
      <c r="M4" s="3">
        <v>2.07667809416404E-2</v>
      </c>
      <c r="N4" s="3">
        <v>0.11154507029891</v>
      </c>
      <c r="O4" s="3">
        <v>-0.15766925444907401</v>
      </c>
      <c r="P4" s="3">
        <v>7.2488814981690602E-2</v>
      </c>
      <c r="Q4" s="3">
        <v>0.82272727272727197</v>
      </c>
      <c r="R4" s="3">
        <v>0.99895681680098103</v>
      </c>
      <c r="S4" t="s">
        <v>16</v>
      </c>
    </row>
    <row r="5" spans="2:19" x14ac:dyDescent="0.25">
      <c r="B5" s="2">
        <v>3</v>
      </c>
      <c r="C5" s="3">
        <v>4.0420661923909598E-4</v>
      </c>
      <c r="D5" s="3">
        <v>0.107814756052126</v>
      </c>
      <c r="E5" s="3">
        <v>0.23464727305834501</v>
      </c>
      <c r="F5" s="3">
        <v>0.68746261862130198</v>
      </c>
      <c r="G5" s="3">
        <v>93.874750453377899</v>
      </c>
      <c r="H5" s="3">
        <v>4.9411475677497298E-2</v>
      </c>
      <c r="I5" s="3">
        <v>8.7218935740066405E-3</v>
      </c>
      <c r="J5" s="3"/>
      <c r="K5" s="3">
        <v>35.202872427067398</v>
      </c>
      <c r="L5" s="3">
        <v>0.43697528678619302</v>
      </c>
      <c r="M5" s="3">
        <v>2.26859395189823E-2</v>
      </c>
      <c r="N5" s="3">
        <v>0.17651554531447999</v>
      </c>
      <c r="O5" s="3">
        <v>-0.16261521135673901</v>
      </c>
      <c r="P5" s="3">
        <v>6.6191427060295502E-2</v>
      </c>
      <c r="Q5" s="3">
        <v>0.89626556016597503</v>
      </c>
      <c r="R5" s="3">
        <v>0.986461796127591</v>
      </c>
      <c r="S5" t="s">
        <v>16</v>
      </c>
    </row>
    <row r="6" spans="2:19" x14ac:dyDescent="0.25">
      <c r="B6" s="2">
        <v>4</v>
      </c>
      <c r="C6" s="3">
        <v>6.0069594803587999E-4</v>
      </c>
      <c r="D6" s="3">
        <v>0.13757072039406901</v>
      </c>
      <c r="E6" s="3">
        <v>0.54959273481554805</v>
      </c>
      <c r="F6" s="3">
        <v>0.709999562345206</v>
      </c>
      <c r="G6" s="3">
        <v>58.829701031326401</v>
      </c>
      <c r="H6" s="3">
        <v>5.6789017164930199E-2</v>
      </c>
      <c r="I6" s="3">
        <v>1.47824918677753E-2</v>
      </c>
      <c r="J6" s="3"/>
      <c r="K6" s="3">
        <v>20.678638088814399</v>
      </c>
      <c r="L6" s="3">
        <v>0.39885270659648903</v>
      </c>
      <c r="M6" s="3">
        <v>2.7655557043774402E-2</v>
      </c>
      <c r="N6" s="3">
        <v>0.26030547112380997</v>
      </c>
      <c r="O6" s="3">
        <v>9.7607788768972095E-2</v>
      </c>
      <c r="P6" s="3">
        <v>0.39751764126997402</v>
      </c>
      <c r="Q6" s="3">
        <v>0.77349397590361402</v>
      </c>
      <c r="R6" s="3">
        <v>0.93478909372949104</v>
      </c>
      <c r="S6" t="s">
        <v>16</v>
      </c>
    </row>
    <row r="7" spans="2:19" x14ac:dyDescent="0.25">
      <c r="B7" s="2">
        <v>5</v>
      </c>
      <c r="C7" s="3">
        <v>1.1190535106712E-3</v>
      </c>
      <c r="D7" s="3">
        <v>0.15499174861651499</v>
      </c>
      <c r="E7" s="3">
        <v>0.32873011053073298</v>
      </c>
      <c r="F7" s="3">
        <v>0.72288689894076996</v>
      </c>
      <c r="G7" s="3">
        <v>80.359679799669607</v>
      </c>
      <c r="H7" s="3">
        <v>6.61353902974227E-2</v>
      </c>
      <c r="I7" s="3">
        <v>1.8448738835285299E-2</v>
      </c>
      <c r="J7" s="3"/>
      <c r="K7" s="3">
        <v>13.7058273518074</v>
      </c>
      <c r="L7" s="3">
        <v>0.58538765837815898</v>
      </c>
      <c r="M7" s="3">
        <v>3.7746830098185503E-2</v>
      </c>
      <c r="N7" s="3">
        <v>0.278954108417869</v>
      </c>
      <c r="O7" s="3">
        <v>-0.14367301263364399</v>
      </c>
      <c r="P7" s="3">
        <v>9.0309383538771298E-2</v>
      </c>
      <c r="Q7" s="3">
        <v>0.91717791411042904</v>
      </c>
      <c r="R7" s="3">
        <v>0.99138577770716896</v>
      </c>
      <c r="S7" t="s">
        <v>16</v>
      </c>
    </row>
    <row r="8" spans="2:19" x14ac:dyDescent="0.25">
      <c r="B8" s="2">
        <v>6</v>
      </c>
      <c r="C8" s="3">
        <v>1.3847819362820899E-4</v>
      </c>
      <c r="D8" s="3">
        <v>6.2290264633613299E-2</v>
      </c>
      <c r="E8" s="3">
        <v>0.49244874289596802</v>
      </c>
      <c r="F8" s="3">
        <v>1.26444288502136E-2</v>
      </c>
      <c r="G8" s="3">
        <v>100.311435518293</v>
      </c>
      <c r="H8" s="3">
        <v>2.8386601934109901E-2</v>
      </c>
      <c r="I8" s="3">
        <v>5.1386202225123497E-3</v>
      </c>
      <c r="J8" s="3"/>
      <c r="K8" s="3">
        <v>34.677328642491403</v>
      </c>
      <c r="L8" s="3">
        <v>0.44848807706278898</v>
      </c>
      <c r="M8" s="3">
        <v>1.3278400212786499E-2</v>
      </c>
      <c r="N8" s="3">
        <v>0.181022731584426</v>
      </c>
      <c r="O8" s="3">
        <v>-0.17268971973146299</v>
      </c>
      <c r="P8" s="3">
        <v>5.3364164603831199E-2</v>
      </c>
      <c r="Q8" s="3">
        <v>0.84090909090909005</v>
      </c>
      <c r="R8" s="3">
        <v>1</v>
      </c>
      <c r="S8" t="s">
        <v>16</v>
      </c>
    </row>
    <row r="9" spans="2:19" x14ac:dyDescent="0.25">
      <c r="B9" s="2">
        <v>7</v>
      </c>
      <c r="C9" s="3">
        <v>3.3122486854314802E-4</v>
      </c>
      <c r="D9" s="3">
        <v>0.137557040748822</v>
      </c>
      <c r="E9" s="3">
        <v>0.53405489617749902</v>
      </c>
      <c r="F9" s="3">
        <v>3.5907136620897798E-2</v>
      </c>
      <c r="G9" s="3">
        <v>87.613640812481194</v>
      </c>
      <c r="H9" s="3">
        <v>6.7086049176517198E-2</v>
      </c>
      <c r="I9" s="3">
        <v>5.4101537353830297E-3</v>
      </c>
      <c r="J9" s="3"/>
      <c r="K9" s="3">
        <v>168.654569184857</v>
      </c>
      <c r="L9" s="3">
        <v>0.21997187252915401</v>
      </c>
      <c r="M9" s="3">
        <v>2.0536031769279098E-2</v>
      </c>
      <c r="N9" s="3">
        <v>8.0644989558824598E-2</v>
      </c>
      <c r="O9" s="3">
        <v>-0.13938528515469301</v>
      </c>
      <c r="P9" s="3">
        <v>9.5768687722020504E-2</v>
      </c>
      <c r="Q9" s="3">
        <v>0.81192660550458695</v>
      </c>
      <c r="R9" s="3">
        <v>0.98757906042404198</v>
      </c>
      <c r="S9" t="s">
        <v>16</v>
      </c>
    </row>
    <row r="10" spans="2:19" x14ac:dyDescent="0.25">
      <c r="B10" s="2">
        <v>8</v>
      </c>
      <c r="C10" s="3">
        <v>3.1625425301577399E-4</v>
      </c>
      <c r="D10" s="3">
        <v>0.112170355098869</v>
      </c>
      <c r="E10" s="3">
        <v>0.54361615098455796</v>
      </c>
      <c r="F10" s="3">
        <v>3.9055791904294201E-2</v>
      </c>
      <c r="G10" s="3">
        <v>84.139035451220195</v>
      </c>
      <c r="H10" s="3">
        <v>5.2549055534332603E-2</v>
      </c>
      <c r="I10" s="3">
        <v>7.6782859334288403E-3</v>
      </c>
      <c r="J10" s="3"/>
      <c r="K10" s="3">
        <v>64.098510529590996</v>
      </c>
      <c r="L10" s="3">
        <v>0.31585666769040299</v>
      </c>
      <c r="M10" s="3">
        <v>2.00665747234141E-2</v>
      </c>
      <c r="N10" s="3">
        <v>0.146116535403995</v>
      </c>
      <c r="O10" s="3">
        <v>2.0345643846059898E-3</v>
      </c>
      <c r="P10" s="3">
        <v>0.27583003256595201</v>
      </c>
      <c r="Q10" s="3">
        <v>0.79342723004694804</v>
      </c>
      <c r="R10" s="3">
        <v>0.97690187565550302</v>
      </c>
      <c r="S10" t="s">
        <v>16</v>
      </c>
    </row>
    <row r="11" spans="2:19" x14ac:dyDescent="0.25">
      <c r="B11" s="2">
        <v>9</v>
      </c>
      <c r="C11" s="3">
        <v>5.2397154345808798E-5</v>
      </c>
      <c r="D11" s="3">
        <v>3.6926834380581003E-2</v>
      </c>
      <c r="E11" s="3">
        <v>0.48377088299584198</v>
      </c>
      <c r="F11" s="3">
        <v>2.4721073196919401E-2</v>
      </c>
      <c r="G11" s="3">
        <v>145.04761559595201</v>
      </c>
      <c r="H11" s="3">
        <v>1.55769084383303E-2</v>
      </c>
      <c r="I11" s="3">
        <v>4.7022041822078198E-3</v>
      </c>
      <c r="J11" s="3"/>
      <c r="K11" s="3">
        <v>13.107304071627601</v>
      </c>
      <c r="L11" s="3">
        <v>0.482873540254666</v>
      </c>
      <c r="M11" s="3">
        <v>8.1678717512382402E-3</v>
      </c>
      <c r="N11" s="3">
        <v>0.301870181803023</v>
      </c>
      <c r="O11" s="3">
        <v>9.7905423682078899E-2</v>
      </c>
      <c r="P11" s="3">
        <v>0.39789660181123598</v>
      </c>
      <c r="Q11" s="3">
        <v>0.71794871794871695</v>
      </c>
      <c r="R11" s="3">
        <v>0.899199822182707</v>
      </c>
      <c r="S11" t="s">
        <v>16</v>
      </c>
    </row>
    <row r="12" spans="2:19" x14ac:dyDescent="0.25">
      <c r="B12" s="2">
        <v>10</v>
      </c>
      <c r="C12" s="3">
        <v>5.8946798639034905E-4</v>
      </c>
      <c r="D12" s="3">
        <v>0.12006761430014</v>
      </c>
      <c r="E12" s="3">
        <v>0.581927766075925</v>
      </c>
      <c r="F12" s="3">
        <v>5.23734989468332E-2</v>
      </c>
      <c r="G12" s="3">
        <v>78.520943560015098</v>
      </c>
      <c r="H12" s="3">
        <v>5.4209728650607199E-2</v>
      </c>
      <c r="I12" s="3">
        <v>1.21889528300124E-2</v>
      </c>
      <c r="J12" s="3"/>
      <c r="K12" s="3">
        <v>20.275896987561001</v>
      </c>
      <c r="L12" s="3">
        <v>0.51382866066292598</v>
      </c>
      <c r="M12" s="3">
        <v>2.7395874700903398E-2</v>
      </c>
      <c r="N12" s="3">
        <v>0.22484806940415999</v>
      </c>
      <c r="O12" s="3">
        <v>-0.11961367650658</v>
      </c>
      <c r="P12" s="3">
        <v>0.12094268171582399</v>
      </c>
      <c r="Q12" s="3">
        <v>0.90517241379310298</v>
      </c>
      <c r="R12" s="3">
        <v>0.99444007701860504</v>
      </c>
      <c r="S12" t="s">
        <v>16</v>
      </c>
    </row>
    <row r="13" spans="2:19" x14ac:dyDescent="0.25">
      <c r="B13" s="2">
        <v>11</v>
      </c>
      <c r="C13" s="3">
        <v>5.4268481286730497E-5</v>
      </c>
      <c r="D13" s="3">
        <v>3.1405729558767803E-2</v>
      </c>
      <c r="E13" s="3">
        <v>0.33850046308509102</v>
      </c>
      <c r="F13" s="3">
        <v>3.80199795494124E-2</v>
      </c>
      <c r="G13" s="3">
        <v>58.727254893804599</v>
      </c>
      <c r="H13" s="3">
        <v>1.43245517144635E-2</v>
      </c>
      <c r="I13" s="3">
        <v>3.8016860265079502E-3</v>
      </c>
      <c r="J13" s="3"/>
      <c r="K13" s="3">
        <v>14.117283788226899</v>
      </c>
      <c r="L13" s="3">
        <v>0.69141653099344902</v>
      </c>
      <c r="M13" s="3">
        <v>8.3124470769434401E-3</v>
      </c>
      <c r="N13" s="3">
        <v>0.26539650959334299</v>
      </c>
      <c r="O13" s="3">
        <v>-0.21186702302712701</v>
      </c>
      <c r="P13" s="3">
        <v>3.4820727917086402E-3</v>
      </c>
      <c r="Q13" s="3">
        <v>0.82857142857142796</v>
      </c>
      <c r="R13" s="3">
        <v>1</v>
      </c>
      <c r="S13" t="s">
        <v>16</v>
      </c>
    </row>
    <row r="14" spans="2:19" x14ac:dyDescent="0.25">
      <c r="B14" s="2">
        <v>12</v>
      </c>
      <c r="C14" s="3">
        <v>6.3625115991339297E-5</v>
      </c>
      <c r="D14" s="3">
        <v>5.33984952228636E-2</v>
      </c>
      <c r="E14" s="3">
        <v>0.55330141600284799</v>
      </c>
      <c r="F14" s="3">
        <v>4.7798289864120401E-2</v>
      </c>
      <c r="G14" s="3">
        <v>79.912528400838596</v>
      </c>
      <c r="H14" s="3">
        <v>2.38543072967707E-2</v>
      </c>
      <c r="I14" s="3">
        <v>3.14007471987447E-3</v>
      </c>
      <c r="J14" s="3"/>
      <c r="K14" s="3">
        <v>78.867909581253599</v>
      </c>
      <c r="L14" s="3">
        <v>0.28040155237234299</v>
      </c>
      <c r="M14" s="3">
        <v>9.0005563005035802E-3</v>
      </c>
      <c r="N14" s="3">
        <v>0.13163554408891001</v>
      </c>
      <c r="O14" s="3">
        <v>-7.5369773878101398E-2</v>
      </c>
      <c r="P14" s="3">
        <v>0.177275768155816</v>
      </c>
      <c r="Q14" s="3">
        <v>0.59649122807017496</v>
      </c>
      <c r="R14" s="3">
        <v>0.96800307416421105</v>
      </c>
      <c r="S14" t="s">
        <v>16</v>
      </c>
    </row>
    <row r="15" spans="2:19" x14ac:dyDescent="0.25">
      <c r="B15" s="2">
        <v>13</v>
      </c>
      <c r="C15" s="3">
        <v>1.27250231982678E-4</v>
      </c>
      <c r="D15" s="3">
        <v>8.7010751560022095E-2</v>
      </c>
      <c r="E15" s="3">
        <v>0.37196384644095898</v>
      </c>
      <c r="F15" s="3">
        <v>6.3722645995292093E-2</v>
      </c>
      <c r="G15" s="3">
        <v>107.137885456547</v>
      </c>
      <c r="H15" s="3">
        <v>3.7615752467654397E-2</v>
      </c>
      <c r="I15" s="3">
        <v>4.8372143124752699E-3</v>
      </c>
      <c r="J15" s="3"/>
      <c r="K15" s="3">
        <v>88.241724542731006</v>
      </c>
      <c r="L15" s="3">
        <v>0.21121395407691701</v>
      </c>
      <c r="M15" s="3">
        <v>1.27287087890747E-2</v>
      </c>
      <c r="N15" s="3">
        <v>0.12859544193977601</v>
      </c>
      <c r="O15" s="3">
        <v>0.123042990976773</v>
      </c>
      <c r="P15" s="3">
        <v>0.42990274654928201</v>
      </c>
      <c r="Q15" s="3">
        <v>0.62385321100917401</v>
      </c>
      <c r="R15" s="3">
        <v>0.91118762380907403</v>
      </c>
      <c r="S15" t="s">
        <v>16</v>
      </c>
    </row>
    <row r="16" spans="2:19" x14ac:dyDescent="0.25">
      <c r="B16" s="2">
        <v>14</v>
      </c>
      <c r="C16" s="3">
        <v>7.0361892978657503E-4</v>
      </c>
      <c r="D16" s="3">
        <v>0.21484019657348399</v>
      </c>
      <c r="E16" s="3">
        <v>0.51054049747644503</v>
      </c>
      <c r="F16" s="3">
        <v>8.2085206414270695E-2</v>
      </c>
      <c r="G16" s="3">
        <v>76.213670104766393</v>
      </c>
      <c r="H16" s="3">
        <v>6.5302177702606101E-2</v>
      </c>
      <c r="I16" s="3">
        <v>2.75736678889279E-2</v>
      </c>
      <c r="J16" s="3"/>
      <c r="K16" s="3">
        <v>12.694631161727999</v>
      </c>
      <c r="L16" s="3">
        <v>0.191565058618589</v>
      </c>
      <c r="M16" s="3">
        <v>2.99311784904721E-2</v>
      </c>
      <c r="N16" s="3">
        <v>0.42224729494476698</v>
      </c>
      <c r="O16" s="3">
        <v>1.0099005601500799</v>
      </c>
      <c r="P16" s="3">
        <v>1.55908487416844</v>
      </c>
      <c r="Q16" s="3">
        <v>0.48704663212435201</v>
      </c>
      <c r="R16" s="3">
        <v>0.74254223150441501</v>
      </c>
      <c r="S16" t="s">
        <v>16</v>
      </c>
    </row>
    <row r="17" spans="2:19" x14ac:dyDescent="0.25">
      <c r="B17" s="2">
        <v>15</v>
      </c>
      <c r="C17" s="3">
        <v>1.6093411691927E-4</v>
      </c>
      <c r="D17" s="3">
        <v>7.1533600927218804E-2</v>
      </c>
      <c r="E17" s="3">
        <v>0.59800971541110604</v>
      </c>
      <c r="F17" s="3">
        <v>6.4133395659434295E-2</v>
      </c>
      <c r="G17" s="3">
        <v>92.821229346420196</v>
      </c>
      <c r="H17" s="3">
        <v>2.4660848167811798E-2</v>
      </c>
      <c r="I17" s="3">
        <v>8.6691560782227901E-3</v>
      </c>
      <c r="J17" s="3"/>
      <c r="K17" s="3">
        <v>9.4376566794729992</v>
      </c>
      <c r="L17" s="3">
        <v>0.39521899571763403</v>
      </c>
      <c r="M17" s="3">
        <v>1.43145968074077E-2</v>
      </c>
      <c r="N17" s="3">
        <v>0.35153519535220401</v>
      </c>
      <c r="O17" s="3">
        <v>4.3341762267015797E-2</v>
      </c>
      <c r="P17" s="3">
        <v>0.32842399039203701</v>
      </c>
      <c r="Q17" s="3">
        <v>0.79629629629629595</v>
      </c>
      <c r="R17" s="3">
        <v>0.80989443891991098</v>
      </c>
      <c r="S17" t="s">
        <v>16</v>
      </c>
    </row>
    <row r="18" spans="2:19" x14ac:dyDescent="0.25">
      <c r="B18" s="2">
        <v>16</v>
      </c>
      <c r="C18" s="3">
        <v>2.2455923291060899E-5</v>
      </c>
      <c r="D18" s="3">
        <v>1.3949134258679099E-2</v>
      </c>
      <c r="E18" s="3">
        <v>0.53225219716397698</v>
      </c>
      <c r="F18" s="3">
        <v>8.1279892177750196E-2</v>
      </c>
      <c r="G18" s="3">
        <v>83.357566757548895</v>
      </c>
      <c r="H18" s="3">
        <v>5.5933638455407698E-3</v>
      </c>
      <c r="I18" s="3">
        <v>3.0340363747727102E-3</v>
      </c>
      <c r="J18" s="3"/>
      <c r="K18" s="3">
        <v>2.8262028544278399</v>
      </c>
      <c r="L18" s="3">
        <v>1.4502613448121899</v>
      </c>
      <c r="M18" s="3">
        <v>5.3471272238201101E-3</v>
      </c>
      <c r="N18" s="3">
        <v>0.54243501022940899</v>
      </c>
      <c r="O18" s="3">
        <v>-0.40645613639314898</v>
      </c>
      <c r="P18" s="3">
        <v>-0.24427648132086299</v>
      </c>
      <c r="Q18" s="3">
        <v>0.92307692307692302</v>
      </c>
      <c r="R18" s="3">
        <v>1.00892419339021</v>
      </c>
      <c r="S18" t="s">
        <v>16</v>
      </c>
    </row>
    <row r="19" spans="2:19" x14ac:dyDescent="0.25">
      <c r="B19" s="2">
        <v>17</v>
      </c>
      <c r="C19" s="3">
        <v>2.6198577172904399E-5</v>
      </c>
      <c r="D19" s="3">
        <v>1.5499038065199E-2</v>
      </c>
      <c r="E19" s="3">
        <v>0.55109427996294702</v>
      </c>
      <c r="F19" s="3">
        <v>9.7614040014713493E-2</v>
      </c>
      <c r="G19" s="3">
        <v>29.357753542791201</v>
      </c>
      <c r="H19" s="3">
        <v>6.7811176126415197E-3</v>
      </c>
      <c r="I19" s="3">
        <v>3.2042643664130501E-3</v>
      </c>
      <c r="J19" s="3"/>
      <c r="K19" s="3">
        <v>4.2403846153846096</v>
      </c>
      <c r="L19" s="3">
        <v>1.3704969708475201</v>
      </c>
      <c r="M19" s="3">
        <v>5.7755575031625999E-3</v>
      </c>
      <c r="N19" s="3">
        <v>0.47252747252747601</v>
      </c>
      <c r="O19" s="3">
        <v>-0.34860894163327399</v>
      </c>
      <c r="P19" s="3">
        <v>-0.17062314540059501</v>
      </c>
      <c r="Q19" s="3">
        <v>0.93333333333333302</v>
      </c>
      <c r="R19" s="3">
        <v>1.0080317740511899</v>
      </c>
      <c r="S19" t="s">
        <v>16</v>
      </c>
    </row>
    <row r="20" spans="2:19" x14ac:dyDescent="0.25">
      <c r="B20" s="2">
        <v>18</v>
      </c>
      <c r="C20" s="3">
        <v>6.9239096814104496E-5</v>
      </c>
      <c r="D20" s="3">
        <v>3.4110195424160501E-2</v>
      </c>
      <c r="E20" s="3">
        <v>0.53945865892826805</v>
      </c>
      <c r="F20" s="3">
        <v>0.11091604254573401</v>
      </c>
      <c r="G20" s="3">
        <v>42.318445469755602</v>
      </c>
      <c r="H20" s="3">
        <v>1.4538821721580801E-2</v>
      </c>
      <c r="I20" s="3">
        <v>5.05746327928926E-3</v>
      </c>
      <c r="J20" s="3"/>
      <c r="K20" s="3">
        <v>9.1733338672704807</v>
      </c>
      <c r="L20" s="3">
        <v>0.74781271125465898</v>
      </c>
      <c r="M20" s="3">
        <v>9.3892468337702303E-3</v>
      </c>
      <c r="N20" s="3">
        <v>0.347859226568694</v>
      </c>
      <c r="O20" s="3">
        <v>-0.16593396411023401</v>
      </c>
      <c r="P20" s="3">
        <v>6.1965859815346302E-2</v>
      </c>
      <c r="Q20" s="3">
        <v>0.88095238095238104</v>
      </c>
      <c r="R20" s="3">
        <v>0.96186083817926604</v>
      </c>
      <c r="S20" t="s">
        <v>16</v>
      </c>
    </row>
    <row r="21" spans="2:19" x14ac:dyDescent="0.25">
      <c r="B21" s="2">
        <v>19</v>
      </c>
      <c r="C21" s="3">
        <v>1.77776059387565E-4</v>
      </c>
      <c r="D21" s="3">
        <v>9.8605618871639697E-2</v>
      </c>
      <c r="E21" s="3">
        <v>0.41148372903899999</v>
      </c>
      <c r="F21" s="3">
        <v>0.137934022972584</v>
      </c>
      <c r="G21" s="3">
        <v>92.821406967850606</v>
      </c>
      <c r="H21" s="3">
        <v>3.8593252606178803E-2</v>
      </c>
      <c r="I21" s="3">
        <v>6.4079185476012303E-3</v>
      </c>
      <c r="J21" s="3"/>
      <c r="K21" s="3">
        <v>48.143880192827297</v>
      </c>
      <c r="L21" s="3">
        <v>0.229762851791041</v>
      </c>
      <c r="M21" s="3">
        <v>1.5044982848758401E-2</v>
      </c>
      <c r="N21" s="3">
        <v>0.16603727633403201</v>
      </c>
      <c r="O21" s="3">
        <v>9.2559180930464294E-2</v>
      </c>
      <c r="P21" s="3">
        <v>0.39108955412412599</v>
      </c>
      <c r="Q21" s="3">
        <v>0.63758389261744897</v>
      </c>
      <c r="R21" s="3">
        <v>0.84752087899891704</v>
      </c>
      <c r="S21" t="s">
        <v>16</v>
      </c>
    </row>
    <row r="22" spans="2:19" x14ac:dyDescent="0.25">
      <c r="B22" s="2">
        <v>20</v>
      </c>
      <c r="C22" s="3">
        <v>5.8385400556758402E-4</v>
      </c>
      <c r="D22" s="3">
        <v>0.17161114962746801</v>
      </c>
      <c r="E22" s="3">
        <v>0.386672107524206</v>
      </c>
      <c r="F22" s="3">
        <v>0.20866077531889299</v>
      </c>
      <c r="G22" s="3">
        <v>107.300203610587</v>
      </c>
      <c r="H22" s="3">
        <v>8.0955261802708595E-2</v>
      </c>
      <c r="I22" s="3">
        <v>1.0234694713061E-2</v>
      </c>
      <c r="J22" s="3"/>
      <c r="K22" s="3">
        <v>91.832299724882304</v>
      </c>
      <c r="L22" s="3">
        <v>0.249128335707201</v>
      </c>
      <c r="M22" s="3">
        <v>2.72651060559219E-2</v>
      </c>
      <c r="N22" s="3">
        <v>0.126424082698953</v>
      </c>
      <c r="O22" s="3">
        <v>0.114565489236938</v>
      </c>
      <c r="P22" s="3">
        <v>0.41910885609356202</v>
      </c>
      <c r="Q22" s="3">
        <v>0.75</v>
      </c>
      <c r="R22" s="3">
        <v>0.97468314069350304</v>
      </c>
      <c r="S22" t="s">
        <v>16</v>
      </c>
    </row>
    <row r="23" spans="2:19" x14ac:dyDescent="0.25">
      <c r="B23" s="2">
        <v>21</v>
      </c>
      <c r="C23" s="3">
        <v>2.2643055985153101E-4</v>
      </c>
      <c r="D23" s="3">
        <v>6.5900323014377704E-2</v>
      </c>
      <c r="E23" s="3">
        <v>0.51072559838603504</v>
      </c>
      <c r="F23" s="3">
        <v>0.194804931616818</v>
      </c>
      <c r="G23" s="3">
        <v>63.655639926368401</v>
      </c>
      <c r="H23" s="3">
        <v>2.81366057683116E-2</v>
      </c>
      <c r="I23" s="3">
        <v>9.1647348787161995E-3</v>
      </c>
      <c r="J23" s="3"/>
      <c r="K23" s="3">
        <v>10.9253435968491</v>
      </c>
      <c r="L23" s="3">
        <v>0.65519385828102406</v>
      </c>
      <c r="M23" s="3">
        <v>1.69794093813504E-2</v>
      </c>
      <c r="N23" s="3">
        <v>0.325722830755862</v>
      </c>
      <c r="O23" s="3">
        <v>-0.105569803960816</v>
      </c>
      <c r="P23" s="3">
        <v>0.13882389560231201</v>
      </c>
      <c r="Q23" s="3">
        <v>0.90298507462686495</v>
      </c>
      <c r="R23" s="3">
        <v>0.95879520073068403</v>
      </c>
      <c r="S23" t="s">
        <v>16</v>
      </c>
    </row>
    <row r="24" spans="2:19" x14ac:dyDescent="0.25">
      <c r="B24" s="2">
        <v>22</v>
      </c>
      <c r="C24" s="3">
        <v>2.7508506031549598E-4</v>
      </c>
      <c r="D24" s="3">
        <v>0.104783346665323</v>
      </c>
      <c r="E24" s="3">
        <v>0.44967878751046098</v>
      </c>
      <c r="F24" s="3">
        <v>0.30851787679182002</v>
      </c>
      <c r="G24" s="3">
        <v>90.812257990673601</v>
      </c>
      <c r="H24" s="3">
        <v>4.92611666892366E-2</v>
      </c>
      <c r="I24" s="3">
        <v>5.7815867162815601E-3</v>
      </c>
      <c r="J24" s="3"/>
      <c r="K24" s="3">
        <v>72.6270745822451</v>
      </c>
      <c r="L24" s="3">
        <v>0.31484176498718702</v>
      </c>
      <c r="M24" s="3">
        <v>1.87149452833703E-2</v>
      </c>
      <c r="N24" s="3">
        <v>0.11736601272062</v>
      </c>
      <c r="O24" s="3">
        <v>-0.18684260893519</v>
      </c>
      <c r="P24" s="3">
        <v>3.5344146397390697E-2</v>
      </c>
      <c r="Q24" s="3">
        <v>0.88554216867469804</v>
      </c>
      <c r="R24" s="3">
        <v>0.96220527951121404</v>
      </c>
      <c r="S24" t="s">
        <v>16</v>
      </c>
    </row>
    <row r="25" spans="2:19" x14ac:dyDescent="0.25">
      <c r="B25" s="2">
        <v>23</v>
      </c>
      <c r="C25" s="3">
        <v>3.0502629137024398E-4</v>
      </c>
      <c r="D25" s="3">
        <v>9.7214398949988595E-2</v>
      </c>
      <c r="E25" s="3">
        <v>0.54914963626521396</v>
      </c>
      <c r="F25" s="3">
        <v>0.369308459575308</v>
      </c>
      <c r="G25" s="3">
        <v>96.970371489770599</v>
      </c>
      <c r="H25" s="3">
        <v>4.4447391254203002E-2</v>
      </c>
      <c r="I25" s="3">
        <v>8.0108805243996294E-3</v>
      </c>
      <c r="J25" s="3"/>
      <c r="K25" s="3">
        <v>38.304983001779</v>
      </c>
      <c r="L25" s="3">
        <v>0.405588794278258</v>
      </c>
      <c r="M25" s="3">
        <v>1.9707144297348201E-2</v>
      </c>
      <c r="N25" s="3">
        <v>0.18023286177998299</v>
      </c>
      <c r="O25" s="3">
        <v>-8.3190430743053698E-2</v>
      </c>
      <c r="P25" s="3">
        <v>0.16731819856955499</v>
      </c>
      <c r="Q25" s="3">
        <v>0.84020618556700999</v>
      </c>
      <c r="R25" s="3">
        <v>0.98114402307746396</v>
      </c>
      <c r="S25" t="s">
        <v>16</v>
      </c>
    </row>
    <row r="26" spans="2:19" x14ac:dyDescent="0.25">
      <c r="B26" s="2">
        <v>24</v>
      </c>
      <c r="C26" s="3">
        <v>6.3625115991339297E-5</v>
      </c>
      <c r="D26" s="3">
        <v>3.2933745932892E-2</v>
      </c>
      <c r="E26" s="3">
        <v>0.38890426753079799</v>
      </c>
      <c r="F26" s="3">
        <v>0.367982457152563</v>
      </c>
      <c r="G26" s="3">
        <v>46.907687692704101</v>
      </c>
      <c r="H26" s="3">
        <v>1.5468174008967E-2</v>
      </c>
      <c r="I26" s="3">
        <v>3.9314447428038602E-3</v>
      </c>
      <c r="J26" s="3"/>
      <c r="K26" s="3">
        <v>15.277512217098501</v>
      </c>
      <c r="L26" s="3">
        <v>0.73715054247137701</v>
      </c>
      <c r="M26" s="3">
        <v>9.0005563005035802E-3</v>
      </c>
      <c r="N26" s="3">
        <v>0.25416346755116398</v>
      </c>
      <c r="O26" s="3">
        <v>-0.24932402061283601</v>
      </c>
      <c r="P26" s="3">
        <v>-4.4209657761465099E-2</v>
      </c>
      <c r="Q26" s="3">
        <v>0.91891891891891797</v>
      </c>
      <c r="R26" s="3">
        <v>1</v>
      </c>
      <c r="S26" t="s">
        <v>16</v>
      </c>
    </row>
    <row r="27" spans="2:19" x14ac:dyDescent="0.25">
      <c r="B27" s="2">
        <v>25</v>
      </c>
      <c r="C27" s="3">
        <v>1.94618001855861E-4</v>
      </c>
      <c r="D27" s="3">
        <v>8.6376016020547106E-2</v>
      </c>
      <c r="E27" s="3">
        <v>0.16791764541069501</v>
      </c>
      <c r="F27" s="3">
        <v>0.37561149007894601</v>
      </c>
      <c r="G27" s="3">
        <v>177.941858882796</v>
      </c>
      <c r="H27" s="3">
        <v>4.2428672044000401E-2</v>
      </c>
      <c r="I27" s="3">
        <v>4.6416601984174697E-3</v>
      </c>
      <c r="J27" s="3"/>
      <c r="K27" s="3">
        <v>75.549991137354297</v>
      </c>
      <c r="L27" s="3">
        <v>0.32779817817259299</v>
      </c>
      <c r="M27" s="3">
        <v>1.5741516320870199E-2</v>
      </c>
      <c r="N27" s="3">
        <v>0.109399139185969</v>
      </c>
      <c r="O27" s="3">
        <v>-0.20523331304917899</v>
      </c>
      <c r="P27" s="3">
        <v>1.1928374663936699E-2</v>
      </c>
      <c r="Q27" s="3">
        <v>0.92035398230088405</v>
      </c>
      <c r="R27" s="3">
        <v>1</v>
      </c>
      <c r="S27" t="s">
        <v>16</v>
      </c>
    </row>
    <row r="28" spans="2:19" x14ac:dyDescent="0.25">
      <c r="B28" s="2">
        <v>26</v>
      </c>
      <c r="C28" s="3">
        <v>6.2315187132694003E-4</v>
      </c>
      <c r="D28" s="3">
        <v>0.146203944509645</v>
      </c>
      <c r="E28" s="3">
        <v>0.124315940685734</v>
      </c>
      <c r="F28" s="3">
        <v>0.39256252858111101</v>
      </c>
      <c r="G28" s="3">
        <v>144.32463760998701</v>
      </c>
      <c r="H28" s="3">
        <v>6.21719429296511E-2</v>
      </c>
      <c r="I28" s="3">
        <v>1.43035897496982E-2</v>
      </c>
      <c r="J28" s="3"/>
      <c r="K28" s="3">
        <v>19.818691789542601</v>
      </c>
      <c r="L28" s="3">
        <v>0.366341051740041</v>
      </c>
      <c r="M28" s="3">
        <v>2.8167740501310601E-2</v>
      </c>
      <c r="N28" s="3">
        <v>0.23006502733689699</v>
      </c>
      <c r="O28" s="3">
        <v>0.12081894425391</v>
      </c>
      <c r="P28" s="3">
        <v>0.42707100231239398</v>
      </c>
      <c r="Q28" s="3">
        <v>0.86945169712793702</v>
      </c>
      <c r="R28" s="3">
        <v>0.896235859913732</v>
      </c>
      <c r="S28" t="s">
        <v>16</v>
      </c>
    </row>
    <row r="29" spans="2:19" x14ac:dyDescent="0.25">
      <c r="B29" s="2">
        <v>27</v>
      </c>
      <c r="C29" s="3">
        <v>1.02922981750695E-4</v>
      </c>
      <c r="D29" s="3">
        <v>4.1531402970824603E-2</v>
      </c>
      <c r="E29" s="3">
        <v>0.244181667664433</v>
      </c>
      <c r="F29" s="3">
        <v>0.415379894666844</v>
      </c>
      <c r="G29" s="3">
        <v>123.300017547374</v>
      </c>
      <c r="H29" s="3">
        <v>1.6298544016235102E-2</v>
      </c>
      <c r="I29" s="3">
        <v>9.1132598044346893E-3</v>
      </c>
      <c r="J29" s="3"/>
      <c r="K29" s="3">
        <v>3.91968680979243</v>
      </c>
      <c r="L29" s="3">
        <v>0.74984071661553897</v>
      </c>
      <c r="M29" s="3">
        <v>1.1447515469613499E-2</v>
      </c>
      <c r="N29" s="3">
        <v>0.55914563873661705</v>
      </c>
      <c r="O29" s="3">
        <v>0.133444039597648</v>
      </c>
      <c r="P29" s="3">
        <v>0.443145772960094</v>
      </c>
      <c r="Q29" s="3">
        <v>0.83333333333333304</v>
      </c>
      <c r="R29" s="3">
        <v>0.95586297760210803</v>
      </c>
      <c r="S29" t="s">
        <v>16</v>
      </c>
    </row>
    <row r="30" spans="2:19" x14ac:dyDescent="0.25">
      <c r="B30" s="2">
        <v>28</v>
      </c>
      <c r="C30" s="3">
        <v>6.7367769873182803E-5</v>
      </c>
      <c r="D30" s="3">
        <v>4.3613444977464798E-2</v>
      </c>
      <c r="E30" s="3">
        <v>0.19957082455238101</v>
      </c>
      <c r="F30" s="3">
        <v>0.42300503025839897</v>
      </c>
      <c r="G30" s="3">
        <v>123.239027963326</v>
      </c>
      <c r="H30" s="3">
        <v>1.89786270446652E-2</v>
      </c>
      <c r="I30" s="3">
        <v>3.8656140402949101E-3</v>
      </c>
      <c r="J30" s="3"/>
      <c r="K30" s="3">
        <v>25.1874820154977</v>
      </c>
      <c r="L30" s="3">
        <v>0.44506275290340302</v>
      </c>
      <c r="M30" s="3">
        <v>9.2614960261911492E-3</v>
      </c>
      <c r="N30" s="3">
        <v>0.20368249142561101</v>
      </c>
      <c r="O30" s="3">
        <v>-0.14469503718616</v>
      </c>
      <c r="P30" s="3">
        <v>8.9008101462818304E-2</v>
      </c>
      <c r="Q30" s="3">
        <v>0.76595744680850997</v>
      </c>
      <c r="R30" s="3">
        <v>0.92607113731886304</v>
      </c>
      <c r="S30" t="s">
        <v>16</v>
      </c>
    </row>
    <row r="31" spans="2:19" x14ac:dyDescent="0.25">
      <c r="B31" s="2">
        <v>29</v>
      </c>
      <c r="C31" s="3">
        <v>1.12279616455304E-4</v>
      </c>
      <c r="D31" s="3">
        <v>6.3206800865182905E-2</v>
      </c>
      <c r="E31" s="3">
        <v>0.18882470323032999</v>
      </c>
      <c r="F31" s="3">
        <v>0.434100742514548</v>
      </c>
      <c r="G31" s="3">
        <v>96.582558439565304</v>
      </c>
      <c r="H31" s="3">
        <v>2.88515091053415E-2</v>
      </c>
      <c r="I31" s="3">
        <v>5.9062348256030701E-3</v>
      </c>
      <c r="J31" s="3"/>
      <c r="K31" s="3">
        <v>31.755667187382699</v>
      </c>
      <c r="L31" s="3">
        <v>0.353169479457283</v>
      </c>
      <c r="M31" s="3">
        <v>1.19565399568015E-2</v>
      </c>
      <c r="N31" s="3">
        <v>0.20471146947767699</v>
      </c>
      <c r="O31" s="3">
        <v>0.191977905143489</v>
      </c>
      <c r="P31" s="3">
        <v>0.51767340527926897</v>
      </c>
      <c r="Q31" s="3">
        <v>0.68965517241379304</v>
      </c>
      <c r="R31" s="3">
        <v>0.95954983226923496</v>
      </c>
      <c r="S31" t="s">
        <v>16</v>
      </c>
    </row>
    <row r="32" spans="2:19" x14ac:dyDescent="0.25">
      <c r="B32" s="2">
        <v>30</v>
      </c>
      <c r="C32" s="3">
        <v>3.1812557995669601E-5</v>
      </c>
      <c r="D32" s="3">
        <v>1.7512681845602601E-2</v>
      </c>
      <c r="E32" s="3">
        <v>0.55724437257413095</v>
      </c>
      <c r="F32" s="3">
        <v>0.42262056964033701</v>
      </c>
      <c r="G32" s="3">
        <v>4.3078240920820496</v>
      </c>
      <c r="H32" s="3">
        <v>7.0260083722666301E-3</v>
      </c>
      <c r="I32" s="3">
        <v>3.1392177988775602E-3</v>
      </c>
      <c r="J32" s="3"/>
      <c r="K32" s="3">
        <v>4.2899548805482404</v>
      </c>
      <c r="L32" s="3">
        <v>1.3034763015354101</v>
      </c>
      <c r="M32" s="3">
        <v>6.3643543945373898E-3</v>
      </c>
      <c r="N32" s="3">
        <v>0.44679960975691702</v>
      </c>
      <c r="O32" s="3">
        <v>-0.455470514696732</v>
      </c>
      <c r="P32" s="3">
        <v>-0.30668352603759402</v>
      </c>
      <c r="Q32" s="3">
        <v>1</v>
      </c>
      <c r="R32" s="3">
        <v>1</v>
      </c>
      <c r="S32" t="s">
        <v>16</v>
      </c>
    </row>
    <row r="33" spans="2:19" x14ac:dyDescent="0.25">
      <c r="B33" s="2">
        <v>31</v>
      </c>
      <c r="C33" s="3">
        <v>3.8362202288895703E-4</v>
      </c>
      <c r="D33" s="3">
        <v>0.12623303041310099</v>
      </c>
      <c r="E33" s="3">
        <v>0.60241821170300103</v>
      </c>
      <c r="F33" s="3">
        <v>0.51332701965578198</v>
      </c>
      <c r="G33" s="3">
        <v>75.925945428934</v>
      </c>
      <c r="H33" s="3">
        <v>6.0715969709102001E-2</v>
      </c>
      <c r="I33" s="3">
        <v>6.9783287876909704E-3</v>
      </c>
      <c r="J33" s="3"/>
      <c r="K33" s="3">
        <v>82.492121270250706</v>
      </c>
      <c r="L33" s="3">
        <v>0.30252925552857302</v>
      </c>
      <c r="M33" s="3">
        <v>2.2100740480208301E-2</v>
      </c>
      <c r="N33" s="3">
        <v>0.114933992179076</v>
      </c>
      <c r="O33" s="3">
        <v>-0.13255746586696099</v>
      </c>
      <c r="P33" s="3">
        <v>0.10446213724346499</v>
      </c>
      <c r="Q33" s="3">
        <v>0.85774058577405798</v>
      </c>
      <c r="R33" s="3">
        <v>1</v>
      </c>
      <c r="S33" t="s">
        <v>16</v>
      </c>
    </row>
    <row r="34" spans="2:19" x14ac:dyDescent="0.25">
      <c r="B34" s="2">
        <v>32</v>
      </c>
      <c r="C34" s="3">
        <v>3.4619548407052199E-4</v>
      </c>
      <c r="D34" s="3">
        <v>0.115815980557276</v>
      </c>
      <c r="E34" s="3">
        <v>4.7900941574084303E-2</v>
      </c>
      <c r="F34" s="3">
        <v>0.51255782140950901</v>
      </c>
      <c r="G34" s="3">
        <v>123.89303392808699</v>
      </c>
      <c r="H34" s="3">
        <v>5.5390108304778703E-2</v>
      </c>
      <c r="I34" s="3">
        <v>6.77817633342252E-3</v>
      </c>
      <c r="J34" s="3"/>
      <c r="K34" s="3">
        <v>73.507502877989097</v>
      </c>
      <c r="L34" s="3">
        <v>0.32433534967445898</v>
      </c>
      <c r="M34" s="3">
        <v>2.0994994177834899E-2</v>
      </c>
      <c r="N34" s="3">
        <v>0.12237160281626901</v>
      </c>
      <c r="O34" s="3">
        <v>-0.14824721941598801</v>
      </c>
      <c r="P34" s="3">
        <v>8.4485322577695296E-2</v>
      </c>
      <c r="Q34" s="3">
        <v>0.87264150943396201</v>
      </c>
      <c r="R34" s="3">
        <v>0.99775580832240696</v>
      </c>
      <c r="S34" t="s">
        <v>16</v>
      </c>
    </row>
    <row r="35" spans="2:19" x14ac:dyDescent="0.25">
      <c r="B35" s="2">
        <v>33</v>
      </c>
      <c r="C35" s="3">
        <v>4.8654500463965299E-5</v>
      </c>
      <c r="D35" s="3">
        <v>2.8056952402227001E-2</v>
      </c>
      <c r="E35" s="3">
        <v>0.34940970802833499</v>
      </c>
      <c r="F35" s="3">
        <v>0.50130638429362695</v>
      </c>
      <c r="G35" s="3">
        <v>98.352026673794597</v>
      </c>
      <c r="H35" s="3">
        <v>1.12250568948115E-2</v>
      </c>
      <c r="I35" s="3">
        <v>4.2590721434833997E-3</v>
      </c>
      <c r="J35" s="3"/>
      <c r="K35" s="3">
        <v>7.1049468151844701</v>
      </c>
      <c r="L35" s="3">
        <v>0.77669747136307499</v>
      </c>
      <c r="M35" s="3">
        <v>7.8707581604351099E-3</v>
      </c>
      <c r="N35" s="3">
        <v>0.37942543930018002</v>
      </c>
      <c r="O35" s="3">
        <v>-0.22826106599148499</v>
      </c>
      <c r="P35" s="3">
        <v>-1.7391471008599502E-2</v>
      </c>
      <c r="Q35" s="3">
        <v>0.83870967741935398</v>
      </c>
      <c r="R35" s="3">
        <v>0.93910287664553804</v>
      </c>
      <c r="S35" t="s">
        <v>16</v>
      </c>
    </row>
    <row r="36" spans="2:19" x14ac:dyDescent="0.25">
      <c r="B36" s="2">
        <v>34</v>
      </c>
      <c r="C36" s="3">
        <v>1.7029075162387799E-4</v>
      </c>
      <c r="D36" s="3">
        <v>6.22341780880993E-2</v>
      </c>
      <c r="E36" s="3">
        <v>0.32877749582841198</v>
      </c>
      <c r="F36" s="3">
        <v>0.51187428606160101</v>
      </c>
      <c r="G36" s="3">
        <v>64.152889602576195</v>
      </c>
      <c r="H36" s="3">
        <v>2.0775629712372099E-2</v>
      </c>
      <c r="I36" s="3">
        <v>1.4100321330850801E-2</v>
      </c>
      <c r="J36" s="3"/>
      <c r="K36" s="3">
        <v>3.1231119950725899</v>
      </c>
      <c r="L36" s="3">
        <v>0.55251364736995801</v>
      </c>
      <c r="M36" s="3">
        <v>1.47248402052516E-2</v>
      </c>
      <c r="N36" s="3">
        <v>0.67869525622387905</v>
      </c>
      <c r="O36" s="3">
        <v>0.351082986141113</v>
      </c>
      <c r="P36" s="3">
        <v>0.72025228617373505</v>
      </c>
      <c r="Q36" s="3">
        <v>0.79130434782608605</v>
      </c>
      <c r="R36" s="3">
        <v>0.83294500373675595</v>
      </c>
      <c r="S36" t="s">
        <v>16</v>
      </c>
    </row>
    <row r="37" spans="2:19" x14ac:dyDescent="0.25">
      <c r="B37" s="2">
        <v>35</v>
      </c>
      <c r="C37" s="3">
        <v>1.14712341478502E-3</v>
      </c>
      <c r="D37" s="3">
        <v>0.29938177216636702</v>
      </c>
      <c r="E37" s="3">
        <v>0.33980507022649198</v>
      </c>
      <c r="F37" s="3">
        <v>0.55908173669068095</v>
      </c>
      <c r="G37" s="3">
        <v>87.440388834680107</v>
      </c>
      <c r="H37" s="3">
        <v>0.117771941149168</v>
      </c>
      <c r="I37" s="3">
        <v>1.53991465503945E-2</v>
      </c>
      <c r="J37" s="3"/>
      <c r="K37" s="3">
        <v>61.086165738302597</v>
      </c>
      <c r="L37" s="3">
        <v>0.160830828410261</v>
      </c>
      <c r="M37" s="3">
        <v>3.8217311449079402E-2</v>
      </c>
      <c r="N37" s="3">
        <v>0.130753950390358</v>
      </c>
      <c r="O37" s="3">
        <v>0.24170440604719801</v>
      </c>
      <c r="P37" s="3">
        <v>0.58098715265117995</v>
      </c>
      <c r="Q37" s="3">
        <v>0.70949074074074003</v>
      </c>
      <c r="R37" s="3">
        <v>0.81517189698974601</v>
      </c>
      <c r="S37" t="s">
        <v>16</v>
      </c>
    </row>
    <row r="38" spans="2:19" x14ac:dyDescent="0.25">
      <c r="B38" s="2">
        <v>36</v>
      </c>
      <c r="C38" s="3">
        <v>5.8759665944942705E-4</v>
      </c>
      <c r="D38" s="3">
        <v>0.162469042708693</v>
      </c>
      <c r="E38" s="3">
        <v>0.22666461543866001</v>
      </c>
      <c r="F38" s="3">
        <v>0.55506493023927495</v>
      </c>
      <c r="G38" s="3">
        <v>84.214708116678196</v>
      </c>
      <c r="H38" s="3">
        <v>7.7043182028863205E-2</v>
      </c>
      <c r="I38" s="3">
        <v>8.9395632032167206E-3</v>
      </c>
      <c r="J38" s="3"/>
      <c r="K38" s="3">
        <v>72.703615691159101</v>
      </c>
      <c r="L38" s="3">
        <v>0.27973572850960998</v>
      </c>
      <c r="M38" s="3">
        <v>2.7352354618300899E-2</v>
      </c>
      <c r="N38" s="3">
        <v>0.11603315138084</v>
      </c>
      <c r="O38" s="3">
        <v>-7.9420977802147297E-2</v>
      </c>
      <c r="P38" s="3">
        <v>0.17211761511593501</v>
      </c>
      <c r="Q38" s="3">
        <v>0.84182305630026799</v>
      </c>
      <c r="R38" s="3">
        <v>0.97681174063502396</v>
      </c>
      <c r="S38" t="s">
        <v>16</v>
      </c>
    </row>
    <row r="39" spans="2:19" x14ac:dyDescent="0.25">
      <c r="B39" s="2">
        <v>37</v>
      </c>
      <c r="C39" s="3">
        <v>4.8654500463965299E-5</v>
      </c>
      <c r="D39" s="3">
        <v>2.6292278165324399E-2</v>
      </c>
      <c r="E39" s="3">
        <v>0.24186665077642699</v>
      </c>
      <c r="F39" s="3">
        <v>0.53055977951479105</v>
      </c>
      <c r="G39" s="3">
        <v>116.882517059625</v>
      </c>
      <c r="H39" s="3">
        <v>1.16167164994679E-2</v>
      </c>
      <c r="I39" s="3">
        <v>3.6943055985800698E-3</v>
      </c>
      <c r="J39" s="3"/>
      <c r="K39" s="3">
        <v>8.7967796556538698</v>
      </c>
      <c r="L39" s="3">
        <v>0.88445643351190295</v>
      </c>
      <c r="M39" s="3">
        <v>7.8707581604351099E-3</v>
      </c>
      <c r="N39" s="3">
        <v>0.318016334370326</v>
      </c>
      <c r="O39" s="3">
        <v>-0.30723957149527997</v>
      </c>
      <c r="P39" s="3">
        <v>-0.117950027400114</v>
      </c>
      <c r="Q39" s="3">
        <v>0.86666666666666603</v>
      </c>
      <c r="R39" s="3">
        <v>1</v>
      </c>
      <c r="S39" t="s">
        <v>16</v>
      </c>
    </row>
    <row r="40" spans="2:19" x14ac:dyDescent="0.25">
      <c r="B40" s="2">
        <v>38</v>
      </c>
      <c r="C40" s="3">
        <v>8.60810392824002E-5</v>
      </c>
      <c r="D40" s="3">
        <v>3.8193569530481697E-2</v>
      </c>
      <c r="E40" s="3">
        <v>5.0376780541170403E-2</v>
      </c>
      <c r="F40" s="3">
        <v>0.53552837307284296</v>
      </c>
      <c r="G40" s="3">
        <v>110.444760536096</v>
      </c>
      <c r="H40" s="3">
        <v>1.7292890113251701E-2</v>
      </c>
      <c r="I40" s="3">
        <v>5.4533066343682704E-3</v>
      </c>
      <c r="J40" s="3"/>
      <c r="K40" s="3">
        <v>10.989255304812</v>
      </c>
      <c r="L40" s="3">
        <v>0.74154390186210695</v>
      </c>
      <c r="M40" s="3">
        <v>1.04690870311719E-2</v>
      </c>
      <c r="N40" s="3">
        <v>0.31534963783695902</v>
      </c>
      <c r="O40" s="3">
        <v>-0.13958122238843099</v>
      </c>
      <c r="P40" s="3">
        <v>9.5519212687737998E-2</v>
      </c>
      <c r="Q40" s="3">
        <v>0.92</v>
      </c>
      <c r="R40" s="3">
        <v>1</v>
      </c>
      <c r="S40" t="s">
        <v>16</v>
      </c>
    </row>
    <row r="41" spans="2:19" x14ac:dyDescent="0.25">
      <c r="B41" s="2">
        <v>39</v>
      </c>
      <c r="C41" s="3">
        <v>5.8011135168573997E-5</v>
      </c>
      <c r="D41" s="3">
        <v>2.8939289520678299E-2</v>
      </c>
      <c r="E41" s="3">
        <v>0.322618988396977</v>
      </c>
      <c r="F41" s="3">
        <v>0.53483000128181601</v>
      </c>
      <c r="G41" s="3">
        <v>106.141362235914</v>
      </c>
      <c r="H41" s="3">
        <v>1.29672543267896E-2</v>
      </c>
      <c r="I41" s="3">
        <v>4.3224181089298397E-3</v>
      </c>
      <c r="J41" s="3"/>
      <c r="K41" s="3">
        <v>9.03198795444351</v>
      </c>
      <c r="L41" s="3">
        <v>0.87045334496105398</v>
      </c>
      <c r="M41" s="3">
        <v>8.5943045868531499E-3</v>
      </c>
      <c r="N41" s="3">
        <v>0.33333333333332998</v>
      </c>
      <c r="O41" s="3">
        <v>-0.24115457480772001</v>
      </c>
      <c r="P41" s="3">
        <v>-3.3807996303821301E-2</v>
      </c>
      <c r="Q41" s="3">
        <v>0.88571428571428501</v>
      </c>
      <c r="R41" s="3">
        <v>1</v>
      </c>
      <c r="S41" t="s">
        <v>16</v>
      </c>
    </row>
    <row r="42" spans="2:19" x14ac:dyDescent="0.25">
      <c r="B42" s="2">
        <v>40</v>
      </c>
      <c r="C42" s="3">
        <v>9.3566347046087196E-4</v>
      </c>
      <c r="D42" s="3">
        <v>0.13616992472074499</v>
      </c>
      <c r="E42" s="3">
        <v>0.13050934278870299</v>
      </c>
      <c r="F42" s="3">
        <v>0.55433238819724395</v>
      </c>
      <c r="G42" s="3">
        <v>140.92494569323699</v>
      </c>
      <c r="H42" s="3">
        <v>5.4877759185610699E-2</v>
      </c>
      <c r="I42" s="3">
        <v>1.81078767141097E-2</v>
      </c>
      <c r="J42" s="3"/>
      <c r="K42" s="3">
        <v>9.17347924568781</v>
      </c>
      <c r="L42" s="3">
        <v>0.63411371088683699</v>
      </c>
      <c r="M42" s="3">
        <v>3.4515557813179297E-2</v>
      </c>
      <c r="N42" s="3">
        <v>0.32996749471610498</v>
      </c>
      <c r="O42" s="3">
        <v>-0.16586930009672099</v>
      </c>
      <c r="P42" s="3">
        <v>6.2048192594472702E-2</v>
      </c>
      <c r="Q42" s="3">
        <v>0.94161958568738202</v>
      </c>
      <c r="R42" s="3">
        <v>0.97931526390870105</v>
      </c>
      <c r="S42" t="s">
        <v>16</v>
      </c>
    </row>
    <row r="43" spans="2:19" x14ac:dyDescent="0.25">
      <c r="B43" s="2">
        <v>41</v>
      </c>
      <c r="C43" s="3">
        <v>3.18125579956696E-4</v>
      </c>
      <c r="D43" s="3">
        <v>9.51104695109527E-2</v>
      </c>
      <c r="E43" s="3">
        <v>0.354479842608456</v>
      </c>
      <c r="F43" s="3">
        <v>0.56015733232679299</v>
      </c>
      <c r="G43" s="3">
        <v>92.3978207624221</v>
      </c>
      <c r="H43" s="3">
        <v>3.8498399122709102E-2</v>
      </c>
      <c r="I43" s="3">
        <v>9.5101349326865495E-3</v>
      </c>
      <c r="J43" s="3"/>
      <c r="K43" s="3">
        <v>19.582668077436001</v>
      </c>
      <c r="L43" s="3">
        <v>0.441928290544158</v>
      </c>
      <c r="M43" s="3">
        <v>2.0125855723240001E-2</v>
      </c>
      <c r="N43" s="3">
        <v>0.24702676343434701</v>
      </c>
      <c r="O43" s="3">
        <v>-9.6099473278777006E-2</v>
      </c>
      <c r="P43" s="3">
        <v>0.150881895128403</v>
      </c>
      <c r="Q43" s="3">
        <v>0.81339712918660201</v>
      </c>
      <c r="R43" s="3">
        <v>0.91649287327225304</v>
      </c>
      <c r="S43" t="s">
        <v>16</v>
      </c>
    </row>
    <row r="44" spans="2:19" x14ac:dyDescent="0.25">
      <c r="B44" s="2">
        <v>42</v>
      </c>
      <c r="C44" s="3">
        <v>3.74265388184348E-5</v>
      </c>
      <c r="D44" s="3">
        <v>2.1777995233713002E-2</v>
      </c>
      <c r="E44" s="3">
        <v>0.38904911083341598</v>
      </c>
      <c r="F44" s="3">
        <v>0.584873232548619</v>
      </c>
      <c r="G44" s="3">
        <v>71.943873985120703</v>
      </c>
      <c r="H44" s="3">
        <v>9.9521750664440106E-3</v>
      </c>
      <c r="I44" s="3">
        <v>3.47779203931465E-3</v>
      </c>
      <c r="J44" s="3"/>
      <c r="K44" s="3">
        <v>8.1079745470680198</v>
      </c>
      <c r="L44" s="3">
        <v>0.99163930632742603</v>
      </c>
      <c r="M44" s="3">
        <v>6.9031115626358597E-3</v>
      </c>
      <c r="N44" s="3">
        <v>0.34945044837894801</v>
      </c>
      <c r="O44" s="3">
        <v>-0.27367359696615101</v>
      </c>
      <c r="P44" s="3">
        <v>-7.5212501272054394E-2</v>
      </c>
      <c r="Q44" s="3">
        <v>0.952380952380952</v>
      </c>
      <c r="R44" s="3">
        <v>1</v>
      </c>
      <c r="S44" t="s">
        <v>16</v>
      </c>
    </row>
    <row r="45" spans="2:19" x14ac:dyDescent="0.25">
      <c r="B45" s="2">
        <v>43</v>
      </c>
      <c r="C45" s="3">
        <v>4.4911846582121799E-5</v>
      </c>
      <c r="D45" s="3">
        <v>2.44592057021852E-2</v>
      </c>
      <c r="E45" s="3">
        <v>0.20057779843864099</v>
      </c>
      <c r="F45" s="3">
        <v>0.58731276928438902</v>
      </c>
      <c r="G45" s="3">
        <v>73.4201270763471</v>
      </c>
      <c r="H45" s="3">
        <v>1.0348672465081501E-2</v>
      </c>
      <c r="I45" s="3">
        <v>4.1835810269509801E-3</v>
      </c>
      <c r="J45" s="3"/>
      <c r="K45" s="3">
        <v>6.3078774431828499</v>
      </c>
      <c r="L45" s="3">
        <v>0.94337872275717005</v>
      </c>
      <c r="M45" s="3">
        <v>7.5619798396607896E-3</v>
      </c>
      <c r="N45" s="3">
        <v>0.40426257967552798</v>
      </c>
      <c r="O45" s="3">
        <v>-0.242885094838409</v>
      </c>
      <c r="P45" s="3">
        <v>-3.6011362839851097E-2</v>
      </c>
      <c r="Q45" s="3">
        <v>0.85714285714285698</v>
      </c>
      <c r="R45" s="3">
        <v>1.0050894854586101</v>
      </c>
      <c r="S45" t="s">
        <v>16</v>
      </c>
    </row>
    <row r="46" spans="2:19" x14ac:dyDescent="0.25">
      <c r="B46" s="2">
        <v>44</v>
      </c>
      <c r="C46" s="3">
        <v>2.2081657902876499E-4</v>
      </c>
      <c r="D46" s="3">
        <v>7.8445925670683106E-2</v>
      </c>
      <c r="E46" s="3">
        <v>0.37122847466887299</v>
      </c>
      <c r="F46" s="3">
        <v>0.60120881569944995</v>
      </c>
      <c r="G46" s="3">
        <v>94.499959132372695</v>
      </c>
      <c r="H46" s="3">
        <v>3.13661953333918E-2</v>
      </c>
      <c r="I46" s="3">
        <v>1.17686072805E-2</v>
      </c>
      <c r="J46" s="3"/>
      <c r="K46" s="3">
        <v>8.85053099254527</v>
      </c>
      <c r="L46" s="3">
        <v>0.45092130704211902</v>
      </c>
      <c r="M46" s="3">
        <v>1.6767599725439501E-2</v>
      </c>
      <c r="N46" s="3">
        <v>0.37520034404591701</v>
      </c>
      <c r="O46" s="3">
        <v>0.312940718402762</v>
      </c>
      <c r="P46" s="3">
        <v>0.67168804256339099</v>
      </c>
      <c r="Q46" s="3">
        <v>0.73750000000000004</v>
      </c>
      <c r="R46" s="3">
        <v>0.91029732321911205</v>
      </c>
      <c r="S46" t="s">
        <v>16</v>
      </c>
    </row>
    <row r="47" spans="2:19" x14ac:dyDescent="0.25">
      <c r="B47" s="2">
        <v>45</v>
      </c>
      <c r="C47" s="3">
        <v>5.8011135168573997E-5</v>
      </c>
      <c r="D47" s="3">
        <v>3.7899457157664497E-2</v>
      </c>
      <c r="E47" s="3">
        <v>0.612495083976206</v>
      </c>
      <c r="F47" s="3">
        <v>0.61099473578779095</v>
      </c>
      <c r="G47" s="3">
        <v>79.154692914042101</v>
      </c>
      <c r="H47" s="3">
        <v>1.6894552391997501E-2</v>
      </c>
      <c r="I47" s="3">
        <v>3.7731995098167501E-3</v>
      </c>
      <c r="J47" s="3"/>
      <c r="K47" s="3">
        <v>23.827094685737901</v>
      </c>
      <c r="L47" s="3">
        <v>0.50752243954869503</v>
      </c>
      <c r="M47" s="3">
        <v>8.5943045868531499E-3</v>
      </c>
      <c r="N47" s="3">
        <v>0.22333823485042401</v>
      </c>
      <c r="O47" s="3">
        <v>-0.136951947666519</v>
      </c>
      <c r="P47" s="3">
        <v>9.8866909237649001E-2</v>
      </c>
      <c r="Q47" s="3">
        <v>0.81578947368420995</v>
      </c>
      <c r="R47" s="3">
        <v>0.951633279191481</v>
      </c>
      <c r="S47" t="s">
        <v>16</v>
      </c>
    </row>
    <row r="48" spans="2:19" x14ac:dyDescent="0.25">
      <c r="B48" s="2">
        <v>46</v>
      </c>
      <c r="C48" s="3">
        <v>1.6093411691927E-4</v>
      </c>
      <c r="D48" s="3">
        <v>9.7712338036990601E-2</v>
      </c>
      <c r="E48" s="3">
        <v>0.17432003751771999</v>
      </c>
      <c r="F48" s="3">
        <v>0.63782141293781802</v>
      </c>
      <c r="G48" s="3">
        <v>106.688367039733</v>
      </c>
      <c r="H48" s="3">
        <v>4.7562612881527702E-2</v>
      </c>
      <c r="I48" s="3">
        <v>3.54091930647119E-3</v>
      </c>
      <c r="J48" s="3"/>
      <c r="K48" s="3">
        <v>204.868398196654</v>
      </c>
      <c r="L48" s="3">
        <v>0.21181620127359699</v>
      </c>
      <c r="M48" s="3">
        <v>1.43145968074077E-2</v>
      </c>
      <c r="N48" s="3">
        <v>7.4447535405406703E-2</v>
      </c>
      <c r="O48" s="3">
        <v>-0.178091456733245</v>
      </c>
      <c r="P48" s="3">
        <v>4.6486459442902903E-2</v>
      </c>
      <c r="Q48" s="3">
        <v>0.73504273504273498</v>
      </c>
      <c r="R48" s="3">
        <v>1</v>
      </c>
      <c r="S48" t="s">
        <v>16</v>
      </c>
    </row>
    <row r="49" spans="2:19" x14ac:dyDescent="0.25">
      <c r="B49" s="2">
        <v>47</v>
      </c>
      <c r="C49" s="3">
        <v>3.6303742653881802E-4</v>
      </c>
      <c r="D49" s="3">
        <v>8.7395149591471502E-2</v>
      </c>
      <c r="E49" s="3">
        <v>0.11655903914329201</v>
      </c>
      <c r="F49" s="3">
        <v>0.75556770491724801</v>
      </c>
      <c r="G49" s="3">
        <v>123.164756973716</v>
      </c>
      <c r="H49" s="3">
        <v>3.7563004234741799E-2</v>
      </c>
      <c r="I49" s="3">
        <v>1.3605832035390101E-2</v>
      </c>
      <c r="J49" s="3"/>
      <c r="K49" s="3">
        <v>10.020684181251299</v>
      </c>
      <c r="L49" s="3">
        <v>0.597291870601112</v>
      </c>
      <c r="M49" s="3">
        <v>2.1499618780064601E-2</v>
      </c>
      <c r="N49" s="3">
        <v>0.36221362781217997</v>
      </c>
      <c r="O49" s="3">
        <v>0.105665875137733</v>
      </c>
      <c r="P49" s="3">
        <v>0.40777751548957197</v>
      </c>
      <c r="Q49" s="3">
        <v>0.88990825688073305</v>
      </c>
      <c r="R49" s="3">
        <v>0.96182321912126001</v>
      </c>
      <c r="S49" t="s">
        <v>16</v>
      </c>
    </row>
    <row r="50" spans="2:19" x14ac:dyDescent="0.25">
      <c r="B50" s="2">
        <v>48</v>
      </c>
      <c r="C50" s="3">
        <v>4.67831735230436E-5</v>
      </c>
      <c r="D50" s="3">
        <v>2.2185648662082801E-2</v>
      </c>
      <c r="E50" s="3">
        <v>0.50762427583707503</v>
      </c>
      <c r="F50" s="3">
        <v>0.773830172349673</v>
      </c>
      <c r="G50" s="3">
        <v>141.219781009423</v>
      </c>
      <c r="H50" s="3">
        <v>8.9688263525336195E-3</v>
      </c>
      <c r="I50" s="3">
        <v>4.9128150098997599E-3</v>
      </c>
      <c r="J50" s="3"/>
      <c r="K50" s="3">
        <v>3.45631447501404</v>
      </c>
      <c r="L50" s="3">
        <v>1.1944150872185</v>
      </c>
      <c r="M50" s="3">
        <v>7.7179133551592899E-3</v>
      </c>
      <c r="N50" s="3">
        <v>0.54776565146809097</v>
      </c>
      <c r="O50" s="3">
        <v>-0.260281927176992</v>
      </c>
      <c r="P50" s="3">
        <v>-5.8161697726462402E-2</v>
      </c>
      <c r="Q50" s="3">
        <v>0.92592592592592504</v>
      </c>
      <c r="R50" s="3">
        <v>1.00561104945122</v>
      </c>
      <c r="S50" t="s">
        <v>16</v>
      </c>
    </row>
    <row r="51" spans="2:19" x14ac:dyDescent="0.25">
      <c r="B51" s="2">
        <v>49</v>
      </c>
      <c r="C51" s="3">
        <v>1.1789359727806899E-4</v>
      </c>
      <c r="D51" s="3">
        <v>4.6112716164147798E-2</v>
      </c>
      <c r="E51" s="3">
        <v>0.59089553351582602</v>
      </c>
      <c r="F51" s="3">
        <v>0.79632906317419705</v>
      </c>
      <c r="G51" s="3">
        <v>70.739067304866296</v>
      </c>
      <c r="H51" s="3">
        <v>2.0787028074237601E-2</v>
      </c>
      <c r="I51" s="3">
        <v>6.0057195100424602E-3</v>
      </c>
      <c r="J51" s="3"/>
      <c r="K51" s="3">
        <v>12.8031075714011</v>
      </c>
      <c r="L51" s="3">
        <v>0.69672063814171004</v>
      </c>
      <c r="M51" s="3">
        <v>1.22518076268573E-2</v>
      </c>
      <c r="N51" s="3">
        <v>0.28891669788456298</v>
      </c>
      <c r="O51" s="3">
        <v>-0.16831836883024001</v>
      </c>
      <c r="P51" s="3">
        <v>5.8929941435182001E-2</v>
      </c>
      <c r="Q51" s="3">
        <v>0.86301369863013699</v>
      </c>
      <c r="R51" s="3">
        <v>1.00269957578094</v>
      </c>
      <c r="S51" t="s">
        <v>16</v>
      </c>
    </row>
    <row r="52" spans="2:19" x14ac:dyDescent="0.25">
      <c r="B52" s="2">
        <v>50</v>
      </c>
      <c r="C52" s="3">
        <v>4.30405196412001E-5</v>
      </c>
      <c r="D52" s="3">
        <v>2.0760229627313401E-2</v>
      </c>
      <c r="E52" s="3">
        <v>0.160884523452025</v>
      </c>
      <c r="F52" s="3">
        <v>0.79121878576055504</v>
      </c>
      <c r="G52" s="3">
        <v>45</v>
      </c>
      <c r="H52" s="3">
        <v>8.7056729267374292E-3</v>
      </c>
      <c r="I52" s="3">
        <v>3.8691879674389298E-3</v>
      </c>
      <c r="J52" s="3"/>
      <c r="K52" s="3">
        <v>3.9026915113871601</v>
      </c>
      <c r="L52" s="3">
        <v>1.25494029485707</v>
      </c>
      <c r="M52" s="3">
        <v>7.4027624325738303E-3</v>
      </c>
      <c r="N52" s="3">
        <v>0.44444444444445202</v>
      </c>
      <c r="O52" s="3">
        <v>-0.38534056777591102</v>
      </c>
      <c r="P52" s="3">
        <v>-0.217391304347827</v>
      </c>
      <c r="Q52" s="3">
        <v>1</v>
      </c>
      <c r="R52" s="3">
        <v>1</v>
      </c>
      <c r="S52" t="s">
        <v>16</v>
      </c>
    </row>
    <row r="53" spans="2:19" x14ac:dyDescent="0.25">
      <c r="B53" s="2">
        <v>51</v>
      </c>
      <c r="C53" s="3">
        <v>2.4701515620166999E-4</v>
      </c>
      <c r="D53" s="3">
        <v>9.3492167478196303E-2</v>
      </c>
      <c r="E53" s="3">
        <v>0.112760888284639</v>
      </c>
      <c r="F53" s="3">
        <v>0.80450207443870603</v>
      </c>
      <c r="G53" s="3">
        <v>94.853081152198797</v>
      </c>
      <c r="H53" s="3">
        <v>3.4192237352552599E-2</v>
      </c>
      <c r="I53" s="3">
        <v>1.21775247992901E-2</v>
      </c>
      <c r="J53" s="3"/>
      <c r="K53" s="3">
        <v>7.9529739265071697</v>
      </c>
      <c r="L53" s="3">
        <v>0.35512644062601301</v>
      </c>
      <c r="M53" s="3">
        <v>1.7734414707705998E-2</v>
      </c>
      <c r="N53" s="3">
        <v>0.35614881453146402</v>
      </c>
      <c r="O53" s="3">
        <v>0.32389280644052798</v>
      </c>
      <c r="P53" s="3">
        <v>0.685632674150495</v>
      </c>
      <c r="Q53" s="3">
        <v>0.74576271186440601</v>
      </c>
      <c r="R53" s="3">
        <v>0.84680440126419299</v>
      </c>
      <c r="S53" t="s">
        <v>16</v>
      </c>
    </row>
    <row r="54" spans="2:19" x14ac:dyDescent="0.25">
      <c r="B54" s="2">
        <v>52</v>
      </c>
      <c r="C54" s="3">
        <v>1.3286421280544301E-4</v>
      </c>
      <c r="D54" s="3">
        <v>5.0706341038193499E-2</v>
      </c>
      <c r="E54" s="3">
        <v>0.468653085909155</v>
      </c>
      <c r="F54" s="3">
        <v>0.80625131692791097</v>
      </c>
      <c r="G54" s="3">
        <v>96.462782816453796</v>
      </c>
      <c r="H54" s="3">
        <v>2.3261588108202901E-2</v>
      </c>
      <c r="I54" s="3">
        <v>6.1804564464985204E-3</v>
      </c>
      <c r="J54" s="3"/>
      <c r="K54" s="3">
        <v>13.0211186965614</v>
      </c>
      <c r="L54" s="3">
        <v>0.64937166826794002</v>
      </c>
      <c r="M54" s="3">
        <v>1.3006458773394E-2</v>
      </c>
      <c r="N54" s="3">
        <v>0.265693658478934</v>
      </c>
      <c r="O54" s="3">
        <v>-0.15015098704139801</v>
      </c>
      <c r="P54" s="3">
        <v>8.2061370353037302E-2</v>
      </c>
      <c r="Q54" s="3">
        <v>0.88749999999999996</v>
      </c>
      <c r="R54" s="3">
        <v>0.98192462298000904</v>
      </c>
      <c r="S54" t="s">
        <v>16</v>
      </c>
    </row>
    <row r="55" spans="2:19" x14ac:dyDescent="0.25">
      <c r="B55" s="2">
        <v>53</v>
      </c>
      <c r="C55" s="3">
        <v>2.7695638725641798E-4</v>
      </c>
      <c r="D55" s="3">
        <v>6.8965931514299195E-2</v>
      </c>
      <c r="E55" s="3">
        <v>0.43664873049191799</v>
      </c>
      <c r="F55" s="3">
        <v>0.80780153786058095</v>
      </c>
      <c r="G55" s="3">
        <v>44.276835860084198</v>
      </c>
      <c r="H55" s="3">
        <v>2.99960268150045E-2</v>
      </c>
      <c r="I55" s="3">
        <v>1.44716736603289E-2</v>
      </c>
      <c r="J55" s="3"/>
      <c r="K55" s="3">
        <v>5.23528274883477</v>
      </c>
      <c r="L55" s="3">
        <v>0.73173198047799304</v>
      </c>
      <c r="M55" s="3">
        <v>1.8778493667540402E-2</v>
      </c>
      <c r="N55" s="3">
        <v>0.48245301784735001</v>
      </c>
      <c r="O55" s="3">
        <v>0.23100832400740301</v>
      </c>
      <c r="P55" s="3">
        <v>0.56736847802438195</v>
      </c>
      <c r="Q55" s="3">
        <v>0.91925465838509302</v>
      </c>
      <c r="R55" s="3">
        <v>0.99032034116830303</v>
      </c>
      <c r="S55" t="s">
        <v>16</v>
      </c>
    </row>
    <row r="56" spans="2:19" x14ac:dyDescent="0.25">
      <c r="B56" s="2">
        <v>54</v>
      </c>
      <c r="C56" s="3">
        <v>5.2397154345808798E-5</v>
      </c>
      <c r="D56" s="3">
        <v>2.7140416170657398E-2</v>
      </c>
      <c r="E56" s="3">
        <v>0.35332569438759098</v>
      </c>
      <c r="F56" s="3">
        <v>0.80289746426516595</v>
      </c>
      <c r="G56" s="3">
        <v>75.799877313215404</v>
      </c>
      <c r="H56" s="3">
        <v>1.1616052953825701E-2</v>
      </c>
      <c r="I56" s="3">
        <v>3.9946308224912399E-3</v>
      </c>
      <c r="J56" s="3"/>
      <c r="K56" s="3">
        <v>8.3482883488816508</v>
      </c>
      <c r="L56" s="3">
        <v>0.89389098981889503</v>
      </c>
      <c r="M56" s="3">
        <v>8.1678717512382402E-3</v>
      </c>
      <c r="N56" s="3">
        <v>0.34388882681320798</v>
      </c>
      <c r="O56" s="3">
        <v>-0.304467525859136</v>
      </c>
      <c r="P56" s="3">
        <v>-0.114420549276365</v>
      </c>
      <c r="Q56" s="3">
        <v>0.875</v>
      </c>
      <c r="R56" s="3">
        <v>0.99541330645161197</v>
      </c>
      <c r="S56" t="s">
        <v>16</v>
      </c>
    </row>
    <row r="57" spans="2:19" x14ac:dyDescent="0.25">
      <c r="B57" s="2">
        <v>55</v>
      </c>
      <c r="C57" s="3">
        <v>2.4514382926074798E-4</v>
      </c>
      <c r="D57" s="3">
        <v>8.4690683726078797E-2</v>
      </c>
      <c r="E57" s="3">
        <v>0.57376191459030002</v>
      </c>
      <c r="F57" s="3">
        <v>0.82675181184717905</v>
      </c>
      <c r="G57" s="3">
        <v>81.519238721390593</v>
      </c>
      <c r="H57" s="3">
        <v>4.0245905214003203E-2</v>
      </c>
      <c r="I57" s="3">
        <v>6.6816878026774397E-3</v>
      </c>
      <c r="J57" s="3"/>
      <c r="K57" s="3">
        <v>39.274921356716597</v>
      </c>
      <c r="L57" s="3">
        <v>0.42949642342493299</v>
      </c>
      <c r="M57" s="3">
        <v>1.7667111183286E-2</v>
      </c>
      <c r="N57" s="3">
        <v>0.166021555911049</v>
      </c>
      <c r="O57" s="3">
        <v>-0.13845732296874999</v>
      </c>
      <c r="P57" s="3">
        <v>9.6950205873181497E-2</v>
      </c>
      <c r="Q57" s="3">
        <v>0.85620915032679701</v>
      </c>
      <c r="R57" s="3">
        <v>1.0029397512518099</v>
      </c>
      <c r="S57" t="s">
        <v>16</v>
      </c>
    </row>
    <row r="58" spans="2:19" x14ac:dyDescent="0.25">
      <c r="B58" s="2">
        <v>56</v>
      </c>
      <c r="C58" s="3">
        <v>5.4268481286730503E-4</v>
      </c>
      <c r="D58" s="3">
        <v>0.109059603769631</v>
      </c>
      <c r="E58" s="3">
        <v>0.33265123546210401</v>
      </c>
      <c r="F58" s="3">
        <v>0.83284510537036704</v>
      </c>
      <c r="G58" s="3">
        <v>80.944704392955103</v>
      </c>
      <c r="H58" s="3">
        <v>4.8358544230505902E-2</v>
      </c>
      <c r="I58" s="3">
        <v>1.28632525971365E-2</v>
      </c>
      <c r="J58" s="3"/>
      <c r="K58" s="3">
        <v>13.991191445754099</v>
      </c>
      <c r="L58" s="3">
        <v>0.57336304904788904</v>
      </c>
      <c r="M58" s="3">
        <v>2.62862656927501E-2</v>
      </c>
      <c r="N58" s="3">
        <v>0.26599751505799102</v>
      </c>
      <c r="O58" s="3">
        <v>-9.9743574138849697E-2</v>
      </c>
      <c r="P58" s="3">
        <v>0.14624208180835499</v>
      </c>
      <c r="Q58" s="3">
        <v>0.91194968553459099</v>
      </c>
      <c r="R58" s="3">
        <v>0.98692990818323201</v>
      </c>
      <c r="S58" t="s">
        <v>16</v>
      </c>
    </row>
    <row r="59" spans="2:19" x14ac:dyDescent="0.25">
      <c r="B59" s="2">
        <v>57</v>
      </c>
      <c r="C59" s="3">
        <v>1.87132694092174E-5</v>
      </c>
      <c r="D59" s="3">
        <v>1.1267923790206901E-2</v>
      </c>
      <c r="E59" s="3">
        <v>0.325575556885911</v>
      </c>
      <c r="F59" s="3">
        <v>0.81599083900187397</v>
      </c>
      <c r="G59" s="3">
        <v>63.434948822922003</v>
      </c>
      <c r="H59" s="3">
        <v>4.8941786689696704E-3</v>
      </c>
      <c r="I59" s="3">
        <v>3.0588616681061298E-3</v>
      </c>
      <c r="J59" s="3"/>
      <c r="K59" s="3">
        <v>2.6666666666666599</v>
      </c>
      <c r="L59" s="3">
        <v>1.85213113331903</v>
      </c>
      <c r="M59" s="3">
        <v>4.8812369972270802E-3</v>
      </c>
      <c r="N59" s="3">
        <v>0.62500000000001699</v>
      </c>
      <c r="O59" s="3">
        <v>-0.37168146928203699</v>
      </c>
      <c r="P59" s="3">
        <v>-0.19999999999999399</v>
      </c>
      <c r="Q59" s="3">
        <v>1</v>
      </c>
      <c r="R59" s="3">
        <v>1</v>
      </c>
      <c r="S59" t="s">
        <v>16</v>
      </c>
    </row>
    <row r="60" spans="2:19" x14ac:dyDescent="0.25">
      <c r="B60" s="2">
        <v>58</v>
      </c>
      <c r="C60" s="3">
        <v>1.00115991339313E-3</v>
      </c>
      <c r="D60" s="3">
        <v>0.25018019210537701</v>
      </c>
      <c r="E60" s="3">
        <v>0.19925234309189899</v>
      </c>
      <c r="F60" s="3">
        <v>0.88038361397113796</v>
      </c>
      <c r="G60" s="3">
        <v>97.789826358274198</v>
      </c>
      <c r="H60" s="3">
        <v>0.121309541917846</v>
      </c>
      <c r="I60" s="3">
        <v>1.06442403263681E-2</v>
      </c>
      <c r="J60" s="3"/>
      <c r="K60" s="3">
        <v>188.05872402813301</v>
      </c>
      <c r="L60" s="3">
        <v>0.201005283309797</v>
      </c>
      <c r="M60" s="3">
        <v>3.5703170620209099E-2</v>
      </c>
      <c r="N60" s="3">
        <v>8.7744460642483105E-2</v>
      </c>
      <c r="O60" s="3">
        <v>1.29687872681411E-2</v>
      </c>
      <c r="P60" s="3">
        <v>0.28975191753221702</v>
      </c>
      <c r="Q60" s="3">
        <v>0.811836115326251</v>
      </c>
      <c r="R60" s="3">
        <v>0.99832681739891205</v>
      </c>
      <c r="S60" t="s">
        <v>16</v>
      </c>
    </row>
    <row r="61" spans="2:19" x14ac:dyDescent="0.25">
      <c r="B61" s="2">
        <v>59</v>
      </c>
      <c r="C61" s="3">
        <v>1.87132694092174E-5</v>
      </c>
      <c r="D61" s="3">
        <v>1.2557914337027999E-2</v>
      </c>
      <c r="E61" s="3">
        <v>0.321745256216665</v>
      </c>
      <c r="F61" s="3">
        <v>0.82501940486509695</v>
      </c>
      <c r="G61" s="3">
        <v>69.379277842736002</v>
      </c>
      <c r="H61" s="3">
        <v>5.6030582986833898E-3</v>
      </c>
      <c r="I61" s="3">
        <v>3.0424141387229899E-3</v>
      </c>
      <c r="J61" s="3"/>
      <c r="K61" s="3">
        <v>3.2084880041150399</v>
      </c>
      <c r="L61" s="3">
        <v>1.4911608799985701</v>
      </c>
      <c r="M61" s="3">
        <v>4.8812369972270802E-3</v>
      </c>
      <c r="N61" s="3">
        <v>0.54299169784435297</v>
      </c>
      <c r="O61" s="3">
        <v>-0.28454275936073198</v>
      </c>
      <c r="P61" s="3">
        <v>-8.9051548650982804E-2</v>
      </c>
      <c r="Q61" s="3">
        <v>1</v>
      </c>
      <c r="R61" s="3">
        <v>1</v>
      </c>
      <c r="S61" t="s">
        <v>16</v>
      </c>
    </row>
    <row r="62" spans="2:19" x14ac:dyDescent="0.25">
      <c r="B62" s="2">
        <v>60</v>
      </c>
      <c r="C62" s="3">
        <v>5.5017012063099196E-4</v>
      </c>
      <c r="D62" s="3">
        <v>0.132975727555499</v>
      </c>
      <c r="E62" s="3">
        <v>0.48359407125455001</v>
      </c>
      <c r="F62" s="3">
        <v>0.85660170421224702</v>
      </c>
      <c r="G62" s="3">
        <v>97.394572149945802</v>
      </c>
      <c r="H62" s="3">
        <v>5.9389624932090497E-2</v>
      </c>
      <c r="I62" s="3">
        <v>1.30376986727977E-2</v>
      </c>
      <c r="J62" s="3"/>
      <c r="K62" s="3">
        <v>28.4918700636285</v>
      </c>
      <c r="L62" s="3">
        <v>0.39098681673303398</v>
      </c>
      <c r="M62" s="3">
        <v>2.6466929438812702E-2</v>
      </c>
      <c r="N62" s="3">
        <v>0.21952822042075201</v>
      </c>
      <c r="O62" s="3">
        <v>0.105361675474406</v>
      </c>
      <c r="P62" s="3">
        <v>0.40739019644872998</v>
      </c>
      <c r="Q62" s="3">
        <v>0.82816901408450705</v>
      </c>
      <c r="R62" s="3">
        <v>0.95915931980207103</v>
      </c>
      <c r="S62" t="s">
        <v>16</v>
      </c>
    </row>
    <row r="63" spans="2:19" x14ac:dyDescent="0.25">
      <c r="B63" s="2">
        <v>61</v>
      </c>
      <c r="C63" s="3">
        <v>2.0584596350139099E-5</v>
      </c>
      <c r="D63" s="3">
        <v>1.42323029152984E-2</v>
      </c>
      <c r="E63" s="3">
        <v>0.46585410087647899</v>
      </c>
      <c r="F63" s="3">
        <v>0.83408527885172101</v>
      </c>
      <c r="G63" s="3">
        <v>126.23721581313799</v>
      </c>
      <c r="H63" s="3">
        <v>6.0307611718566096E-3</v>
      </c>
      <c r="I63" s="3">
        <v>2.7206569708915899E-3</v>
      </c>
      <c r="J63" s="3"/>
      <c r="K63" s="3">
        <v>5.1187737783499001</v>
      </c>
      <c r="L63" s="3">
        <v>1.27703224152126</v>
      </c>
      <c r="M63" s="3">
        <v>5.1194845527072598E-3</v>
      </c>
      <c r="N63" s="3">
        <v>0.45112994750777302</v>
      </c>
      <c r="O63" s="3">
        <v>-0.37397245247184902</v>
      </c>
      <c r="P63" s="3">
        <v>-0.202916970393587</v>
      </c>
      <c r="Q63" s="3">
        <v>0.91666666666666596</v>
      </c>
      <c r="R63" s="3">
        <v>0.99125336409073395</v>
      </c>
      <c r="S63" t="s">
        <v>16</v>
      </c>
    </row>
    <row r="64" spans="2:19" x14ac:dyDescent="0.25">
      <c r="B64" s="2">
        <v>62</v>
      </c>
      <c r="C64" s="3">
        <v>2.1145994432415701E-4</v>
      </c>
      <c r="D64" s="3">
        <v>0.103346983914356</v>
      </c>
      <c r="E64" s="3">
        <v>0.34217271939392702</v>
      </c>
      <c r="F64" s="3">
        <v>0.85892434508114401</v>
      </c>
      <c r="G64" s="3">
        <v>66.524052530728099</v>
      </c>
      <c r="H64" s="3">
        <v>5.01254057053203E-2</v>
      </c>
      <c r="I64" s="3">
        <v>5.3990472673993003E-3</v>
      </c>
      <c r="J64" s="3"/>
      <c r="K64" s="3">
        <v>122.059056257528</v>
      </c>
      <c r="L64" s="3">
        <v>0.24879541021266399</v>
      </c>
      <c r="M64" s="3">
        <v>1.6408508867079001E-2</v>
      </c>
      <c r="N64" s="3">
        <v>0.107710794385176</v>
      </c>
      <c r="O64" s="3">
        <v>5.1637044285941696E-3</v>
      </c>
      <c r="P64" s="3">
        <v>0.27981417741097298</v>
      </c>
      <c r="Q64" s="3">
        <v>0.74834437086092698</v>
      </c>
      <c r="R64" s="3">
        <v>0.99233599830571295</v>
      </c>
      <c r="S64" t="s">
        <v>16</v>
      </c>
    </row>
    <row r="65" spans="2:19" x14ac:dyDescent="0.25">
      <c r="B65" s="2">
        <v>63</v>
      </c>
      <c r="C65" s="3">
        <v>1.2575317042994099E-3</v>
      </c>
      <c r="D65" s="3">
        <v>0.19314427921125499</v>
      </c>
      <c r="E65" s="3">
        <v>0.42737560366380101</v>
      </c>
      <c r="F65" s="3">
        <v>0.88020276416272802</v>
      </c>
      <c r="G65" s="3">
        <v>46.758130917143603</v>
      </c>
      <c r="H65" s="3">
        <v>8.4560377420142802E-2</v>
      </c>
      <c r="I65" s="3">
        <v>2.1401723977817699E-2</v>
      </c>
      <c r="J65" s="3"/>
      <c r="K65" s="3">
        <v>21.246382659221901</v>
      </c>
      <c r="L65" s="3">
        <v>0.423608931888864</v>
      </c>
      <c r="M65" s="3">
        <v>4.0014236150053097E-2</v>
      </c>
      <c r="N65" s="3">
        <v>0.25309399781273501</v>
      </c>
      <c r="O65" s="3">
        <v>0.13028147462508699</v>
      </c>
      <c r="P65" s="3">
        <v>0.43911907017423402</v>
      </c>
      <c r="Q65" s="3">
        <v>0.83478260869565202</v>
      </c>
      <c r="R65" s="3">
        <v>0.96287298765502005</v>
      </c>
      <c r="S65" t="s">
        <v>16</v>
      </c>
    </row>
    <row r="66" spans="2:19" x14ac:dyDescent="0.25">
      <c r="B66" s="2">
        <v>64</v>
      </c>
      <c r="C66" s="3">
        <v>3.5555211877513101E-5</v>
      </c>
      <c r="D66" s="3">
        <v>1.833893241854E-2</v>
      </c>
      <c r="E66" s="3">
        <v>0.56921723855373996</v>
      </c>
      <c r="F66" s="3">
        <v>0.86793749187520097</v>
      </c>
      <c r="G66" s="3">
        <v>66.920683455957402</v>
      </c>
      <c r="H66" s="3">
        <v>7.3648821897112403E-3</v>
      </c>
      <c r="I66" s="3">
        <v>4.3116795160072002E-3</v>
      </c>
      <c r="J66" s="3"/>
      <c r="K66" s="3">
        <v>2.9839490438762799</v>
      </c>
      <c r="L66" s="3">
        <v>1.3285106334182799</v>
      </c>
      <c r="M66" s="3">
        <v>6.7283208740284497E-3</v>
      </c>
      <c r="N66" s="3">
        <v>0.58543767638681699</v>
      </c>
      <c r="O66" s="3">
        <v>-0.29854649905411701</v>
      </c>
      <c r="P66" s="3">
        <v>-0.106881663802778</v>
      </c>
      <c r="Q66" s="3">
        <v>0.95</v>
      </c>
      <c r="R66" s="3">
        <v>0.99321199462927001</v>
      </c>
      <c r="S66" t="s">
        <v>16</v>
      </c>
    </row>
    <row r="67" spans="2:19" x14ac:dyDescent="0.25">
      <c r="B67" s="2">
        <v>65</v>
      </c>
      <c r="C67" s="3">
        <v>1.27250231982678E-4</v>
      </c>
      <c r="D67" s="3">
        <v>4.4845981014247097E-2</v>
      </c>
      <c r="E67" s="3">
        <v>0.52244174569495205</v>
      </c>
      <c r="F67" s="3">
        <v>0.89112830223524497</v>
      </c>
      <c r="G67" s="3">
        <v>84.778066975987997</v>
      </c>
      <c r="H67" s="3">
        <v>1.9321024847521798E-2</v>
      </c>
      <c r="I67" s="3">
        <v>8.0492181527338294E-3</v>
      </c>
      <c r="J67" s="3"/>
      <c r="K67" s="3">
        <v>5.9591890105687799</v>
      </c>
      <c r="L67" s="3">
        <v>0.79509933332953298</v>
      </c>
      <c r="M67" s="3">
        <v>1.27287087890747E-2</v>
      </c>
      <c r="N67" s="3">
        <v>0.41660409922645703</v>
      </c>
      <c r="O67" s="3">
        <v>-4.0123950154869199E-2</v>
      </c>
      <c r="P67" s="3">
        <v>0.22215214470700001</v>
      </c>
      <c r="Q67" s="3">
        <v>0.88311688311688297</v>
      </c>
      <c r="R67" s="3">
        <v>0.98233840710124098</v>
      </c>
      <c r="S67" t="s">
        <v>16</v>
      </c>
    </row>
    <row r="68" spans="2:19" x14ac:dyDescent="0.25">
      <c r="B68" s="2">
        <v>66</v>
      </c>
      <c r="C68" s="3">
        <v>5.0338694710794901E-4</v>
      </c>
      <c r="D68" s="3">
        <v>8.6038128782938594E-2</v>
      </c>
      <c r="E68" s="3">
        <v>9.3016483336447395E-2</v>
      </c>
      <c r="F68" s="3">
        <v>0.91267224222174204</v>
      </c>
      <c r="G68" s="3">
        <v>65.462103270566601</v>
      </c>
      <c r="H68" s="3">
        <v>3.3274715125487402E-2</v>
      </c>
      <c r="I68" s="3">
        <v>1.7286566788752698E-2</v>
      </c>
      <c r="J68" s="3"/>
      <c r="K68" s="3">
        <v>3.77318562737055</v>
      </c>
      <c r="L68" s="3">
        <v>0.85453509026390495</v>
      </c>
      <c r="M68" s="3">
        <v>2.53166381528304E-2</v>
      </c>
      <c r="N68" s="3">
        <v>0.51951058704967901</v>
      </c>
      <c r="O68" s="3">
        <v>-0.10254842136957699</v>
      </c>
      <c r="P68" s="3">
        <v>0.142670839397252</v>
      </c>
      <c r="Q68" s="3">
        <v>0.94385964912280695</v>
      </c>
      <c r="R68" s="3">
        <v>0.99697909213768998</v>
      </c>
      <c r="S68" t="s">
        <v>16</v>
      </c>
    </row>
    <row r="69" spans="2:19" x14ac:dyDescent="0.25">
      <c r="B69" s="2">
        <v>67</v>
      </c>
      <c r="C69" s="3">
        <v>8.0841323847819304E-4</v>
      </c>
      <c r="D69" s="3">
        <v>0.15241313548739699</v>
      </c>
      <c r="E69" s="3">
        <v>0.45657958416725802</v>
      </c>
      <c r="F69" s="3">
        <v>0.91340673500024405</v>
      </c>
      <c r="G69" s="3">
        <v>155.587441635825</v>
      </c>
      <c r="H69" s="3">
        <v>6.6567199740832597E-2</v>
      </c>
      <c r="I69" s="3">
        <v>2.00454333079109E-2</v>
      </c>
      <c r="J69" s="3"/>
      <c r="K69" s="3">
        <v>13.7577127244774</v>
      </c>
      <c r="L69" s="3">
        <v>0.43731914028555802</v>
      </c>
      <c r="M69" s="3">
        <v>3.2082763342920602E-2</v>
      </c>
      <c r="N69" s="3">
        <v>0.301130787924898</v>
      </c>
      <c r="O69" s="3">
        <v>0.29637963807912099</v>
      </c>
      <c r="P69" s="3">
        <v>0.65060182019179502</v>
      </c>
      <c r="Q69" s="3">
        <v>0.82917466410748497</v>
      </c>
      <c r="R69" s="3">
        <v>0.95828247289437696</v>
      </c>
      <c r="S69" t="s">
        <v>16</v>
      </c>
    </row>
    <row r="70" spans="2:19" x14ac:dyDescent="0.25">
      <c r="B70" s="2">
        <v>68</v>
      </c>
      <c r="C70" s="3">
        <v>3.5255799566965601E-3</v>
      </c>
      <c r="D70" s="3">
        <v>0.48619921545074202</v>
      </c>
      <c r="E70" s="3">
        <v>9.5375226104509395E-2</v>
      </c>
      <c r="F70" s="3">
        <v>0.99523264263634703</v>
      </c>
      <c r="G70" s="3">
        <v>83.360010948553395</v>
      </c>
      <c r="H70" s="3">
        <v>0.15319821354014901</v>
      </c>
      <c r="I70" s="3">
        <v>4.69248888799359E-2</v>
      </c>
      <c r="J70" s="3"/>
      <c r="K70" s="3">
        <v>14.8201856983586</v>
      </c>
      <c r="L70" s="3">
        <v>0.18741827015881801</v>
      </c>
      <c r="M70" s="3">
        <v>6.6999312078496298E-2</v>
      </c>
      <c r="N70" s="3">
        <v>0.306301802061406</v>
      </c>
      <c r="O70" s="3">
        <v>0.60146063070434796</v>
      </c>
      <c r="P70" s="3">
        <v>1.03904300434929</v>
      </c>
      <c r="Q70" s="3">
        <v>0.74851013110846198</v>
      </c>
      <c r="R70" s="3">
        <v>0.67988959478698296</v>
      </c>
      <c r="S70" t="s">
        <v>16</v>
      </c>
    </row>
    <row r="71" spans="2:19" x14ac:dyDescent="0.25">
      <c r="B71" s="2">
        <v>69</v>
      </c>
      <c r="C71" s="3">
        <v>2.09588617383235E-4</v>
      </c>
      <c r="D71" s="3">
        <v>5.9349140905442202E-2</v>
      </c>
      <c r="E71" s="3">
        <v>0.45229548495806499</v>
      </c>
      <c r="F71" s="3">
        <v>0.93996262405559505</v>
      </c>
      <c r="G71" s="3">
        <v>173.93408986358</v>
      </c>
      <c r="H71" s="3">
        <v>2.62794688098071E-2</v>
      </c>
      <c r="I71" s="3">
        <v>8.3063878425995406E-3</v>
      </c>
      <c r="J71" s="3"/>
      <c r="K71" s="3">
        <v>9.7411392967596306</v>
      </c>
      <c r="L71" s="3">
        <v>0.747736676145074</v>
      </c>
      <c r="M71" s="3">
        <v>1.6335743502476401E-2</v>
      </c>
      <c r="N71" s="3">
        <v>0.31607898556532799</v>
      </c>
      <c r="O71" s="3">
        <v>-0.18200438316156201</v>
      </c>
      <c r="P71" s="3">
        <v>4.15043667787304E-2</v>
      </c>
      <c r="Q71" s="3">
        <v>0.93333333333333302</v>
      </c>
      <c r="R71" s="3">
        <v>1.0041949982712901</v>
      </c>
      <c r="S71" t="s">
        <v>16</v>
      </c>
    </row>
    <row r="72" spans="2:19" x14ac:dyDescent="0.25">
      <c r="B72" s="2">
        <v>70</v>
      </c>
      <c r="C72" s="3">
        <v>6.7367769873182803E-5</v>
      </c>
      <c r="D72" s="3">
        <v>2.7548069599027201E-2</v>
      </c>
      <c r="E72" s="3">
        <v>0.17707540792347601</v>
      </c>
      <c r="F72" s="3">
        <v>0.95673918899083499</v>
      </c>
      <c r="G72" s="3">
        <v>74.472864441823603</v>
      </c>
      <c r="H72" s="3">
        <v>1.12767056987966E-2</v>
      </c>
      <c r="I72" s="3">
        <v>6.0045497382037703E-3</v>
      </c>
      <c r="J72" s="3"/>
      <c r="K72" s="3">
        <v>3.3123235201550698</v>
      </c>
      <c r="L72" s="3">
        <v>1.1155259864865901</v>
      </c>
      <c r="M72" s="3">
        <v>9.2614960261911492E-3</v>
      </c>
      <c r="N72" s="3">
        <v>0.53247374708417905</v>
      </c>
      <c r="O72" s="3">
        <v>-0.21059403547929501</v>
      </c>
      <c r="P72" s="3">
        <v>5.1028908775635597E-3</v>
      </c>
      <c r="Q72" s="3">
        <v>0.94736842105263097</v>
      </c>
      <c r="R72" s="3">
        <v>1</v>
      </c>
      <c r="S72" t="s">
        <v>16</v>
      </c>
    </row>
    <row r="73" spans="2:19" x14ac:dyDescent="0.25">
      <c r="B73" s="2">
        <v>71</v>
      </c>
      <c r="C73" s="3">
        <v>2.43272502319826E-4</v>
      </c>
      <c r="D73" s="3">
        <v>8.7790491339118606E-2</v>
      </c>
      <c r="E73" s="3">
        <v>0.16120935783749701</v>
      </c>
      <c r="F73" s="3">
        <v>0.97616896204380499</v>
      </c>
      <c r="G73" s="3">
        <v>102.435965951377</v>
      </c>
      <c r="H73" s="3">
        <v>4.10968941754392E-2</v>
      </c>
      <c r="I73" s="3">
        <v>6.2476766812837002E-3</v>
      </c>
      <c r="J73" s="3"/>
      <c r="K73" s="3">
        <v>47.278158285136797</v>
      </c>
      <c r="L73" s="3">
        <v>0.39665042782835003</v>
      </c>
      <c r="M73" s="3">
        <v>1.7599550281194101E-2</v>
      </c>
      <c r="N73" s="3">
        <v>0.152023086090469</v>
      </c>
      <c r="O73" s="3">
        <v>-0.171057497773245</v>
      </c>
      <c r="P73" s="3">
        <v>5.5442374146820197E-2</v>
      </c>
      <c r="Q73" s="3">
        <v>0.84415584415584399</v>
      </c>
      <c r="R73" s="3">
        <v>1</v>
      </c>
      <c r="S73" t="s">
        <v>16</v>
      </c>
    </row>
    <row r="74" spans="2:19" x14ac:dyDescent="0.25">
      <c r="B74" s="2">
        <v>72</v>
      </c>
      <c r="C74" s="3">
        <v>2.6198577172904399E-5</v>
      </c>
      <c r="D74" s="3">
        <v>2.4742374358804501E-2</v>
      </c>
      <c r="E74" s="3">
        <v>0.366419069124299</v>
      </c>
      <c r="F74" s="3">
        <v>0.99069945116033997</v>
      </c>
      <c r="G74" s="3">
        <v>116.44297903306401</v>
      </c>
      <c r="H74" s="3">
        <v>1.1626254791580999E-2</v>
      </c>
      <c r="I74" s="3">
        <v>1.8535606760032399E-3</v>
      </c>
      <c r="J74" s="3"/>
      <c r="K74" s="3">
        <v>31.285543824292098</v>
      </c>
      <c r="L74" s="3">
        <v>0.53778021759583705</v>
      </c>
      <c r="M74" s="3">
        <v>5.7755575031625999E-3</v>
      </c>
      <c r="N74" s="3">
        <v>0.15942887105359699</v>
      </c>
      <c r="O74" s="3">
        <v>-0.35396087660112102</v>
      </c>
      <c r="P74" s="3">
        <v>-0.17743744064250799</v>
      </c>
      <c r="Q74" s="3">
        <v>0.73684210526315697</v>
      </c>
      <c r="R74" s="3">
        <v>0.989937524188643</v>
      </c>
      <c r="S74" t="s">
        <v>16</v>
      </c>
    </row>
    <row r="75" spans="2:19" x14ac:dyDescent="0.25">
      <c r="B75" s="2">
        <v>73</v>
      </c>
      <c r="C75" s="3">
        <v>4.4350448499845302E-4</v>
      </c>
      <c r="D75" s="3">
        <v>0.10650287807291001</v>
      </c>
      <c r="E75" s="3">
        <v>0.32145434730507699</v>
      </c>
      <c r="F75" s="3">
        <v>1.0063947620379601</v>
      </c>
      <c r="G75" s="3">
        <v>94.291169262107303</v>
      </c>
      <c r="H75" s="3">
        <v>4.6789841070543098E-2</v>
      </c>
      <c r="I75" s="3">
        <v>1.4562518726946101E-2</v>
      </c>
      <c r="J75" s="3"/>
      <c r="K75" s="3">
        <v>14.421866354021899</v>
      </c>
      <c r="L75" s="3">
        <v>0.49134347378098497</v>
      </c>
      <c r="M75" s="3">
        <v>2.3763153169717E-2</v>
      </c>
      <c r="N75" s="3">
        <v>0.31123248965498401</v>
      </c>
      <c r="O75" s="3">
        <v>0.20664615186545901</v>
      </c>
      <c r="P75" s="3">
        <v>0.53634959705761298</v>
      </c>
      <c r="Q75" s="3">
        <v>0.82578397212543497</v>
      </c>
      <c r="R75" s="3">
        <v>0.96112003082653596</v>
      </c>
      <c r="S75" t="s">
        <v>16</v>
      </c>
    </row>
    <row r="76" spans="2:19" x14ac:dyDescent="0.25">
      <c r="B76" s="2">
        <v>74</v>
      </c>
      <c r="C76" s="3">
        <v>4.28533869471079E-4</v>
      </c>
      <c r="D76" s="3">
        <v>8.3683861835877005E-2</v>
      </c>
      <c r="E76" s="3">
        <v>0.35522872675824002</v>
      </c>
      <c r="F76" s="3">
        <v>1.0108421527570199</v>
      </c>
      <c r="G76" s="3">
        <v>89.800068938534096</v>
      </c>
      <c r="H76" s="3">
        <v>3.1477312840563598E-2</v>
      </c>
      <c r="I76" s="3">
        <v>1.6487075977005099E-2</v>
      </c>
      <c r="J76" s="3"/>
      <c r="K76" s="3">
        <v>3.2045510957242</v>
      </c>
      <c r="L76" s="3">
        <v>0.76897388113044496</v>
      </c>
      <c r="M76" s="3">
        <v>2.3358644414198201E-2</v>
      </c>
      <c r="N76" s="3">
        <v>0.52377647547343498</v>
      </c>
      <c r="O76" s="3">
        <v>-4.8856556283260501E-2</v>
      </c>
      <c r="P76" s="3">
        <v>0.211033445255736</v>
      </c>
      <c r="Q76" s="3">
        <v>0.90157480314960603</v>
      </c>
      <c r="R76" s="3">
        <v>0.973910484846503</v>
      </c>
      <c r="S76" t="s">
        <v>16</v>
      </c>
    </row>
    <row r="77" spans="2:19" x14ac:dyDescent="0.25">
      <c r="B77" s="2">
        <v>75</v>
      </c>
      <c r="C77" s="3">
        <v>2.2455923291060899E-5</v>
      </c>
      <c r="D77" s="3">
        <v>1.48656704902487E-2</v>
      </c>
      <c r="E77" s="3">
        <v>0.33788723760848699</v>
      </c>
      <c r="F77" s="3">
        <v>1.0116097660383601</v>
      </c>
      <c r="G77" s="3">
        <v>99.720017414088005</v>
      </c>
      <c r="H77" s="3">
        <v>6.7416338498023998E-3</v>
      </c>
      <c r="I77" s="3">
        <v>2.9276121126773301E-3</v>
      </c>
      <c r="J77" s="3"/>
      <c r="K77" s="3">
        <v>4.2860656393111496</v>
      </c>
      <c r="L77" s="3">
        <v>1.2769437769012599</v>
      </c>
      <c r="M77" s="3">
        <v>5.3471272238201101E-3</v>
      </c>
      <c r="N77" s="3">
        <v>0.43425854591066798</v>
      </c>
      <c r="O77" s="3">
        <v>-0.30970033579148498</v>
      </c>
      <c r="P77" s="3">
        <v>-0.121083169812315</v>
      </c>
      <c r="Q77" s="3">
        <v>0.92307692307692302</v>
      </c>
      <c r="R77" s="3">
        <v>1.0083739762583901</v>
      </c>
      <c r="S77" t="s">
        <v>16</v>
      </c>
    </row>
    <row r="78" spans="2:19" x14ac:dyDescent="0.25">
      <c r="B78" s="2">
        <v>76</v>
      </c>
      <c r="C78" s="3">
        <v>6.7367769873182803E-5</v>
      </c>
      <c r="D78" s="3">
        <v>3.4426195229373298E-2</v>
      </c>
      <c r="E78" s="3">
        <v>0.35080690256427799</v>
      </c>
      <c r="F78" s="3">
        <v>1.04489690280681</v>
      </c>
      <c r="G78" s="3">
        <v>81.4944250022929</v>
      </c>
      <c r="H78" s="3">
        <v>1.6437356891023699E-2</v>
      </c>
      <c r="I78" s="3">
        <v>4.2610864779645203E-3</v>
      </c>
      <c r="J78" s="3"/>
      <c r="K78" s="3">
        <v>14.219961195715999</v>
      </c>
      <c r="L78" s="3">
        <v>0.71430547720701099</v>
      </c>
      <c r="M78" s="3">
        <v>9.2614960261911492E-3</v>
      </c>
      <c r="N78" s="3">
        <v>0.25923185255480102</v>
      </c>
      <c r="O78" s="3">
        <v>-0.18343634911061099</v>
      </c>
      <c r="P78" s="3">
        <v>3.9681131105687703E-2</v>
      </c>
      <c r="Q78" s="3">
        <v>0.92307692307692302</v>
      </c>
      <c r="R78" s="3">
        <v>1</v>
      </c>
      <c r="S78" t="s">
        <v>16</v>
      </c>
    </row>
    <row r="79" spans="2:19" x14ac:dyDescent="0.25">
      <c r="B79" s="2">
        <v>77</v>
      </c>
      <c r="C79" s="3">
        <v>8.9823693164243706E-5</v>
      </c>
      <c r="D79" s="3">
        <v>5.1159137295879398E-2</v>
      </c>
      <c r="E79" s="3">
        <v>0.22813658375977899</v>
      </c>
      <c r="F79" s="3">
        <v>1.0615119719301001</v>
      </c>
      <c r="G79" s="3">
        <v>56.510777436936102</v>
      </c>
      <c r="H79" s="3">
        <v>2.42751270724294E-2</v>
      </c>
      <c r="I79" s="3">
        <v>3.8432363879568701E-3</v>
      </c>
      <c r="J79" s="3"/>
      <c r="K79" s="3">
        <v>43.397656662134402</v>
      </c>
      <c r="L79" s="3">
        <v>0.43127506256505699</v>
      </c>
      <c r="M79" s="3">
        <v>1.0694254447640199E-2</v>
      </c>
      <c r="N79" s="3">
        <v>0.15831992872745199</v>
      </c>
      <c r="O79" s="3">
        <v>-0.184249058707845</v>
      </c>
      <c r="P79" s="3">
        <v>3.8646357108103699E-2</v>
      </c>
      <c r="Q79" s="3">
        <v>0.786885245901639</v>
      </c>
      <c r="R79" s="3">
        <v>0.99248622921011798</v>
      </c>
      <c r="S79" t="s">
        <v>16</v>
      </c>
    </row>
    <row r="80" spans="2:19" x14ac:dyDescent="0.25">
      <c r="B80" s="2">
        <v>78</v>
      </c>
      <c r="C80" s="3">
        <v>3.74265388184348E-5</v>
      </c>
      <c r="D80" s="3">
        <v>1.9062585652122498E-2</v>
      </c>
      <c r="E80" s="3">
        <v>7.4964455955243398E-2</v>
      </c>
      <c r="F80" s="3">
        <v>1.06085648892867</v>
      </c>
      <c r="G80" s="3">
        <v>90</v>
      </c>
      <c r="H80" s="3">
        <v>6.8398226236535999E-3</v>
      </c>
      <c r="I80" s="3">
        <v>4.1038935741921599E-3</v>
      </c>
      <c r="J80" s="3"/>
      <c r="K80" s="3">
        <v>2.7604166666666599</v>
      </c>
      <c r="L80" s="3">
        <v>1.29427306614213</v>
      </c>
      <c r="M80" s="3">
        <v>6.9031115626358597E-3</v>
      </c>
      <c r="N80" s="3">
        <v>0.6</v>
      </c>
      <c r="O80" s="3">
        <v>-0.41095137745191301</v>
      </c>
      <c r="P80" s="3">
        <v>-0.25</v>
      </c>
      <c r="Q80" s="3">
        <v>0.90909090909090895</v>
      </c>
      <c r="R80" s="3">
        <v>1.01306063867958</v>
      </c>
      <c r="S80" t="s">
        <v>16</v>
      </c>
    </row>
    <row r="81" spans="2:19" x14ac:dyDescent="0.25">
      <c r="B81" s="2">
        <v>79</v>
      </c>
      <c r="C81" s="3">
        <v>1.3473553974636501E-4</v>
      </c>
      <c r="D81" s="3">
        <v>7.4497980052310203E-2</v>
      </c>
      <c r="E81" s="3">
        <v>0.58450084220577503</v>
      </c>
      <c r="F81" s="3">
        <v>1.0818509444818301</v>
      </c>
      <c r="G81" s="3">
        <v>118.602491598596</v>
      </c>
      <c r="H81" s="3">
        <v>3.2971320982718197E-2</v>
      </c>
      <c r="I81" s="3">
        <v>7.4236271798730803E-3</v>
      </c>
      <c r="J81" s="3"/>
      <c r="K81" s="3">
        <v>38.785880508684002</v>
      </c>
      <c r="L81" s="3">
        <v>0.30507248222542899</v>
      </c>
      <c r="M81" s="3">
        <v>1.3097733288103999E-2</v>
      </c>
      <c r="N81" s="3">
        <v>0.22515407204231</v>
      </c>
      <c r="O81" s="3">
        <v>0.42679052092901398</v>
      </c>
      <c r="P81" s="3">
        <v>0.81664611330010295</v>
      </c>
      <c r="Q81" s="3">
        <v>0.60504201680672198</v>
      </c>
      <c r="R81" s="3">
        <v>0.95870287739400195</v>
      </c>
      <c r="S81" t="s">
        <v>16</v>
      </c>
    </row>
    <row r="82" spans="2:19" x14ac:dyDescent="0.25">
      <c r="B82" s="2">
        <v>80</v>
      </c>
      <c r="C82" s="3">
        <v>2.8069904113826101E-5</v>
      </c>
      <c r="D82" s="3">
        <v>1.7297911415219899E-2</v>
      </c>
      <c r="E82" s="3">
        <v>7.5967629940045897E-2</v>
      </c>
      <c r="F82" s="3">
        <v>1.0770440691379799</v>
      </c>
      <c r="G82" s="3">
        <v>60.481878266036702</v>
      </c>
      <c r="H82" s="3">
        <v>7.97399651013685E-3</v>
      </c>
      <c r="I82" s="3">
        <v>3.2123861026860201E-3</v>
      </c>
      <c r="J82" s="3"/>
      <c r="K82" s="3">
        <v>5.6045624448659499</v>
      </c>
      <c r="L82" s="3">
        <v>1.17886332205811</v>
      </c>
      <c r="M82" s="3">
        <v>5.9782699784007498E-3</v>
      </c>
      <c r="N82" s="3">
        <v>0.40285772618564702</v>
      </c>
      <c r="O82" s="3">
        <v>-0.28327470521110598</v>
      </c>
      <c r="P82" s="3">
        <v>-8.7437011962813796E-2</v>
      </c>
      <c r="Q82" s="3">
        <v>0.9375</v>
      </c>
      <c r="R82" s="3">
        <v>1.0143930407275601</v>
      </c>
      <c r="S82" t="s">
        <v>16</v>
      </c>
    </row>
    <row r="83" spans="2:19" x14ac:dyDescent="0.25">
      <c r="B83" s="2">
        <v>81</v>
      </c>
      <c r="C83" s="3">
        <v>8.5706773894215897E-4</v>
      </c>
      <c r="D83" s="3">
        <v>0.165150253177165</v>
      </c>
      <c r="E83" s="3">
        <v>6.6613124547313399E-2</v>
      </c>
      <c r="F83" s="3">
        <v>1.10872297855411</v>
      </c>
      <c r="G83" s="3">
        <v>94.602875100359697</v>
      </c>
      <c r="H83" s="3">
        <v>6.9275408955887699E-2</v>
      </c>
      <c r="I83" s="3">
        <v>1.8431070689842999E-2</v>
      </c>
      <c r="J83" s="3"/>
      <c r="K83" s="3">
        <v>19.592400528652501</v>
      </c>
      <c r="L83" s="3">
        <v>0.39488126061298301</v>
      </c>
      <c r="M83" s="3">
        <v>3.3034111729209698E-2</v>
      </c>
      <c r="N83" s="3">
        <v>0.266055025407058</v>
      </c>
      <c r="O83" s="3">
        <v>0.170049933794895</v>
      </c>
      <c r="P83" s="3">
        <v>0.48975384502241998</v>
      </c>
      <c r="Q83" s="3">
        <v>0.85928705440900499</v>
      </c>
      <c r="R83" s="3">
        <v>0.929990805702121</v>
      </c>
      <c r="S83" t="s">
        <v>16</v>
      </c>
    </row>
    <row r="84" spans="2:19" x14ac:dyDescent="0.25">
      <c r="B84" s="2">
        <v>82</v>
      </c>
      <c r="C84" s="3">
        <v>1.3099288586452201E-4</v>
      </c>
      <c r="D84" s="3">
        <v>4.9744661977307897E-2</v>
      </c>
      <c r="E84" s="3">
        <v>0.245608259240224</v>
      </c>
      <c r="F84" s="3">
        <v>1.1086179931921201</v>
      </c>
      <c r="G84" s="3">
        <v>152.10592694833301</v>
      </c>
      <c r="H84" s="3">
        <v>2.3255284173306301E-2</v>
      </c>
      <c r="I84" s="3">
        <v>5.61798408949871E-3</v>
      </c>
      <c r="J84" s="3"/>
      <c r="K84" s="3">
        <v>16.7657024198712</v>
      </c>
      <c r="L84" s="3">
        <v>0.66521893995231696</v>
      </c>
      <c r="M84" s="3">
        <v>1.2914539185030501E-2</v>
      </c>
      <c r="N84" s="3">
        <v>0.24157881914628801</v>
      </c>
      <c r="O84" s="3">
        <v>-0.216670779943787</v>
      </c>
      <c r="P84" s="3">
        <v>-2.6342604778776002E-3</v>
      </c>
      <c r="Q84" s="3">
        <v>0.89743589743589702</v>
      </c>
      <c r="R84" s="3">
        <v>1.0050049499505</v>
      </c>
      <c r="S84" t="s">
        <v>16</v>
      </c>
    </row>
    <row r="85" spans="2:19" x14ac:dyDescent="0.25">
      <c r="B85" s="2">
        <v>83</v>
      </c>
      <c r="C85" s="3">
        <v>1.92746674914939E-4</v>
      </c>
      <c r="D85" s="3">
        <v>8.5663306503162395E-2</v>
      </c>
      <c r="E85" s="3">
        <v>4.6178763616395203E-2</v>
      </c>
      <c r="F85" s="3">
        <v>1.1252769930763</v>
      </c>
      <c r="G85" s="3">
        <v>93.982390277994199</v>
      </c>
      <c r="H85" s="3">
        <v>3.99552032231488E-2</v>
      </c>
      <c r="I85" s="3">
        <v>5.04403409242162E-3</v>
      </c>
      <c r="J85" s="3"/>
      <c r="K85" s="3">
        <v>71.2026722848601</v>
      </c>
      <c r="L85" s="3">
        <v>0.33007078912691801</v>
      </c>
      <c r="M85" s="3">
        <v>1.5665653150057701E-2</v>
      </c>
      <c r="N85" s="3">
        <v>0.12624223343955501</v>
      </c>
      <c r="O85" s="3">
        <v>-0.17878978319262701</v>
      </c>
      <c r="P85" s="3">
        <v>4.5597322579682999E-2</v>
      </c>
      <c r="Q85" s="3">
        <v>0.85123966942148699</v>
      </c>
      <c r="R85" s="3">
        <v>0.98150780089746203</v>
      </c>
      <c r="S85" t="s">
        <v>16</v>
      </c>
    </row>
    <row r="86" spans="2:19" x14ac:dyDescent="0.25">
      <c r="B86" s="2">
        <v>84</v>
      </c>
      <c r="C86" s="3">
        <v>1.0853696257346099E-4</v>
      </c>
      <c r="D86" s="3">
        <v>4.3171592435976701E-2</v>
      </c>
      <c r="E86" s="3">
        <v>0.23503045670589001</v>
      </c>
      <c r="F86" s="3">
        <v>1.12576404706762</v>
      </c>
      <c r="G86" s="3">
        <v>110.365334302637</v>
      </c>
      <c r="H86" s="3">
        <v>1.9052229869621198E-2</v>
      </c>
      <c r="I86" s="3">
        <v>6.5580021735116498E-3</v>
      </c>
      <c r="J86" s="3"/>
      <c r="K86" s="3">
        <v>8.3163775227539301</v>
      </c>
      <c r="L86" s="3">
        <v>0.73179829074957403</v>
      </c>
      <c r="M86" s="3">
        <v>1.1755575392722E-2</v>
      </c>
      <c r="N86" s="3">
        <v>0.34421179139605002</v>
      </c>
      <c r="O86" s="3">
        <v>-9.5872691952472E-2</v>
      </c>
      <c r="P86" s="3">
        <v>0.15117064208106201</v>
      </c>
      <c r="Q86" s="3">
        <v>0.89230769230769202</v>
      </c>
      <c r="R86" s="3">
        <v>0.97588643493139804</v>
      </c>
      <c r="S86" t="s">
        <v>16</v>
      </c>
    </row>
    <row r="87" spans="2:19" x14ac:dyDescent="0.25">
      <c r="B87" s="2">
        <v>85</v>
      </c>
      <c r="C87" s="3">
        <v>2.8069904113826101E-5</v>
      </c>
      <c r="D87" s="3">
        <v>2.03183770858253E-2</v>
      </c>
      <c r="E87" s="3">
        <v>9.6395900176024701E-2</v>
      </c>
      <c r="F87" s="3">
        <v>1.13094187141237</v>
      </c>
      <c r="G87" s="3">
        <v>91.589915059932096</v>
      </c>
      <c r="H87" s="3">
        <v>1.36796452473072E-3</v>
      </c>
      <c r="I87" s="3">
        <v>1.36796452473072E-3</v>
      </c>
      <c r="J87" s="3"/>
      <c r="K87" s="3">
        <v>19.2814700679039</v>
      </c>
      <c r="L87" s="3">
        <v>0.85442266646714604</v>
      </c>
      <c r="M87" s="3">
        <v>5.9782699784007498E-3</v>
      </c>
      <c r="N87" s="3">
        <v>1</v>
      </c>
      <c r="O87" s="3">
        <v>-0.94764012244017004</v>
      </c>
      <c r="P87" s="3">
        <v>-0.93333333333333302</v>
      </c>
      <c r="Q87" s="3">
        <v>1</v>
      </c>
      <c r="R87" s="3">
        <v>1</v>
      </c>
      <c r="S87" t="s">
        <v>16</v>
      </c>
    </row>
    <row r="88" spans="2:19" x14ac:dyDescent="0.25">
      <c r="B88" s="2">
        <v>86</v>
      </c>
      <c r="C88" s="3">
        <v>2.88184348901948E-4</v>
      </c>
      <c r="D88" s="3">
        <v>0.12080221124991999</v>
      </c>
      <c r="E88" s="3">
        <v>0.150493863493427</v>
      </c>
      <c r="F88" s="3">
        <v>1.1547574823762601</v>
      </c>
      <c r="G88" s="3">
        <v>87.877585962177804</v>
      </c>
      <c r="H88" s="3">
        <v>5.7567081459086497E-2</v>
      </c>
      <c r="I88" s="3">
        <v>6.2778475448779002E-3</v>
      </c>
      <c r="J88" s="3"/>
      <c r="K88" s="3">
        <v>129.91657050036901</v>
      </c>
      <c r="L88" s="3">
        <v>0.24815926084956799</v>
      </c>
      <c r="M88" s="3">
        <v>1.9155357193112201E-2</v>
      </c>
      <c r="N88" s="3">
        <v>0.109052732668749</v>
      </c>
      <c r="O88" s="3">
        <v>-1.50720374978654E-2</v>
      </c>
      <c r="P88" s="3">
        <v>0.25404923057314899</v>
      </c>
      <c r="Q88" s="3">
        <v>0.77</v>
      </c>
      <c r="R88" s="3">
        <v>0.98379535262943296</v>
      </c>
      <c r="S88" t="s">
        <v>16</v>
      </c>
    </row>
    <row r="89" spans="2:19" x14ac:dyDescent="0.25">
      <c r="B89" s="2">
        <v>87</v>
      </c>
      <c r="C89" s="3">
        <v>4.4911846582121799E-5</v>
      </c>
      <c r="D89" s="3">
        <v>2.7898268517358299E-2</v>
      </c>
      <c r="E89" s="3">
        <v>8.4015821227211698E-2</v>
      </c>
      <c r="F89" s="3">
        <v>1.1348405703078599</v>
      </c>
      <c r="G89" s="3">
        <v>102.51756349585099</v>
      </c>
      <c r="H89" s="3">
        <v>1.29085006056056E-2</v>
      </c>
      <c r="I89" s="3">
        <v>3.1143940597990502E-3</v>
      </c>
      <c r="J89" s="3"/>
      <c r="K89" s="3">
        <v>18.391067415826601</v>
      </c>
      <c r="L89" s="3">
        <v>0.72513067240609597</v>
      </c>
      <c r="M89" s="3">
        <v>7.5619798396607896E-3</v>
      </c>
      <c r="N89" s="3">
        <v>0.24126691046105</v>
      </c>
      <c r="O89" s="3">
        <v>-0.29696275811269002</v>
      </c>
      <c r="P89" s="3">
        <v>-0.104865182207538</v>
      </c>
      <c r="Q89" s="3">
        <v>0.85714285714285698</v>
      </c>
      <c r="R89" s="3">
        <v>1</v>
      </c>
      <c r="S89" t="s">
        <v>16</v>
      </c>
    </row>
    <row r="90" spans="2:19" x14ac:dyDescent="0.25">
      <c r="B90" s="2">
        <v>88</v>
      </c>
      <c r="C90" s="3">
        <v>7.1110423755026296E-5</v>
      </c>
      <c r="D90" s="3">
        <v>3.5127961030560102E-2</v>
      </c>
      <c r="E90" s="3">
        <v>0.27841677984914098</v>
      </c>
      <c r="F90" s="3">
        <v>1.1494501914382</v>
      </c>
      <c r="G90" s="3">
        <v>114.69456546281</v>
      </c>
      <c r="H90" s="3">
        <v>1.4714649506692301E-2</v>
      </c>
      <c r="I90" s="3">
        <v>5.5429541329788199E-3</v>
      </c>
      <c r="J90" s="3"/>
      <c r="K90" s="3">
        <v>6.2788802788191198</v>
      </c>
      <c r="L90" s="3">
        <v>0.72416452509118401</v>
      </c>
      <c r="M90" s="3">
        <v>9.5152826320490397E-3</v>
      </c>
      <c r="N90" s="3">
        <v>0.37669630734037102</v>
      </c>
      <c r="O90" s="3">
        <v>-9.9159668872746506E-2</v>
      </c>
      <c r="P90" s="3">
        <v>0.14698553308353701</v>
      </c>
      <c r="Q90" s="3">
        <v>0.88372093023255804</v>
      </c>
      <c r="R90" s="3">
        <v>0.95587834417228001</v>
      </c>
      <c r="S90" t="s">
        <v>16</v>
      </c>
    </row>
    <row r="91" spans="2:19" x14ac:dyDescent="0.25">
      <c r="B91" s="2">
        <v>89</v>
      </c>
      <c r="C91" s="3">
        <v>3.8362202288895703E-4</v>
      </c>
      <c r="D91" s="3">
        <v>7.7110792294545899E-2</v>
      </c>
      <c r="E91" s="3">
        <v>0.404296910535903</v>
      </c>
      <c r="F91" s="3">
        <v>1.1616487824106001</v>
      </c>
      <c r="G91" s="3">
        <v>91.927700879218605</v>
      </c>
      <c r="H91" s="3">
        <v>3.1537410316521297E-2</v>
      </c>
      <c r="I91" s="3">
        <v>1.248877761089E-2</v>
      </c>
      <c r="J91" s="3"/>
      <c r="K91" s="3">
        <v>5.98508389157832</v>
      </c>
      <c r="L91" s="3">
        <v>0.81074273238470995</v>
      </c>
      <c r="M91" s="3">
        <v>2.2100740480208301E-2</v>
      </c>
      <c r="N91" s="3">
        <v>0.39599883077107301</v>
      </c>
      <c r="O91" s="3">
        <v>-0.19363380830941701</v>
      </c>
      <c r="P91" s="3">
        <v>2.66973227979443E-2</v>
      </c>
      <c r="Q91" s="3">
        <v>0.95348837209302295</v>
      </c>
      <c r="R91" s="3">
        <v>1.00322872500842</v>
      </c>
      <c r="S91" t="s">
        <v>16</v>
      </c>
    </row>
    <row r="92" spans="2:19" x14ac:dyDescent="0.25">
      <c r="B92" s="2">
        <v>90</v>
      </c>
      <c r="C92" s="3">
        <v>2.6198577172904399E-5</v>
      </c>
      <c r="D92" s="3">
        <v>1.6540059068519099E-2</v>
      </c>
      <c r="E92" s="3">
        <v>0.13445137043067601</v>
      </c>
      <c r="F92" s="3">
        <v>1.1493833360290999</v>
      </c>
      <c r="G92" s="3">
        <v>111.579685106965</v>
      </c>
      <c r="H92" s="3">
        <v>7.36665925590318E-3</v>
      </c>
      <c r="I92" s="3">
        <v>3.3131088285275E-3</v>
      </c>
      <c r="J92" s="3"/>
      <c r="K92" s="3">
        <v>4.6918112614620497</v>
      </c>
      <c r="L92" s="3">
        <v>1.20340956032438</v>
      </c>
      <c r="M92" s="3">
        <v>5.7755575031625999E-3</v>
      </c>
      <c r="N92" s="3">
        <v>0.449743732326505</v>
      </c>
      <c r="O92" s="3">
        <v>-0.26832459020108301</v>
      </c>
      <c r="P92" s="3">
        <v>-6.8401934333713402E-2</v>
      </c>
      <c r="Q92" s="3">
        <v>0.93333333333333302</v>
      </c>
      <c r="R92" s="3">
        <v>1.01505251840211</v>
      </c>
      <c r="S92" t="s">
        <v>16</v>
      </c>
    </row>
    <row r="93" spans="2:19" x14ac:dyDescent="0.25">
      <c r="B93" s="2">
        <v>91</v>
      </c>
      <c r="C93" s="3">
        <v>2.69471079492731E-4</v>
      </c>
      <c r="D93" s="3">
        <v>6.6250521932708695E-2</v>
      </c>
      <c r="E93" s="3">
        <v>0.203180730937087</v>
      </c>
      <c r="F93" s="3">
        <v>1.15966342657953</v>
      </c>
      <c r="G93" s="3">
        <v>70.980997465803597</v>
      </c>
      <c r="H93" s="3">
        <v>2.76930361606775E-2</v>
      </c>
      <c r="I93" s="3">
        <v>1.0748003526938599E-2</v>
      </c>
      <c r="J93" s="3"/>
      <c r="K93" s="3">
        <v>6.3437488617464597</v>
      </c>
      <c r="L93" s="3">
        <v>0.77151330146433605</v>
      </c>
      <c r="M93" s="3">
        <v>1.8522992052382298E-2</v>
      </c>
      <c r="N93" s="3">
        <v>0.38811213998269101</v>
      </c>
      <c r="O93" s="3">
        <v>-0.13248679883836201</v>
      </c>
      <c r="P93" s="3">
        <v>0.104552113298787</v>
      </c>
      <c r="Q93" s="3">
        <v>0.92307692307692302</v>
      </c>
      <c r="R93" s="3">
        <v>1.0037580012389</v>
      </c>
      <c r="S93" t="s">
        <v>16</v>
      </c>
    </row>
    <row r="94" spans="2:19" x14ac:dyDescent="0.25">
      <c r="B94" s="2">
        <v>92</v>
      </c>
      <c r="C94" s="3">
        <v>6.7367769873182803E-5</v>
      </c>
      <c r="D94" s="3">
        <v>2.79324676304765E-2</v>
      </c>
      <c r="E94" s="3">
        <v>0.113921045698408</v>
      </c>
      <c r="F94" s="3">
        <v>1.15912194062183</v>
      </c>
      <c r="G94" s="3">
        <v>110.43711896863201</v>
      </c>
      <c r="H94" s="3">
        <v>1.16878688450462E-2</v>
      </c>
      <c r="I94" s="3">
        <v>5.7562369602341002E-3</v>
      </c>
      <c r="J94" s="3"/>
      <c r="K94" s="3">
        <v>3.8795142500895201</v>
      </c>
      <c r="L94" s="3">
        <v>1.08503419816696</v>
      </c>
      <c r="M94" s="3">
        <v>9.2614960261911492E-3</v>
      </c>
      <c r="N94" s="3">
        <v>0.49249671061066003</v>
      </c>
      <c r="O94" s="3">
        <v>-0.21564674384190199</v>
      </c>
      <c r="P94" s="3">
        <v>-1.3304172177220699E-3</v>
      </c>
      <c r="Q94" s="3">
        <v>0.92307692307692302</v>
      </c>
      <c r="R94" s="3">
        <v>1</v>
      </c>
      <c r="S94" t="s">
        <v>16</v>
      </c>
    </row>
    <row r="95" spans="2:19" x14ac:dyDescent="0.25">
      <c r="B95" s="2">
        <v>93</v>
      </c>
      <c r="C95" s="3">
        <v>4.4911846582121799E-5</v>
      </c>
      <c r="D95" s="3">
        <v>3.2062352530638598E-2</v>
      </c>
      <c r="E95" s="3">
        <v>6.4978314924709193E-2</v>
      </c>
      <c r="F95" s="3">
        <v>1.1785014380555101</v>
      </c>
      <c r="G95" s="3">
        <v>54.7961409455257</v>
      </c>
      <c r="H95" s="3">
        <v>1.44624766818708E-2</v>
      </c>
      <c r="I95" s="3">
        <v>3.4836148595855901E-3</v>
      </c>
      <c r="J95" s="3"/>
      <c r="K95" s="3">
        <v>24.306436982403198</v>
      </c>
      <c r="L95" s="3">
        <v>0.54900968505867198</v>
      </c>
      <c r="M95" s="3">
        <v>7.5619798396607896E-3</v>
      </c>
      <c r="N95" s="3">
        <v>0.240872634488145</v>
      </c>
      <c r="O95" s="3">
        <v>-0.118947524543891</v>
      </c>
      <c r="P95" s="3">
        <v>0.12179085273752301</v>
      </c>
      <c r="Q95" s="3">
        <v>0.77419354838709598</v>
      </c>
      <c r="R95" s="3">
        <v>1</v>
      </c>
      <c r="S95" t="s">
        <v>16</v>
      </c>
    </row>
    <row r="96" spans="2:19" x14ac:dyDescent="0.25">
      <c r="B96" s="2">
        <v>94</v>
      </c>
      <c r="C96" s="3">
        <v>1.5719146303742599E-4</v>
      </c>
      <c r="D96" s="3">
        <v>5.3432694335981898E-2</v>
      </c>
      <c r="E96" s="3">
        <v>0.58599366063554104</v>
      </c>
      <c r="F96" s="3">
        <v>1.2019359731874999</v>
      </c>
      <c r="G96" s="3">
        <v>162.17219003338101</v>
      </c>
      <c r="H96" s="3">
        <v>2.4232756147394698E-2</v>
      </c>
      <c r="I96" s="3">
        <v>6.6488965617063399E-3</v>
      </c>
      <c r="J96" s="3"/>
      <c r="K96" s="3">
        <v>12.124516856210599</v>
      </c>
      <c r="L96" s="3">
        <v>0.69187027481069396</v>
      </c>
      <c r="M96" s="3">
        <v>1.41471688628512E-2</v>
      </c>
      <c r="N96" s="3">
        <v>0.27437640692889698</v>
      </c>
      <c r="O96" s="3">
        <v>-0.194967684867799</v>
      </c>
      <c r="P96" s="3">
        <v>2.4998978416017299E-2</v>
      </c>
      <c r="Q96" s="3">
        <v>0.91304347826086896</v>
      </c>
      <c r="R96" s="3">
        <v>1</v>
      </c>
      <c r="S96" t="s">
        <v>16</v>
      </c>
    </row>
    <row r="97" spans="2:19" x14ac:dyDescent="0.25">
      <c r="B97" s="2">
        <v>95</v>
      </c>
      <c r="C97" s="3">
        <v>1.02922981750695E-4</v>
      </c>
      <c r="D97" s="3">
        <v>3.8590279242653597E-2</v>
      </c>
      <c r="E97" s="3">
        <v>0.210641664726263</v>
      </c>
      <c r="F97" s="3">
        <v>1.2055995716863099</v>
      </c>
      <c r="G97" s="3">
        <v>135.87298586483399</v>
      </c>
      <c r="H97" s="3">
        <v>1.54749554385889E-2</v>
      </c>
      <c r="I97" s="3">
        <v>6.8734564057877602E-3</v>
      </c>
      <c r="J97" s="3"/>
      <c r="K97" s="3">
        <v>3.9990451660786199</v>
      </c>
      <c r="L97" s="3">
        <v>0.86849311757724601</v>
      </c>
      <c r="M97" s="3">
        <v>1.1447515469613499E-2</v>
      </c>
      <c r="N97" s="3">
        <v>0.44416647486091199</v>
      </c>
      <c r="O97" s="3">
        <v>-0.18832510877677999</v>
      </c>
      <c r="P97" s="3">
        <v>3.3456568974015298E-2</v>
      </c>
      <c r="Q97" s="3">
        <v>0.94827586206896497</v>
      </c>
      <c r="R97" s="3">
        <v>0.96628855015951798</v>
      </c>
      <c r="S97" t="s">
        <v>16</v>
      </c>
    </row>
    <row r="98" spans="2:19" x14ac:dyDescent="0.25">
      <c r="B98" s="2">
        <v>96</v>
      </c>
      <c r="C98" s="3">
        <v>7.1110423755026296E-5</v>
      </c>
      <c r="D98" s="3">
        <v>2.8589090602347302E-2</v>
      </c>
      <c r="E98" s="3">
        <v>5.0074701418432399E-2</v>
      </c>
      <c r="F98" s="3">
        <v>1.20737268934062</v>
      </c>
      <c r="G98" s="3">
        <v>44.999999999999901</v>
      </c>
      <c r="H98" s="3">
        <v>1.16075639023167E-2</v>
      </c>
      <c r="I98" s="3">
        <v>5.8037819511583899E-3</v>
      </c>
      <c r="J98" s="3"/>
      <c r="K98" s="3">
        <v>3.1462035541195399</v>
      </c>
      <c r="L98" s="3">
        <v>1.0933078054957699</v>
      </c>
      <c r="M98" s="3">
        <v>9.5152826320490397E-3</v>
      </c>
      <c r="N98" s="3">
        <v>0.5</v>
      </c>
      <c r="O98" s="3">
        <v>-0.25593858204450998</v>
      </c>
      <c r="P98" s="3">
        <v>-5.2631578947353E-2</v>
      </c>
      <c r="Q98" s="3">
        <v>0.90476190476190399</v>
      </c>
      <c r="R98" s="3">
        <v>1.0174171012967099</v>
      </c>
      <c r="S98" t="s">
        <v>16</v>
      </c>
    </row>
    <row r="99" spans="2:19" x14ac:dyDescent="0.25">
      <c r="B99" s="2">
        <v>97</v>
      </c>
      <c r="C99" s="3">
        <v>2.37658521497061E-4</v>
      </c>
      <c r="D99" s="3">
        <v>8.1081993309839201E-2</v>
      </c>
      <c r="E99" s="3">
        <v>0.40500367031397599</v>
      </c>
      <c r="F99" s="3">
        <v>1.22324034083873</v>
      </c>
      <c r="G99" s="3">
        <v>107.32966965335</v>
      </c>
      <c r="H99" s="3">
        <v>3.76198409312022E-2</v>
      </c>
      <c r="I99" s="3">
        <v>6.6127847835882603E-3</v>
      </c>
      <c r="J99" s="3"/>
      <c r="K99" s="3">
        <v>33.455636797321397</v>
      </c>
      <c r="L99" s="3">
        <v>0.45427038124882602</v>
      </c>
      <c r="M99" s="3">
        <v>1.73952932632177E-2</v>
      </c>
      <c r="N99" s="3">
        <v>0.17577917981315899</v>
      </c>
      <c r="O99" s="3">
        <v>-0.17787503978229699</v>
      </c>
      <c r="P99" s="3">
        <v>4.67620100630015E-2</v>
      </c>
      <c r="Q99" s="3">
        <v>0.86394557823129203</v>
      </c>
      <c r="R99" s="3">
        <v>0.99176677014441805</v>
      </c>
      <c r="S99" t="s">
        <v>16</v>
      </c>
    </row>
    <row r="100" spans="2:19" x14ac:dyDescent="0.25">
      <c r="B100" s="2">
        <v>98</v>
      </c>
      <c r="C100" s="3">
        <v>1.75904732446643E-4</v>
      </c>
      <c r="D100" s="3">
        <v>8.5133904232091606E-2</v>
      </c>
      <c r="E100" s="3">
        <v>0.23295543705387101</v>
      </c>
      <c r="F100" s="3">
        <v>1.22351044475507</v>
      </c>
      <c r="G100" s="3">
        <v>122.85084223327</v>
      </c>
      <c r="H100" s="3">
        <v>3.9118989189775299E-2</v>
      </c>
      <c r="I100" s="3">
        <v>7.0856686474794501E-3</v>
      </c>
      <c r="J100" s="3"/>
      <c r="K100" s="3">
        <v>59.048274625860003</v>
      </c>
      <c r="L100" s="3">
        <v>0.30498767313244501</v>
      </c>
      <c r="M100" s="3">
        <v>1.4965589245236E-2</v>
      </c>
      <c r="N100" s="3">
        <v>0.18113117936420101</v>
      </c>
      <c r="O100" s="3">
        <v>0.237601483615794</v>
      </c>
      <c r="P100" s="3">
        <v>0.57576314956253605</v>
      </c>
      <c r="Q100" s="3">
        <v>0.69629629629629597</v>
      </c>
      <c r="R100" s="3">
        <v>0.99122666066780196</v>
      </c>
      <c r="S100" t="s">
        <v>16</v>
      </c>
    </row>
    <row r="101" spans="2:19" x14ac:dyDescent="0.25">
      <c r="B101" s="2">
        <v>99</v>
      </c>
      <c r="C101" s="3">
        <v>8.9823693164243706E-5</v>
      </c>
      <c r="D101" s="3">
        <v>5.3986719968497798E-2</v>
      </c>
      <c r="E101" s="3">
        <v>0.19040356228595701</v>
      </c>
      <c r="F101" s="3">
        <v>1.2282041491207301</v>
      </c>
      <c r="G101" s="3">
        <v>98.688473584571597</v>
      </c>
      <c r="H101" s="3">
        <v>2.6312999419202801E-2</v>
      </c>
      <c r="I101" s="3">
        <v>3.5311219374042002E-3</v>
      </c>
      <c r="J101" s="3"/>
      <c r="K101" s="3">
        <v>54.115414678605397</v>
      </c>
      <c r="L101" s="3">
        <v>0.387281620734231</v>
      </c>
      <c r="M101" s="3">
        <v>1.0694254447640199E-2</v>
      </c>
      <c r="N101" s="3">
        <v>0.13419686145043699</v>
      </c>
      <c r="O101" s="3">
        <v>-0.18757730845425499</v>
      </c>
      <c r="P101" s="3">
        <v>3.4408697916219297E-2</v>
      </c>
      <c r="Q101" s="3">
        <v>0.79999999999999905</v>
      </c>
      <c r="R101" s="3">
        <v>1.0023058406182599</v>
      </c>
      <c r="S101" t="s">
        <v>16</v>
      </c>
    </row>
    <row r="102" spans="2:19" x14ac:dyDescent="0.25">
      <c r="B102" s="2">
        <v>100</v>
      </c>
      <c r="C102" s="3">
        <v>2.3391586761521799E-4</v>
      </c>
      <c r="D102" s="3">
        <v>5.8262977072805998E-2</v>
      </c>
      <c r="E102" s="3">
        <v>3.6541068384606898E-2</v>
      </c>
      <c r="F102" s="3">
        <v>1.2301721940836401</v>
      </c>
      <c r="G102" s="3">
        <v>83.436394654190806</v>
      </c>
      <c r="H102" s="3">
        <v>2.3728438068390399E-2</v>
      </c>
      <c r="I102" s="3">
        <v>1.20746179911461E-2</v>
      </c>
      <c r="J102" s="3"/>
      <c r="K102" s="3">
        <v>4.25513271504943</v>
      </c>
      <c r="L102" s="3">
        <v>0.865932825246719</v>
      </c>
      <c r="M102" s="3">
        <v>1.72577789065896E-2</v>
      </c>
      <c r="N102" s="3">
        <v>0.50886695349877198</v>
      </c>
      <c r="O102" s="3">
        <v>-3.8005144329235803E-2</v>
      </c>
      <c r="P102" s="3">
        <v>0.224849892071812</v>
      </c>
      <c r="Q102" s="3">
        <v>0.93283582089552197</v>
      </c>
      <c r="R102" s="3">
        <v>1.0042732032588999</v>
      </c>
      <c r="S102" t="s">
        <v>16</v>
      </c>
    </row>
    <row r="103" spans="2:19" x14ac:dyDescent="0.25">
      <c r="B103" s="2">
        <v>101</v>
      </c>
      <c r="C103" s="3">
        <v>9.9180327868852398E-5</v>
      </c>
      <c r="D103" s="3">
        <v>4.6327486594530502E-2</v>
      </c>
      <c r="E103" s="3">
        <v>0.43692270706871</v>
      </c>
      <c r="F103" s="3">
        <v>1.23083253378931</v>
      </c>
      <c r="G103" s="3">
        <v>75.920683230661794</v>
      </c>
      <c r="H103" s="3">
        <v>2.1566949536288502E-2</v>
      </c>
      <c r="I103" s="3">
        <v>4.6461676350722904E-3</v>
      </c>
      <c r="J103" s="3"/>
      <c r="K103" s="3">
        <v>22.746613489932599</v>
      </c>
      <c r="L103" s="3">
        <v>0.58070815577928303</v>
      </c>
      <c r="M103" s="3">
        <v>1.1237451468300999E-2</v>
      </c>
      <c r="N103" s="3">
        <v>0.21542998592613399</v>
      </c>
      <c r="O103" s="3">
        <v>-0.206498158291191</v>
      </c>
      <c r="P103" s="3">
        <v>1.03179236838367E-2</v>
      </c>
      <c r="Q103" s="3">
        <v>0.86885245901639296</v>
      </c>
      <c r="R103" s="3">
        <v>1.00537412153782</v>
      </c>
      <c r="S103" t="s">
        <v>16</v>
      </c>
    </row>
    <row r="104" spans="2:19" x14ac:dyDescent="0.25">
      <c r="B104" s="2">
        <v>102</v>
      </c>
      <c r="C104" s="3">
        <v>7.2981750695948002E-5</v>
      </c>
      <c r="D104" s="3">
        <v>2.8147238060859201E-2</v>
      </c>
      <c r="E104" s="3">
        <v>0.38895791319843398</v>
      </c>
      <c r="F104" s="3">
        <v>1.2324308087420099</v>
      </c>
      <c r="G104" s="3">
        <v>171.46999037199001</v>
      </c>
      <c r="H104" s="3">
        <v>1.1431380084564201E-2</v>
      </c>
      <c r="I104" s="3">
        <v>6.2229566108584003E-3</v>
      </c>
      <c r="J104" s="3"/>
      <c r="K104" s="3">
        <v>3.40045800596981</v>
      </c>
      <c r="L104" s="3">
        <v>1.1575841417449699</v>
      </c>
      <c r="M104" s="3">
        <v>9.6396706909564096E-3</v>
      </c>
      <c r="N104" s="3">
        <v>0.54437491928566395</v>
      </c>
      <c r="O104" s="3">
        <v>-0.234454439767251</v>
      </c>
      <c r="P104" s="3">
        <v>-2.5277119415230399E-2</v>
      </c>
      <c r="Q104" s="3">
        <v>1</v>
      </c>
      <c r="R104" s="3">
        <v>1</v>
      </c>
      <c r="S104" t="s">
        <v>16</v>
      </c>
    </row>
    <row r="105" spans="2:19" x14ac:dyDescent="0.25">
      <c r="B105" s="2">
        <v>103</v>
      </c>
      <c r="C105" s="3">
        <v>5.0525827404887099E-5</v>
      </c>
      <c r="D105" s="3">
        <v>2.37013533554844E-2</v>
      </c>
      <c r="E105" s="3">
        <v>0.39990162939627999</v>
      </c>
      <c r="F105" s="3">
        <v>1.23785589882299</v>
      </c>
      <c r="G105" s="3">
        <v>41.046418648520699</v>
      </c>
      <c r="H105" s="3">
        <v>8.7516489359192196E-3</v>
      </c>
      <c r="I105" s="3">
        <v>6.8216588280445604E-3</v>
      </c>
      <c r="J105" s="3"/>
      <c r="K105" s="3">
        <v>1.50251571425126</v>
      </c>
      <c r="L105" s="3">
        <v>1.13025648634833</v>
      </c>
      <c r="M105" s="3">
        <v>8.0206908357301591E-3</v>
      </c>
      <c r="N105" s="3">
        <v>0.77947126055828797</v>
      </c>
      <c r="O105" s="3">
        <v>-7.1982148584205305E-2</v>
      </c>
      <c r="P105" s="3">
        <v>0.18158902664275001</v>
      </c>
      <c r="Q105" s="3">
        <v>0.89999999999999902</v>
      </c>
      <c r="R105" s="3">
        <v>0.96658201546808198</v>
      </c>
      <c r="S105" t="s">
        <v>16</v>
      </c>
    </row>
    <row r="106" spans="2:19" ht="15.75" thickBot="1" x14ac:dyDescent="0.3">
      <c r="B106" s="8">
        <v>104</v>
      </c>
      <c r="C106" s="39">
        <v>3.74265388184348E-5</v>
      </c>
      <c r="D106" s="39">
        <v>2.0103606655442599E-2</v>
      </c>
      <c r="E106" s="39">
        <v>0.59171305517227202</v>
      </c>
      <c r="F106" s="39">
        <v>1.23780270020259</v>
      </c>
      <c r="G106" s="39">
        <v>62.448805636726</v>
      </c>
      <c r="H106" s="39">
        <v>8.5951310072264892E-3</v>
      </c>
      <c r="I106" s="39">
        <v>4.3238879194087898E-3</v>
      </c>
      <c r="J106" s="39"/>
      <c r="K106" s="39">
        <v>3.5750798542709701</v>
      </c>
      <c r="L106" s="39">
        <v>1.1637014436472399</v>
      </c>
      <c r="M106" s="39">
        <v>6.9031115626358597E-3</v>
      </c>
      <c r="N106" s="39">
        <v>0.503062479882321</v>
      </c>
      <c r="O106" s="39">
        <v>-0.220103189503038</v>
      </c>
      <c r="P106" s="39">
        <v>-7.0045400624428201E-3</v>
      </c>
      <c r="Q106" s="39">
        <v>0.90909090909090895</v>
      </c>
      <c r="R106" s="39">
        <v>1.0061921611322799</v>
      </c>
      <c r="S106" s="7" t="s">
        <v>16</v>
      </c>
    </row>
    <row r="108" spans="2:19" ht="15.75" thickBot="1" x14ac:dyDescent="0.3"/>
    <row r="109" spans="2:19" ht="63" thickBot="1" x14ac:dyDescent="0.3">
      <c r="B109" s="18" t="s">
        <v>30</v>
      </c>
      <c r="C109" s="18" t="s">
        <v>23</v>
      </c>
      <c r="D109" s="18" t="s">
        <v>31</v>
      </c>
      <c r="E109" s="18" t="s">
        <v>32</v>
      </c>
      <c r="F109" s="18" t="s">
        <v>33</v>
      </c>
      <c r="G109" s="74" t="s">
        <v>45</v>
      </c>
    </row>
    <row r="110" spans="2:19" x14ac:dyDescent="0.25">
      <c r="B110" s="30">
        <v>0.17768706744470042</v>
      </c>
      <c r="C110" s="37">
        <v>0.76972168264769503</v>
      </c>
      <c r="D110" s="38">
        <f>C110-B110</f>
        <v>0.59203461520299461</v>
      </c>
      <c r="E110" s="27">
        <f>104/D110</f>
        <v>175.66540423373871</v>
      </c>
      <c r="F110" s="19">
        <f>SUM(C3:C106)</f>
        <v>2.9248840086606817E-2</v>
      </c>
      <c r="G110" s="73">
        <f>(F110/D110)</f>
        <v>4.9403935742132386E-2</v>
      </c>
    </row>
    <row r="112" spans="2:19" ht="15.75" thickBot="1" x14ac:dyDescent="0.3">
      <c r="I112" s="53" t="s">
        <v>42</v>
      </c>
    </row>
    <row r="113" spans="9:13" ht="15.75" thickBot="1" x14ac:dyDescent="0.3">
      <c r="I113" s="49" t="s">
        <v>18</v>
      </c>
      <c r="J113" s="66" t="s">
        <v>19</v>
      </c>
      <c r="K113" s="66" t="s">
        <v>20</v>
      </c>
      <c r="L113" s="67" t="s">
        <v>21</v>
      </c>
      <c r="M113" s="50" t="s">
        <v>41</v>
      </c>
    </row>
    <row r="114" spans="9:13" x14ac:dyDescent="0.25">
      <c r="I114" s="58" t="s">
        <v>22</v>
      </c>
      <c r="J114" s="60">
        <v>1</v>
      </c>
      <c r="K114" s="60">
        <v>3.6</v>
      </c>
      <c r="L114" s="61">
        <v>10</v>
      </c>
      <c r="M114" s="59">
        <v>0.73724900306163521</v>
      </c>
    </row>
    <row r="115" spans="9:13" x14ac:dyDescent="0.25">
      <c r="I115" s="54" t="s">
        <v>35</v>
      </c>
      <c r="J115" s="62">
        <v>1</v>
      </c>
      <c r="K115" s="62">
        <v>3</v>
      </c>
      <c r="L115" s="63">
        <v>10</v>
      </c>
      <c r="M115" s="55">
        <v>0.73069453422390818</v>
      </c>
    </row>
    <row r="116" spans="9:13" x14ac:dyDescent="0.25">
      <c r="I116" s="54" t="s">
        <v>36</v>
      </c>
      <c r="J116" s="62">
        <v>1</v>
      </c>
      <c r="K116" s="62">
        <v>3.6</v>
      </c>
      <c r="L116" s="63">
        <v>9</v>
      </c>
      <c r="M116" s="55">
        <v>0.72960161984449756</v>
      </c>
    </row>
    <row r="117" spans="9:13" x14ac:dyDescent="0.25">
      <c r="I117" s="54" t="s">
        <v>37</v>
      </c>
      <c r="J117" s="62">
        <v>1</v>
      </c>
      <c r="K117" s="62">
        <v>3.8</v>
      </c>
      <c r="L117" s="63">
        <v>10</v>
      </c>
      <c r="M117" s="55">
        <v>0.72029692707027526</v>
      </c>
    </row>
    <row r="118" spans="9:13" ht="15.75" thickBot="1" x14ac:dyDescent="0.3">
      <c r="I118" s="56" t="s">
        <v>38</v>
      </c>
      <c r="J118" s="64">
        <v>1</v>
      </c>
      <c r="K118" s="64">
        <v>3.2</v>
      </c>
      <c r="L118" s="65">
        <v>10</v>
      </c>
      <c r="M118" s="57">
        <v>0.71372788772704521</v>
      </c>
    </row>
    <row r="120" spans="9:13" x14ac:dyDescent="0.25">
      <c r="I120" s="51" t="s">
        <v>39</v>
      </c>
      <c r="J120" s="51"/>
      <c r="K120" s="51" t="s">
        <v>43</v>
      </c>
      <c r="L120" s="5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7"/>
  <sheetViews>
    <sheetView topLeftCell="A154" workbookViewId="0">
      <selection activeCell="E181" sqref="E181"/>
    </sheetView>
  </sheetViews>
  <sheetFormatPr defaultRowHeight="15" x14ac:dyDescent="0.25"/>
  <cols>
    <col min="2" max="2" width="10.85546875" customWidth="1"/>
    <col min="3" max="6" width="12.140625" bestFit="1" customWidth="1"/>
    <col min="7" max="7" width="12.5703125" bestFit="1" customWidth="1"/>
    <col min="8" max="9" width="12.140625" bestFit="1" customWidth="1"/>
    <col min="10" max="10" width="5.5703125" customWidth="1"/>
    <col min="11" max="11" width="14.7109375" style="2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</row>
    <row r="2" spans="2:17" s="21" customFormat="1" ht="21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  <c r="P2" s="23" t="s">
        <v>14</v>
      </c>
      <c r="Q2" s="23" t="s">
        <v>15</v>
      </c>
    </row>
    <row r="3" spans="2:17" x14ac:dyDescent="0.25">
      <c r="B3" s="2">
        <v>1</v>
      </c>
      <c r="C3" s="13">
        <v>0.14381677176742799</v>
      </c>
      <c r="D3" s="13">
        <v>1.87064805802666</v>
      </c>
      <c r="E3" s="13">
        <v>0.202362958570247</v>
      </c>
      <c r="F3" s="13">
        <v>0.53688548582678697</v>
      </c>
      <c r="G3" s="13">
        <v>118.15691067631499</v>
      </c>
      <c r="H3" s="13">
        <v>0.59576961264291595</v>
      </c>
      <c r="I3" s="13">
        <v>0.40147523211389002</v>
      </c>
      <c r="J3" s="13"/>
      <c r="K3" s="13">
        <v>0.42791728290691999</v>
      </c>
      <c r="L3" s="13">
        <v>0.67387665230673699</v>
      </c>
      <c r="M3" s="13">
        <v>0.30622337549862899</v>
      </c>
      <c r="N3" s="13">
        <v>0.66313525594230205</v>
      </c>
      <c r="O3" s="13">
        <v>0.91567576348278101</v>
      </c>
      <c r="P3" s="13">
        <v>0.81460865806041005</v>
      </c>
      <c r="Q3" t="s">
        <v>17</v>
      </c>
    </row>
    <row r="4" spans="2:17" x14ac:dyDescent="0.25">
      <c r="B4" s="2">
        <v>2</v>
      </c>
      <c r="C4" s="13">
        <v>1.3305264680358599E-3</v>
      </c>
      <c r="D4" s="13">
        <v>0.16840651914189</v>
      </c>
      <c r="E4" s="13">
        <v>0.51859732876529097</v>
      </c>
      <c r="F4" s="13">
        <v>0.56097580335826402</v>
      </c>
      <c r="G4" s="13">
        <v>50.295158588996202</v>
      </c>
      <c r="H4" s="13">
        <v>6.0321719418689801E-2</v>
      </c>
      <c r="I4" s="13">
        <v>2.8201861841924001E-2</v>
      </c>
      <c r="J4" s="13"/>
      <c r="K4" s="13">
        <v>4.1159189914526599E-2</v>
      </c>
      <c r="L4" s="13">
        <v>0.46752417062544999</v>
      </c>
      <c r="M4" s="13">
        <v>4.1945405450952104E-3</v>
      </c>
      <c r="N4" s="13">
        <v>0.27858019962917202</v>
      </c>
      <c r="O4" s="13">
        <v>0.86627906976744096</v>
      </c>
      <c r="P4" s="13">
        <v>0.90039837965446901</v>
      </c>
      <c r="Q4" t="s">
        <v>17</v>
      </c>
    </row>
    <row r="5" spans="2:17" x14ac:dyDescent="0.25">
      <c r="B5" s="2">
        <v>3</v>
      </c>
      <c r="C5" s="13">
        <v>4.2518166039919002E-3</v>
      </c>
      <c r="D5" s="13">
        <v>0.236398685990685</v>
      </c>
      <c r="E5" s="13">
        <v>0.58655866116062005</v>
      </c>
      <c r="F5" s="13">
        <v>0.58115381559375501</v>
      </c>
      <c r="G5" s="13">
        <v>118.714759679737</v>
      </c>
      <c r="H5" s="13">
        <v>8.4912174340323401E-2</v>
      </c>
      <c r="I5" s="13">
        <v>6.45583494989352E-2</v>
      </c>
      <c r="J5" s="13"/>
      <c r="K5" s="13">
        <v>7.3577041508639404E-2</v>
      </c>
      <c r="L5" s="13">
        <v>0.76029556421660904</v>
      </c>
      <c r="M5" s="13">
        <v>1.25995695168904E-2</v>
      </c>
      <c r="N5" s="13">
        <v>0.28928181489070698</v>
      </c>
      <c r="O5" s="13">
        <v>0.98144876325088304</v>
      </c>
      <c r="P5" s="13">
        <v>0.989488922757915</v>
      </c>
      <c r="Q5" t="s">
        <v>17</v>
      </c>
    </row>
    <row r="6" spans="2:17" x14ac:dyDescent="0.25">
      <c r="B6" s="2">
        <v>4</v>
      </c>
      <c r="C6" s="13">
        <v>1.4657477581718199E-3</v>
      </c>
      <c r="D6" s="13">
        <v>0.154188917582186</v>
      </c>
      <c r="E6" s="13">
        <v>0.56776261094417801</v>
      </c>
      <c r="F6" s="13">
        <v>1.3108194239342201E-2</v>
      </c>
      <c r="G6" s="13">
        <v>1.0822846031511499</v>
      </c>
      <c r="H6" s="13">
        <v>5.7634685014994601E-2</v>
      </c>
      <c r="I6" s="13">
        <v>3.5561584536083303E-2</v>
      </c>
      <c r="J6" s="13"/>
      <c r="K6" s="13">
        <v>4.3200092688688498E-2</v>
      </c>
      <c r="L6" s="13">
        <v>0.61701707100214698</v>
      </c>
      <c r="M6" s="13">
        <v>9.8235986987537605E-2</v>
      </c>
      <c r="N6" s="13">
        <v>0.39831748808378398</v>
      </c>
      <c r="O6" s="13">
        <v>0.97372881355932195</v>
      </c>
      <c r="P6" s="13">
        <v>0.99164200533270797</v>
      </c>
      <c r="Q6" t="s">
        <v>17</v>
      </c>
    </row>
    <row r="7" spans="2:17" x14ac:dyDescent="0.25">
      <c r="B7" s="2">
        <v>5</v>
      </c>
      <c r="C7" s="13">
        <v>3.0616141162857899E-5</v>
      </c>
      <c r="D7" s="13">
        <v>1.6598496387147301E-2</v>
      </c>
      <c r="E7" s="13">
        <v>0.57715239887264003</v>
      </c>
      <c r="F7" s="13">
        <v>0.12682858080249201</v>
      </c>
      <c r="G7" s="13">
        <v>90</v>
      </c>
      <c r="H7" s="13">
        <v>5.6472837463076297E-3</v>
      </c>
      <c r="I7" s="13">
        <v>4.5178269970461002E-3</v>
      </c>
      <c r="J7" s="13"/>
      <c r="K7" s="13">
        <v>6.2435311832123299E-3</v>
      </c>
      <c r="L7" s="13">
        <v>0.8</v>
      </c>
      <c r="M7" s="13">
        <v>-0.34550153050212601</v>
      </c>
      <c r="N7" s="13">
        <v>-0.16666666666666599</v>
      </c>
      <c r="O7" s="13">
        <v>1</v>
      </c>
      <c r="P7" s="13">
        <v>1</v>
      </c>
      <c r="Q7" t="s">
        <v>17</v>
      </c>
    </row>
    <row r="8" spans="2:17" x14ac:dyDescent="0.25">
      <c r="B8" s="2">
        <v>6</v>
      </c>
      <c r="C8" s="13">
        <v>2.4237778420595801E-4</v>
      </c>
      <c r="D8" s="13">
        <v>5.2747889104011798E-2</v>
      </c>
      <c r="E8" s="13">
        <v>0.58299688935294502</v>
      </c>
      <c r="F8" s="13">
        <v>0.19080050312392599</v>
      </c>
      <c r="G8" s="13">
        <v>130.560627234674</v>
      </c>
      <c r="H8" s="13">
        <v>1.86228526175178E-2</v>
      </c>
      <c r="I8" s="13">
        <v>1.5561488060949801E-2</v>
      </c>
      <c r="J8" s="13"/>
      <c r="K8" s="13">
        <v>1.7567156275741101E-2</v>
      </c>
      <c r="L8" s="13">
        <v>0.83561248002959998</v>
      </c>
      <c r="M8" s="13">
        <v>-6.0937710633710701E-2</v>
      </c>
      <c r="N8" s="13">
        <v>0.19565124179069299</v>
      </c>
      <c r="O8" s="13">
        <v>0.98445595854922197</v>
      </c>
      <c r="P8" s="13">
        <v>0.99805147531154903</v>
      </c>
      <c r="Q8" t="s">
        <v>17</v>
      </c>
    </row>
    <row r="9" spans="2:17" x14ac:dyDescent="0.25">
      <c r="B9" s="2">
        <v>7</v>
      </c>
      <c r="C9" s="13">
        <v>3.2317888342493398E-2</v>
      </c>
      <c r="D9" s="13">
        <v>1.2509343404716</v>
      </c>
      <c r="E9" s="13">
        <v>1.2485407857865201</v>
      </c>
      <c r="F9" s="13">
        <v>0.64727224746578405</v>
      </c>
      <c r="G9" s="13">
        <v>144.26755265211099</v>
      </c>
      <c r="H9" s="13">
        <v>0.34363170048096697</v>
      </c>
      <c r="I9" s="13">
        <v>0.160837274910449</v>
      </c>
      <c r="J9" s="13"/>
      <c r="K9" s="13">
        <v>0.202850717129612</v>
      </c>
      <c r="L9" s="13">
        <v>0.46805133136824101</v>
      </c>
      <c r="M9" s="13">
        <v>0.34315716349050202</v>
      </c>
      <c r="N9" s="13">
        <v>0.71016081535041897</v>
      </c>
      <c r="O9" s="13">
        <v>0.76394668596586401</v>
      </c>
      <c r="P9" s="13">
        <v>0.65740361192321095</v>
      </c>
      <c r="Q9" t="s">
        <v>17</v>
      </c>
    </row>
    <row r="10" spans="2:17" x14ac:dyDescent="0.25">
      <c r="B10" s="2">
        <v>8</v>
      </c>
      <c r="C10" s="13">
        <v>1.3011859994214599E-4</v>
      </c>
      <c r="D10" s="13">
        <v>3.7092489102497697E-2</v>
      </c>
      <c r="E10" s="13">
        <v>0.64381249328984003</v>
      </c>
      <c r="F10" s="13">
        <v>0.57796073556573901</v>
      </c>
      <c r="G10" s="13">
        <v>162.05275370278699</v>
      </c>
      <c r="H10" s="13">
        <v>1.24851417858158E-2</v>
      </c>
      <c r="I10" s="13">
        <v>1.21371096263515E-2</v>
      </c>
      <c r="J10" s="13"/>
      <c r="K10" s="13">
        <v>1.2871369272611E-2</v>
      </c>
      <c r="L10" s="13">
        <v>0.97212429258435196</v>
      </c>
      <c r="M10" s="13">
        <v>-8.5340913708505495E-2</v>
      </c>
      <c r="N10" s="13">
        <v>0.164580118617662</v>
      </c>
      <c r="O10" s="13">
        <v>1</v>
      </c>
      <c r="P10" s="13">
        <v>1</v>
      </c>
      <c r="Q10" t="s">
        <v>17</v>
      </c>
    </row>
    <row r="11" spans="2:17" x14ac:dyDescent="0.25">
      <c r="B11" s="2">
        <v>9</v>
      </c>
      <c r="C11" s="13">
        <v>3.2872805901070203E-2</v>
      </c>
      <c r="D11" s="13">
        <v>0.86607760044448201</v>
      </c>
      <c r="E11" s="13">
        <v>1.12725497827368</v>
      </c>
      <c r="F11" s="13">
        <v>0.25935069098638103</v>
      </c>
      <c r="G11" s="13">
        <v>112.070219584993</v>
      </c>
      <c r="H11" s="13">
        <v>0.317945681897776</v>
      </c>
      <c r="I11" s="13">
        <v>0.137063590936602</v>
      </c>
      <c r="J11" s="13"/>
      <c r="K11" s="13">
        <v>0.20458483917349801</v>
      </c>
      <c r="L11" s="13">
        <v>0.43109121696035502</v>
      </c>
      <c r="M11" s="13">
        <v>4.1185575413493901E-2</v>
      </c>
      <c r="N11" s="13">
        <v>0.32567864802429503</v>
      </c>
      <c r="O11" s="13">
        <v>0.93332126041289298</v>
      </c>
      <c r="P11" s="13">
        <v>0.87823043287181002</v>
      </c>
      <c r="Q11" t="s">
        <v>17</v>
      </c>
    </row>
    <row r="12" spans="2:17" x14ac:dyDescent="0.25">
      <c r="B12" s="2">
        <v>10</v>
      </c>
      <c r="C12" s="13">
        <v>6.5250650853341001E-3</v>
      </c>
      <c r="D12" s="13">
        <v>0.304372781531491</v>
      </c>
      <c r="E12" s="13">
        <v>1.1073039249657299</v>
      </c>
      <c r="F12" s="13">
        <v>0.40513900933344399</v>
      </c>
      <c r="G12" s="13">
        <v>137.52211962459401</v>
      </c>
      <c r="H12" s="13">
        <v>0.116148446630725</v>
      </c>
      <c r="I12" s="13">
        <v>7.0985992788122898E-2</v>
      </c>
      <c r="J12" s="13"/>
      <c r="K12" s="13">
        <v>9.11480712830397E-2</v>
      </c>
      <c r="L12" s="13">
        <v>0.61116609689849</v>
      </c>
      <c r="M12" s="13">
        <v>-7.5900727755621802E-3</v>
      </c>
      <c r="N12" s="13">
        <v>0.263575563929899</v>
      </c>
      <c r="O12" s="13">
        <v>0.98630929425376002</v>
      </c>
      <c r="P12" s="13">
        <v>0.98146471430797799</v>
      </c>
      <c r="Q12" t="s">
        <v>17</v>
      </c>
    </row>
    <row r="13" spans="2:17" x14ac:dyDescent="0.25">
      <c r="B13" s="2">
        <v>11</v>
      </c>
      <c r="C13" s="13">
        <v>1.5920393404686101E-3</v>
      </c>
      <c r="D13" s="13">
        <v>0.15037813051017801</v>
      </c>
      <c r="E13" s="13">
        <v>1.2776481718639501</v>
      </c>
      <c r="F13" s="13">
        <v>0.58799445965481401</v>
      </c>
      <c r="G13" s="13">
        <v>107.31895286128299</v>
      </c>
      <c r="H13" s="13">
        <v>5.71356536269048E-2</v>
      </c>
      <c r="I13" s="13">
        <v>3.5164863924757199E-2</v>
      </c>
      <c r="J13" s="13"/>
      <c r="K13" s="13">
        <v>4.5022743642060797E-2</v>
      </c>
      <c r="L13" s="13">
        <v>0.61546270485296894</v>
      </c>
      <c r="M13" s="13">
        <v>-8.8206914249318001E-3</v>
      </c>
      <c r="N13" s="13">
        <v>0.26200869160103302</v>
      </c>
      <c r="O13" s="13">
        <v>0.96969696969696895</v>
      </c>
      <c r="P13" s="13">
        <v>0.97993871205179395</v>
      </c>
      <c r="Q13" t="s">
        <v>17</v>
      </c>
    </row>
    <row r="14" spans="2:17" x14ac:dyDescent="0.25">
      <c r="B14" s="2">
        <v>12</v>
      </c>
      <c r="C14" s="13">
        <v>2.9891559155336998E-2</v>
      </c>
      <c r="D14" s="13">
        <v>0.96573069888857499</v>
      </c>
      <c r="E14" s="13">
        <v>0.63925534350025004</v>
      </c>
      <c r="F14" s="13">
        <v>0.85450527020676204</v>
      </c>
      <c r="G14" s="13">
        <v>117.68308540231099</v>
      </c>
      <c r="H14" s="13">
        <v>0.3306351884073</v>
      </c>
      <c r="I14" s="13">
        <v>0.15922669534989001</v>
      </c>
      <c r="J14" s="13"/>
      <c r="K14" s="13">
        <v>0.19508745518450299</v>
      </c>
      <c r="L14" s="13">
        <v>0.48157818929346202</v>
      </c>
      <c r="M14" s="13">
        <v>0.38326779749927797</v>
      </c>
      <c r="N14" s="13">
        <v>0.76123126073479297</v>
      </c>
      <c r="O14" s="13">
        <v>0.80351141896989198</v>
      </c>
      <c r="P14" s="13">
        <v>0.81557704902694605</v>
      </c>
      <c r="Q14" t="s">
        <v>17</v>
      </c>
    </row>
    <row r="15" spans="2:17" x14ac:dyDescent="0.25">
      <c r="B15" s="2">
        <v>13</v>
      </c>
      <c r="C15" s="13">
        <v>9.7206248192073996E-4</v>
      </c>
      <c r="D15" s="13">
        <v>0.10958667055384801</v>
      </c>
      <c r="E15" s="13">
        <v>0.56638814417503802</v>
      </c>
      <c r="F15" s="13">
        <v>0.99416597709652099</v>
      </c>
      <c r="G15" s="13">
        <v>120.839163946912</v>
      </c>
      <c r="H15" s="13">
        <v>3.9905523645595201E-2</v>
      </c>
      <c r="I15" s="13">
        <v>3.0801212939146901E-2</v>
      </c>
      <c r="J15" s="13"/>
      <c r="K15" s="13">
        <v>3.5180511536003697E-2</v>
      </c>
      <c r="L15" s="13">
        <v>0.77185337079386496</v>
      </c>
      <c r="M15" s="13">
        <v>-6.8918789025694798E-3</v>
      </c>
      <c r="N15" s="13">
        <v>0.26446453197888498</v>
      </c>
      <c r="O15" s="13">
        <v>0.97442455242966697</v>
      </c>
      <c r="P15" s="13">
        <v>1.0046894646795701</v>
      </c>
      <c r="Q15" t="s">
        <v>17</v>
      </c>
    </row>
    <row r="16" spans="2:17" x14ac:dyDescent="0.25">
      <c r="B16" s="2">
        <v>14</v>
      </c>
      <c r="C16" s="13">
        <v>2.54113971651721E-2</v>
      </c>
      <c r="D16" s="13">
        <v>2.1853542393571401</v>
      </c>
      <c r="E16" s="13">
        <v>0.64165314007366303</v>
      </c>
      <c r="F16" s="13">
        <v>1.0451004305118701</v>
      </c>
      <c r="G16" s="13">
        <v>4.6127415751536997E-2</v>
      </c>
      <c r="H16" s="13">
        <v>0.80981931748187896</v>
      </c>
      <c r="I16" s="13">
        <v>0.10894429383347801</v>
      </c>
      <c r="J16" s="13"/>
      <c r="K16" s="13">
        <v>0.179874388831951</v>
      </c>
      <c r="L16" s="13">
        <v>0.1345291369095</v>
      </c>
      <c r="M16" s="13">
        <v>1.7268042220561099</v>
      </c>
      <c r="N16" s="13">
        <v>2.4718749662726398</v>
      </c>
      <c r="O16" s="13">
        <v>0.33904651677361097</v>
      </c>
      <c r="P16" s="13">
        <v>0.77092954986169604</v>
      </c>
      <c r="Q16" t="s">
        <v>17</v>
      </c>
    </row>
    <row r="17" spans="2:17" x14ac:dyDescent="0.25">
      <c r="B17" s="2">
        <v>15</v>
      </c>
      <c r="C17" s="13">
        <v>5.0898059010702899E-2</v>
      </c>
      <c r="D17" s="13">
        <v>0.95394368825328202</v>
      </c>
      <c r="E17" s="13">
        <v>1.1698661546285201</v>
      </c>
      <c r="F17" s="13">
        <v>0.89840078440240101</v>
      </c>
      <c r="G17" s="13">
        <v>79.982205592315495</v>
      </c>
      <c r="H17" s="13">
        <v>0.35415753304192499</v>
      </c>
      <c r="I17" s="13">
        <v>0.229197404433062</v>
      </c>
      <c r="J17" s="13"/>
      <c r="K17" s="13">
        <v>0.25456908980214099</v>
      </c>
      <c r="L17" s="13">
        <v>0.64716230222308901</v>
      </c>
      <c r="M17" s="13">
        <v>0.25254933115906603</v>
      </c>
      <c r="N17" s="13">
        <v>0.59479534016330304</v>
      </c>
      <c r="O17" s="13">
        <v>0.93853500188182104</v>
      </c>
      <c r="P17" s="13">
        <v>0.92432074676416398</v>
      </c>
      <c r="Q17" t="s">
        <v>17</v>
      </c>
    </row>
    <row r="18" spans="2:17" x14ac:dyDescent="0.25">
      <c r="B18" s="2">
        <v>16</v>
      </c>
      <c r="C18" s="13">
        <v>2.4964911773213698E-3</v>
      </c>
      <c r="D18" s="13">
        <v>0.80804385375392596</v>
      </c>
      <c r="E18" s="13">
        <v>1.2350635524331499</v>
      </c>
      <c r="F18" s="13">
        <v>1.07784282665385</v>
      </c>
      <c r="G18" s="13">
        <v>1.99409444724249</v>
      </c>
      <c r="H18" s="13">
        <v>0.394020299524726</v>
      </c>
      <c r="I18" s="13">
        <v>3.5378545908815798E-2</v>
      </c>
      <c r="J18" s="13"/>
      <c r="K18" s="13">
        <v>5.6379351628481997E-2</v>
      </c>
      <c r="L18" s="13">
        <v>8.9788637670419405E-2</v>
      </c>
      <c r="M18" s="13">
        <v>3.38549299485764</v>
      </c>
      <c r="N18" s="13">
        <v>4.5837831042117898</v>
      </c>
      <c r="O18" s="13">
        <v>0.346739900779588</v>
      </c>
      <c r="P18" s="13">
        <v>0.97741209096106196</v>
      </c>
      <c r="Q18" t="s">
        <v>17</v>
      </c>
    </row>
    <row r="19" spans="2:17" x14ac:dyDescent="0.25">
      <c r="B19" s="2">
        <v>17</v>
      </c>
      <c r="C19" s="13">
        <v>4.84755568411917E-5</v>
      </c>
      <c r="D19" s="13">
        <v>2.8106531205373E-2</v>
      </c>
      <c r="E19" s="13">
        <v>3.9468238626972199E-2</v>
      </c>
      <c r="F19" s="13">
        <v>1.4431947351675001E-3</v>
      </c>
      <c r="G19" s="13">
        <v>177.496922858045</v>
      </c>
      <c r="H19" s="13">
        <v>1.24614970134432E-2</v>
      </c>
      <c r="I19" s="13">
        <v>3.77975182791518E-3</v>
      </c>
      <c r="J19" s="13"/>
      <c r="K19" s="13">
        <v>7.8562711207838601E-3</v>
      </c>
      <c r="L19" s="13">
        <v>0.30331442713805901</v>
      </c>
      <c r="M19" s="13">
        <v>-0.23686639512941801</v>
      </c>
      <c r="N19" s="13">
        <v>-2.83481163624776E-2</v>
      </c>
      <c r="O19" s="13">
        <v>0.97435897435897401</v>
      </c>
      <c r="P19" s="13">
        <v>0.97673297166967998</v>
      </c>
      <c r="Q19" t="s">
        <v>17</v>
      </c>
    </row>
    <row r="20" spans="2:17" x14ac:dyDescent="0.25">
      <c r="B20" s="2">
        <v>18</v>
      </c>
      <c r="C20" s="13">
        <v>4.4278594156783296E-3</v>
      </c>
      <c r="D20" s="13">
        <v>0.265999488475331</v>
      </c>
      <c r="E20" s="13">
        <v>7.15856653494506E-2</v>
      </c>
      <c r="F20" s="13">
        <v>4.2637738621681603E-2</v>
      </c>
      <c r="G20" s="13">
        <v>89.907790674075997</v>
      </c>
      <c r="H20" s="13">
        <v>8.6978963253734595E-2</v>
      </c>
      <c r="I20" s="13">
        <v>6.6676033558847297E-2</v>
      </c>
      <c r="J20" s="13"/>
      <c r="K20" s="13">
        <v>7.5084790114706895E-2</v>
      </c>
      <c r="L20" s="13">
        <v>0.76657654983010404</v>
      </c>
      <c r="M20" s="13">
        <v>2.8679395675771501E-2</v>
      </c>
      <c r="N20" s="13">
        <v>0.30975528542866099</v>
      </c>
      <c r="O20" s="13">
        <v>0.95936981757877204</v>
      </c>
      <c r="P20" s="13">
        <v>0.912318320587997</v>
      </c>
      <c r="Q20" t="s">
        <v>17</v>
      </c>
    </row>
    <row r="21" spans="2:17" x14ac:dyDescent="0.25">
      <c r="B21" s="2">
        <v>19</v>
      </c>
      <c r="C21" s="13">
        <v>6.1359849580561101E-4</v>
      </c>
      <c r="D21" s="13">
        <v>9.3183570184323702E-2</v>
      </c>
      <c r="E21" s="13">
        <v>0.16559573569941999</v>
      </c>
      <c r="F21" s="13">
        <v>8.7303954132107193E-3</v>
      </c>
      <c r="G21" s="13">
        <v>3.9346844214626202</v>
      </c>
      <c r="H21" s="13">
        <v>3.4268850704009299E-2</v>
      </c>
      <c r="I21" s="13">
        <v>2.24941305032943E-2</v>
      </c>
      <c r="J21" s="13"/>
      <c r="K21" s="13">
        <v>2.79509904913889E-2</v>
      </c>
      <c r="L21" s="13">
        <v>0.65640166043451897</v>
      </c>
      <c r="M21" s="13">
        <v>-1.33244987639625E-2</v>
      </c>
      <c r="N21" s="13">
        <v>0.25627426599511</v>
      </c>
      <c r="O21" s="13">
        <v>0.98565573770491799</v>
      </c>
      <c r="P21" s="13">
        <v>1.0022059803885901</v>
      </c>
      <c r="Q21" t="s">
        <v>17</v>
      </c>
    </row>
    <row r="22" spans="2:17" x14ac:dyDescent="0.25">
      <c r="B22" s="2">
        <v>20</v>
      </c>
      <c r="C22" s="13">
        <v>2.6789123517500698E-5</v>
      </c>
      <c r="D22" s="13">
        <v>2.04002478051616E-2</v>
      </c>
      <c r="E22" s="13">
        <v>0.22508459503140399</v>
      </c>
      <c r="F22" s="13">
        <v>1.07567309453478E-3</v>
      </c>
      <c r="G22" s="13">
        <v>177.71708068756899</v>
      </c>
      <c r="H22" s="13">
        <v>9.0734732132341494E-3</v>
      </c>
      <c r="I22" s="13">
        <v>2.5270647480560098E-3</v>
      </c>
      <c r="J22" s="13"/>
      <c r="K22" s="13">
        <v>5.8402886428049602E-3</v>
      </c>
      <c r="L22" s="13">
        <v>0.27851129205629299</v>
      </c>
      <c r="M22" s="13">
        <v>-0.327764710061902</v>
      </c>
      <c r="N22" s="13">
        <v>-0.14408344548430699</v>
      </c>
      <c r="O22" s="13">
        <v>0.91304347826086896</v>
      </c>
      <c r="P22" s="13">
        <v>0.97298195105746799</v>
      </c>
      <c r="Q22" t="s">
        <v>17</v>
      </c>
    </row>
    <row r="23" spans="2:17" x14ac:dyDescent="0.25">
      <c r="B23" s="2">
        <v>21</v>
      </c>
      <c r="C23" s="13">
        <v>2.9762716227943301E-2</v>
      </c>
      <c r="D23" s="13">
        <v>1.07905925965272</v>
      </c>
      <c r="E23" s="13">
        <v>0.319417814054478</v>
      </c>
      <c r="F23" s="13">
        <v>0.101709551102467</v>
      </c>
      <c r="G23" s="13">
        <v>48.4636495851069</v>
      </c>
      <c r="H23" s="13">
        <v>0.31169826533753298</v>
      </c>
      <c r="I23" s="13">
        <v>0.20101086169120799</v>
      </c>
      <c r="J23" s="13"/>
      <c r="K23" s="13">
        <v>0.19466655403573599</v>
      </c>
      <c r="L23" s="13">
        <v>0.64488925362974603</v>
      </c>
      <c r="M23" s="13">
        <v>0.65337447412429195</v>
      </c>
      <c r="N23" s="13">
        <v>1.10514176271075</v>
      </c>
      <c r="O23" s="13">
        <v>0.72891152211946997</v>
      </c>
      <c r="P23" s="13">
        <v>0.73430125636004095</v>
      </c>
      <c r="Q23" t="s">
        <v>17</v>
      </c>
    </row>
    <row r="24" spans="2:17" x14ac:dyDescent="0.25">
      <c r="B24" s="2">
        <v>22</v>
      </c>
      <c r="C24" s="13">
        <v>5.4292623662134804E-3</v>
      </c>
      <c r="D24" s="13">
        <v>0.28114098565593099</v>
      </c>
      <c r="E24" s="13">
        <v>0.19187719259584499</v>
      </c>
      <c r="F24" s="13">
        <v>7.2573507787352803E-2</v>
      </c>
      <c r="G24" s="13">
        <v>154.964136634977</v>
      </c>
      <c r="H24" s="13">
        <v>9.33381899882232E-2</v>
      </c>
      <c r="I24" s="13">
        <v>8.1805710449620803E-2</v>
      </c>
      <c r="J24" s="13"/>
      <c r="K24" s="13">
        <v>8.3142958471571105E-2</v>
      </c>
      <c r="L24" s="13">
        <v>0.876444148530655</v>
      </c>
      <c r="M24" s="13">
        <v>0.10456695805195899</v>
      </c>
      <c r="N24" s="13">
        <v>0.40637833079958002</v>
      </c>
      <c r="O24" s="13">
        <v>0.94096838381605097</v>
      </c>
      <c r="P24" s="13">
        <v>0.968808880068456</v>
      </c>
      <c r="Q24" t="s">
        <v>17</v>
      </c>
    </row>
    <row r="25" spans="2:17" x14ac:dyDescent="0.25">
      <c r="B25" s="2">
        <v>23</v>
      </c>
      <c r="C25" s="13">
        <v>2.6789123517500699E-4</v>
      </c>
      <c r="D25" s="13">
        <v>5.5521834880198101E-2</v>
      </c>
      <c r="E25" s="13">
        <v>0.47721740776200899</v>
      </c>
      <c r="F25" s="13">
        <v>8.8388214829345002E-2</v>
      </c>
      <c r="G25" s="13">
        <v>46.162529667227801</v>
      </c>
      <c r="H25" s="13">
        <v>1.9978256841053501E-2</v>
      </c>
      <c r="I25" s="13">
        <v>1.6034456360866901E-2</v>
      </c>
      <c r="J25" s="13"/>
      <c r="K25" s="13">
        <v>1.8468614304077199E-2</v>
      </c>
      <c r="L25" s="13">
        <v>0.80259536597394998</v>
      </c>
      <c r="M25" s="13">
        <v>-6.0832168071995797E-2</v>
      </c>
      <c r="N25" s="13">
        <v>0.195785622753921</v>
      </c>
      <c r="O25" s="13">
        <v>0.967741935483871</v>
      </c>
      <c r="P25" s="13">
        <v>1.00925586883111</v>
      </c>
      <c r="Q25" t="s">
        <v>17</v>
      </c>
    </row>
    <row r="26" spans="2:17" x14ac:dyDescent="0.25">
      <c r="B26" s="2">
        <v>24</v>
      </c>
      <c r="C26" s="13">
        <v>3.71730980619033E-3</v>
      </c>
      <c r="D26" s="13">
        <v>0.27033321402224703</v>
      </c>
      <c r="E26" s="13">
        <v>0.13620269664075499</v>
      </c>
      <c r="F26" s="13">
        <v>0.14400475679882599</v>
      </c>
      <c r="G26" s="13">
        <v>21.3978850702245</v>
      </c>
      <c r="H26" s="13">
        <v>9.0592869626364897E-2</v>
      </c>
      <c r="I26" s="13">
        <v>5.3091144110964501E-2</v>
      </c>
      <c r="J26" s="13"/>
      <c r="K26" s="13">
        <v>6.8796990088762902E-2</v>
      </c>
      <c r="L26" s="13">
        <v>0.58604109053979603</v>
      </c>
      <c r="M26" s="13">
        <v>1.61954009954055E-2</v>
      </c>
      <c r="N26" s="13">
        <v>0.293860169725356</v>
      </c>
      <c r="O26" s="13">
        <v>0.88841463414634103</v>
      </c>
      <c r="P26" s="13">
        <v>0.88462406203519495</v>
      </c>
      <c r="Q26" t="s">
        <v>17</v>
      </c>
    </row>
    <row r="27" spans="2:17" x14ac:dyDescent="0.25">
      <c r="B27" s="2">
        <v>25</v>
      </c>
      <c r="C27" s="13">
        <v>2.4237778420595799E-5</v>
      </c>
      <c r="D27" s="13">
        <v>2.99836883226457E-2</v>
      </c>
      <c r="E27" s="13">
        <v>0.18564702252335499</v>
      </c>
      <c r="F27" s="13">
        <v>0.116869051002534</v>
      </c>
      <c r="G27" s="13">
        <v>173.279707332736</v>
      </c>
      <c r="H27" s="13">
        <v>1.4846398844513499E-2</v>
      </c>
      <c r="I27" s="13">
        <v>1.7147057623299201E-3</v>
      </c>
      <c r="J27" s="13"/>
      <c r="K27" s="13">
        <v>5.5552225843462999E-3</v>
      </c>
      <c r="L27" s="13">
        <v>0.11549640962014</v>
      </c>
      <c r="M27" s="13">
        <v>-0.17508765800906401</v>
      </c>
      <c r="N27" s="13">
        <v>5.0311014762955297E-2</v>
      </c>
      <c r="O27" s="13">
        <v>0.73076923076922995</v>
      </c>
      <c r="P27" s="13">
        <v>0.99657211737672802</v>
      </c>
      <c r="Q27" t="s">
        <v>17</v>
      </c>
    </row>
    <row r="28" spans="2:17" x14ac:dyDescent="0.25">
      <c r="B28" s="2">
        <v>26</v>
      </c>
      <c r="C28" s="13">
        <v>4.0438819785941499E-4</v>
      </c>
      <c r="D28" s="13">
        <v>7.3922944239166899E-2</v>
      </c>
      <c r="E28" s="13">
        <v>6.9940807533134903E-3</v>
      </c>
      <c r="F28" s="13">
        <v>0.15091964979564501</v>
      </c>
      <c r="G28" s="13">
        <v>95.446435207058499</v>
      </c>
      <c r="H28" s="13">
        <v>2.7842204318376501E-2</v>
      </c>
      <c r="I28" s="13">
        <v>1.72418428674476E-2</v>
      </c>
      <c r="J28" s="13"/>
      <c r="K28" s="13">
        <v>2.2691034461628099E-2</v>
      </c>
      <c r="L28" s="13">
        <v>0.61927003588819995</v>
      </c>
      <c r="M28" s="13">
        <v>-6.7650572960924693E-2</v>
      </c>
      <c r="N28" s="13">
        <v>0.187104160017321</v>
      </c>
      <c r="O28" s="13">
        <v>0.99373040752351005</v>
      </c>
      <c r="P28" s="13">
        <v>1</v>
      </c>
      <c r="Q28" t="s">
        <v>17</v>
      </c>
    </row>
    <row r="29" spans="2:17" x14ac:dyDescent="0.25">
      <c r="B29" s="2">
        <v>27</v>
      </c>
      <c r="C29" s="13">
        <v>4.97512293896442E-5</v>
      </c>
      <c r="D29" s="13">
        <v>3.3459026740123403E-2</v>
      </c>
      <c r="E29" s="13">
        <v>0.41045616685342601</v>
      </c>
      <c r="F29" s="13">
        <v>0.14433878046972901</v>
      </c>
      <c r="G29" s="13">
        <v>141.09209166616299</v>
      </c>
      <c r="H29" s="13">
        <v>8.9897722289034691E-3</v>
      </c>
      <c r="I29" s="13">
        <v>6.7234371621172403E-3</v>
      </c>
      <c r="J29" s="13"/>
      <c r="K29" s="13">
        <v>7.9589718342311794E-3</v>
      </c>
      <c r="L29" s="13">
        <v>0.74789849964166899</v>
      </c>
      <c r="M29" s="13">
        <v>-4.5829241656995902E-2</v>
      </c>
      <c r="N29" s="13">
        <v>0.214887941952251</v>
      </c>
      <c r="O29" s="13">
        <v>0.8125</v>
      </c>
      <c r="P29" s="13">
        <v>0.76856602754523295</v>
      </c>
      <c r="Q29" t="s">
        <v>17</v>
      </c>
    </row>
    <row r="30" spans="2:17" x14ac:dyDescent="0.25">
      <c r="B30" s="2">
        <v>28</v>
      </c>
      <c r="C30" s="13">
        <v>1.3981371131038399E-3</v>
      </c>
      <c r="D30" s="13">
        <v>0.19224370383505501</v>
      </c>
      <c r="E30" s="13">
        <v>0.43856195894518502</v>
      </c>
      <c r="F30" s="13">
        <v>0.16574700293806099</v>
      </c>
      <c r="G30" s="13">
        <v>109.975232755788</v>
      </c>
      <c r="H30" s="13">
        <v>5.3747490375713497E-2</v>
      </c>
      <c r="I30" s="13">
        <v>3.5989852443688602E-2</v>
      </c>
      <c r="J30" s="13"/>
      <c r="K30" s="13">
        <v>4.2191983377955503E-2</v>
      </c>
      <c r="L30" s="13">
        <v>0.66960991466033304</v>
      </c>
      <c r="M30" s="13">
        <v>8.6621700659179193E-2</v>
      </c>
      <c r="N30" s="13">
        <v>0.38352971944664099</v>
      </c>
      <c r="O30" s="13">
        <v>0.86777513855898603</v>
      </c>
      <c r="P30" s="13">
        <v>0.75710450093708304</v>
      </c>
      <c r="Q30" t="s">
        <v>17</v>
      </c>
    </row>
    <row r="31" spans="2:17" x14ac:dyDescent="0.25">
      <c r="B31" s="2">
        <v>29</v>
      </c>
      <c r="C31" s="13">
        <v>8.6745733294764195E-5</v>
      </c>
      <c r="D31" s="13">
        <v>3.69242000468578E-2</v>
      </c>
      <c r="E31" s="13">
        <v>0.48893793207686898</v>
      </c>
      <c r="F31" s="13">
        <v>0.18647720398152301</v>
      </c>
      <c r="G31" s="13">
        <v>49.011430891331699</v>
      </c>
      <c r="H31" s="13">
        <v>1.05245782653672E-2</v>
      </c>
      <c r="I31" s="13">
        <v>9.5602791976230495E-3</v>
      </c>
      <c r="J31" s="13"/>
      <c r="K31" s="13">
        <v>1.0509429002945001E-2</v>
      </c>
      <c r="L31" s="13">
        <v>0.90837646474468703</v>
      </c>
      <c r="M31" s="13">
        <v>-8.9002812132179199E-2</v>
      </c>
      <c r="N31" s="13">
        <v>0.159917644735837</v>
      </c>
      <c r="O31" s="13">
        <v>0.91891891891891897</v>
      </c>
      <c r="P31" s="13">
        <v>0.84543619234063305</v>
      </c>
      <c r="Q31" t="s">
        <v>17</v>
      </c>
    </row>
    <row r="32" spans="2:17" x14ac:dyDescent="0.25">
      <c r="B32" s="2">
        <v>30</v>
      </c>
      <c r="C32" s="13">
        <v>4.9113393115417995E-4</v>
      </c>
      <c r="D32" s="13">
        <v>7.5501924774634493E-2</v>
      </c>
      <c r="E32" s="13">
        <v>0.40587688356839102</v>
      </c>
      <c r="F32" s="13">
        <v>0.21278965156087101</v>
      </c>
      <c r="G32" s="13">
        <v>56.499715821192702</v>
      </c>
      <c r="H32" s="13">
        <v>2.5375586175618099E-2</v>
      </c>
      <c r="I32" s="13">
        <v>2.34919164197855E-2</v>
      </c>
      <c r="J32" s="13"/>
      <c r="K32" s="13">
        <v>2.5006621981121999E-2</v>
      </c>
      <c r="L32" s="13">
        <v>0.925768423917532</v>
      </c>
      <c r="M32" s="13">
        <v>-4.67112404321849E-2</v>
      </c>
      <c r="N32" s="13">
        <v>0.213764946233272</v>
      </c>
      <c r="O32" s="13">
        <v>0.97715736040609102</v>
      </c>
      <c r="P32" s="13">
        <v>1.00952908089995</v>
      </c>
      <c r="Q32" t="s">
        <v>17</v>
      </c>
    </row>
    <row r="33" spans="2:17" x14ac:dyDescent="0.25">
      <c r="B33" s="2">
        <v>31</v>
      </c>
      <c r="C33" s="13">
        <v>4.4265837431298801E-4</v>
      </c>
      <c r="D33" s="13">
        <v>7.6538766070456593E-2</v>
      </c>
      <c r="E33" s="13">
        <v>0.160340544453521</v>
      </c>
      <c r="F33" s="13">
        <v>0.22996650792168699</v>
      </c>
      <c r="G33" s="13">
        <v>163.417293332008</v>
      </c>
      <c r="H33" s="13">
        <v>2.62779115044008E-2</v>
      </c>
      <c r="I33" s="13">
        <v>2.2501219277346E-2</v>
      </c>
      <c r="J33" s="13"/>
      <c r="K33" s="13">
        <v>2.37404748685336E-2</v>
      </c>
      <c r="L33" s="13">
        <v>0.85627882845932002</v>
      </c>
      <c r="M33" s="13">
        <v>4.91029163968391E-2</v>
      </c>
      <c r="N33" s="13">
        <v>0.33575931965344202</v>
      </c>
      <c r="O33" s="13">
        <v>0.95329670329670302</v>
      </c>
      <c r="P33" s="13">
        <v>0.97473659357199705</v>
      </c>
      <c r="Q33" t="s">
        <v>17</v>
      </c>
    </row>
    <row r="34" spans="2:17" x14ac:dyDescent="0.25">
      <c r="B34" s="2">
        <v>32</v>
      </c>
      <c r="C34" s="13">
        <v>7.6030083887763901E-3</v>
      </c>
      <c r="D34" s="13">
        <v>0.34159402870340499</v>
      </c>
      <c r="E34" s="13">
        <v>0.48092431825050702</v>
      </c>
      <c r="F34" s="13">
        <v>0.29820774971802899</v>
      </c>
      <c r="G34" s="13">
        <v>96.318982267450906</v>
      </c>
      <c r="H34" s="13">
        <v>0.12647270253964099</v>
      </c>
      <c r="I34" s="13">
        <v>7.6325087381307305E-2</v>
      </c>
      <c r="J34" s="13"/>
      <c r="K34" s="13">
        <v>9.8389282645739803E-2</v>
      </c>
      <c r="L34" s="13">
        <v>0.60349060191375503</v>
      </c>
      <c r="M34" s="13">
        <v>-2.8315692136950299E-3</v>
      </c>
      <c r="N34" s="13">
        <v>0.269634278838631</v>
      </c>
      <c r="O34" s="13">
        <v>0.97497137248486798</v>
      </c>
      <c r="P34" s="13">
        <v>0.95632867236915597</v>
      </c>
      <c r="Q34" t="s">
        <v>17</v>
      </c>
    </row>
    <row r="35" spans="2:17" x14ac:dyDescent="0.25">
      <c r="B35" s="2">
        <v>33</v>
      </c>
      <c r="C35" s="13">
        <v>8.3837199884292703E-3</v>
      </c>
      <c r="D35" s="13">
        <v>0.46669604662185898</v>
      </c>
      <c r="E35" s="13">
        <v>0.34993056241767001</v>
      </c>
      <c r="F35" s="13">
        <v>0.30496694267661401</v>
      </c>
      <c r="G35" s="13">
        <v>108.251752844124</v>
      </c>
      <c r="H35" s="13">
        <v>0.14037791915220399</v>
      </c>
      <c r="I35" s="13">
        <v>9.6422795019051794E-2</v>
      </c>
      <c r="J35" s="13"/>
      <c r="K35" s="13">
        <v>0.103317393604633</v>
      </c>
      <c r="L35" s="13">
        <v>0.68688007060786604</v>
      </c>
      <c r="M35" s="13">
        <v>0.268036145847378</v>
      </c>
      <c r="N35" s="13">
        <v>0.61451376504644595</v>
      </c>
      <c r="O35" s="13">
        <v>0.83549453343503599</v>
      </c>
      <c r="P35" s="13">
        <v>0.79018354130163304</v>
      </c>
      <c r="Q35" t="s">
        <v>17</v>
      </c>
    </row>
    <row r="36" spans="2:17" x14ac:dyDescent="0.25">
      <c r="B36" s="2">
        <v>34</v>
      </c>
      <c r="C36" s="13">
        <v>1.2756725484524101E-5</v>
      </c>
      <c r="D36" s="13">
        <v>1.22455700754934E-2</v>
      </c>
      <c r="E36" s="13">
        <v>4.5178269970461003E-4</v>
      </c>
      <c r="F36" s="13">
        <v>0.25288536615965501</v>
      </c>
      <c r="G36" s="13">
        <v>96.0212875714424</v>
      </c>
      <c r="H36" s="13">
        <v>1.1294567492615201E-3</v>
      </c>
      <c r="I36" s="13">
        <v>1.1294567492615201E-3</v>
      </c>
      <c r="J36" s="13"/>
      <c r="K36" s="13">
        <v>4.0301820490179999E-3</v>
      </c>
      <c r="L36" s="13">
        <v>1</v>
      </c>
      <c r="M36" s="13">
        <v>-0.92146018366025495</v>
      </c>
      <c r="N36" s="13">
        <v>-0.9</v>
      </c>
      <c r="O36" s="13">
        <v>1</v>
      </c>
      <c r="P36" s="13">
        <v>1</v>
      </c>
      <c r="Q36" t="s">
        <v>17</v>
      </c>
    </row>
    <row r="37" spans="2:17" x14ac:dyDescent="0.25">
      <c r="B37" s="2">
        <v>35</v>
      </c>
      <c r="C37" s="13">
        <v>2.9085334104714998E-4</v>
      </c>
      <c r="D37" s="13">
        <v>5.79693676558478E-2</v>
      </c>
      <c r="E37" s="13">
        <v>0.424859202778051</v>
      </c>
      <c r="F37" s="13">
        <v>0.25980945202809802</v>
      </c>
      <c r="G37" s="13">
        <v>47.413123389320702</v>
      </c>
      <c r="H37" s="13">
        <v>1.92850255639638E-2</v>
      </c>
      <c r="I37" s="13">
        <v>1.7689148970677301E-2</v>
      </c>
      <c r="J37" s="13"/>
      <c r="K37" s="13">
        <v>1.9243855526883701E-2</v>
      </c>
      <c r="L37" s="13">
        <v>0.91724788810917302</v>
      </c>
      <c r="M37" s="13">
        <v>-7.8823218902662195E-2</v>
      </c>
      <c r="N37" s="13">
        <v>0.17287870538497599</v>
      </c>
      <c r="O37" s="13">
        <v>0.97435897435897401</v>
      </c>
      <c r="P37" s="13">
        <v>1.0035460301996999</v>
      </c>
      <c r="Q37" t="s">
        <v>17</v>
      </c>
    </row>
    <row r="38" spans="2:17" x14ac:dyDescent="0.25">
      <c r="B38" s="2">
        <v>36</v>
      </c>
      <c r="C38" s="13">
        <v>3.82701764535724E-5</v>
      </c>
      <c r="D38" s="13">
        <v>2.1782702866257799E-2</v>
      </c>
      <c r="E38" s="13">
        <v>0.439546918254277</v>
      </c>
      <c r="F38" s="13">
        <v>0.25367598588413798</v>
      </c>
      <c r="G38" s="13">
        <v>162.38237814516901</v>
      </c>
      <c r="H38" s="13">
        <v>7.8262745278638197E-3</v>
      </c>
      <c r="I38" s="13">
        <v>5.6733094350512898E-3</v>
      </c>
      <c r="J38" s="13"/>
      <c r="K38" s="13">
        <v>6.9804800726512304E-3</v>
      </c>
      <c r="L38" s="13">
        <v>0.72490549812080496</v>
      </c>
      <c r="M38" s="13">
        <v>-8.8784777729702599E-2</v>
      </c>
      <c r="N38" s="13">
        <v>0.160195254759183</v>
      </c>
      <c r="O38" s="13">
        <v>0.85714285714285698</v>
      </c>
      <c r="P38" s="13">
        <v>0.969978222544851</v>
      </c>
      <c r="Q38" t="s">
        <v>17</v>
      </c>
    </row>
    <row r="39" spans="2:17" x14ac:dyDescent="0.25">
      <c r="B39" s="2">
        <v>37</v>
      </c>
      <c r="C39" s="13">
        <v>1.2756725484524101E-5</v>
      </c>
      <c r="D39" s="13">
        <v>9.4061158078499896E-3</v>
      </c>
      <c r="E39" s="13">
        <v>0.56676139677943405</v>
      </c>
      <c r="F39" s="13">
        <v>0.27784636031833498</v>
      </c>
      <c r="G39" s="13">
        <v>180</v>
      </c>
      <c r="H39" s="13">
        <v>3.3883702477845801E-3</v>
      </c>
      <c r="I39" s="13">
        <v>2.2589134985230501E-3</v>
      </c>
      <c r="J39" s="13"/>
      <c r="K39" s="13">
        <v>4.0301820490179999E-3</v>
      </c>
      <c r="L39" s="13">
        <v>0.66666666666666596</v>
      </c>
      <c r="M39" s="13">
        <v>-0.52876110196153103</v>
      </c>
      <c r="N39" s="13">
        <v>-0.4</v>
      </c>
      <c r="O39" s="13">
        <v>1</v>
      </c>
      <c r="P39" s="13">
        <v>1</v>
      </c>
      <c r="Q39" t="s">
        <v>17</v>
      </c>
    </row>
    <row r="40" spans="2:17" x14ac:dyDescent="0.25">
      <c r="B40" s="2">
        <v>38</v>
      </c>
      <c r="C40" s="13">
        <v>3.3805322533988997E-4</v>
      </c>
      <c r="D40" s="13">
        <v>7.9985868069202798E-2</v>
      </c>
      <c r="E40" s="13">
        <v>0.23978579891869201</v>
      </c>
      <c r="F40" s="13">
        <v>0.30872528163305102</v>
      </c>
      <c r="G40" s="13">
        <v>37.073611975144999</v>
      </c>
      <c r="H40" s="13">
        <v>3.0499155236161299E-2</v>
      </c>
      <c r="I40" s="13">
        <v>1.8964312479216899E-2</v>
      </c>
      <c r="J40" s="13"/>
      <c r="K40" s="13">
        <v>2.07466318887672E-2</v>
      </c>
      <c r="L40" s="13">
        <v>0.62179795907041702</v>
      </c>
      <c r="M40" s="13">
        <v>0.34378475759696597</v>
      </c>
      <c r="N40" s="13">
        <v>0.71095989298481199</v>
      </c>
      <c r="O40" s="13">
        <v>0.86319218241042295</v>
      </c>
      <c r="P40" s="13">
        <v>0.94312180519077005</v>
      </c>
      <c r="Q40" t="s">
        <v>17</v>
      </c>
    </row>
    <row r="41" spans="2:17" x14ac:dyDescent="0.25">
      <c r="B41" s="2">
        <v>39</v>
      </c>
      <c r="C41" s="13">
        <v>2.2196702343072001E-4</v>
      </c>
      <c r="D41" s="13">
        <v>5.0982548204916003E-2</v>
      </c>
      <c r="E41" s="13">
        <v>0.30403900017025698</v>
      </c>
      <c r="F41" s="13">
        <v>0.35836721440110503</v>
      </c>
      <c r="G41" s="13">
        <v>46.700533977007403</v>
      </c>
      <c r="H41" s="13">
        <v>1.6882691991142201E-2</v>
      </c>
      <c r="I41" s="13">
        <v>1.5333502977536599E-2</v>
      </c>
      <c r="J41" s="13"/>
      <c r="K41" s="13">
        <v>1.6811222200040901E-2</v>
      </c>
      <c r="L41" s="13">
        <v>0.90823803369637601</v>
      </c>
      <c r="M41" s="13">
        <v>-8.4023140234053204E-2</v>
      </c>
      <c r="N41" s="13">
        <v>0.16625795991633799</v>
      </c>
      <c r="O41" s="13">
        <v>0.96132596685082805</v>
      </c>
      <c r="P41" s="13">
        <v>0.99596800992489798</v>
      </c>
      <c r="Q41" t="s">
        <v>17</v>
      </c>
    </row>
    <row r="42" spans="2:17" x14ac:dyDescent="0.25">
      <c r="B42" s="2">
        <v>40</v>
      </c>
      <c r="C42" s="13">
        <v>2.5130749204512501E-4</v>
      </c>
      <c r="D42" s="13">
        <v>7.3091664071710402E-2</v>
      </c>
      <c r="E42" s="13">
        <v>3.50876919059926E-3</v>
      </c>
      <c r="F42" s="13">
        <v>0.40352565676788799</v>
      </c>
      <c r="G42" s="13">
        <v>88.487633190620798</v>
      </c>
      <c r="H42" s="13">
        <v>3.3901708575272999E-2</v>
      </c>
      <c r="I42" s="13">
        <v>9.4796478946062093E-3</v>
      </c>
      <c r="J42" s="13"/>
      <c r="K42" s="13">
        <v>1.7887834881842701E-2</v>
      </c>
      <c r="L42" s="13">
        <v>0.27962153805783102</v>
      </c>
      <c r="M42" s="13">
        <v>4.3804208147923797E-3</v>
      </c>
      <c r="N42" s="13">
        <v>0.278816869739137</v>
      </c>
      <c r="O42" s="13">
        <v>0.98499999999999899</v>
      </c>
      <c r="P42" s="13">
        <v>1</v>
      </c>
      <c r="Q42" t="s">
        <v>17</v>
      </c>
    </row>
    <row r="43" spans="2:17" x14ac:dyDescent="0.25">
      <c r="B43" s="2">
        <v>41</v>
      </c>
      <c r="C43" s="13">
        <v>5.8425802719120604E-4</v>
      </c>
      <c r="D43" s="13">
        <v>8.6337932827049602E-2</v>
      </c>
      <c r="E43" s="13">
        <v>0.40691540350872601</v>
      </c>
      <c r="F43" s="13">
        <v>0.44296099566742703</v>
      </c>
      <c r="G43" s="13">
        <v>53.071729099616498</v>
      </c>
      <c r="H43" s="13">
        <v>2.8006370337195701E-2</v>
      </c>
      <c r="I43" s="13">
        <v>2.5073466542062099E-2</v>
      </c>
      <c r="J43" s="13"/>
      <c r="K43" s="13">
        <v>2.7274538026313001E-2</v>
      </c>
      <c r="L43" s="13">
        <v>0.89527726157222298</v>
      </c>
      <c r="M43" s="13">
        <v>-5.6033890503288199E-2</v>
      </c>
      <c r="N43" s="13">
        <v>0.20189497950101501</v>
      </c>
      <c r="O43" s="13">
        <v>0.96828752642706095</v>
      </c>
      <c r="P43" s="13">
        <v>0.97392794537034599</v>
      </c>
      <c r="Q43" t="s">
        <v>17</v>
      </c>
    </row>
    <row r="44" spans="2:17" x14ac:dyDescent="0.25">
      <c r="B44" s="2">
        <v>42</v>
      </c>
      <c r="C44" s="13">
        <v>8.0367370552502106E-5</v>
      </c>
      <c r="D44" s="13">
        <v>2.92834251381036E-2</v>
      </c>
      <c r="E44" s="13">
        <v>0.38387187166964698</v>
      </c>
      <c r="F44" s="13">
        <v>0.44342830533705702</v>
      </c>
      <c r="G44" s="13">
        <v>2.6897036745421201</v>
      </c>
      <c r="H44" s="13">
        <v>1.0312917948819099E-2</v>
      </c>
      <c r="I44" s="13">
        <v>8.10949499525997E-3</v>
      </c>
      <c r="J44" s="13"/>
      <c r="K44" s="13">
        <v>1.0115676660205601E-2</v>
      </c>
      <c r="L44" s="13">
        <v>0.78634340305097905</v>
      </c>
      <c r="M44" s="13">
        <v>-0.182692480569422</v>
      </c>
      <c r="N44" s="13">
        <v>4.0628253948413899E-2</v>
      </c>
      <c r="O44" s="13">
        <v>0.96923076923076901</v>
      </c>
      <c r="P44" s="13">
        <v>1.0105295637752101</v>
      </c>
      <c r="Q44" t="s">
        <v>17</v>
      </c>
    </row>
    <row r="45" spans="2:17" x14ac:dyDescent="0.25">
      <c r="B45" s="2">
        <v>43</v>
      </c>
      <c r="C45" s="13">
        <v>3.2402082730691298E-4</v>
      </c>
      <c r="D45" s="13">
        <v>0.112714136292554</v>
      </c>
      <c r="E45" s="13">
        <v>2.5612877463568398E-3</v>
      </c>
      <c r="F45" s="13">
        <v>0.48324740819978601</v>
      </c>
      <c r="G45" s="13">
        <v>90.547425271083</v>
      </c>
      <c r="H45" s="13">
        <v>5.5340854693697497E-2</v>
      </c>
      <c r="I45" s="13">
        <v>7.0354172828591003E-3</v>
      </c>
      <c r="J45" s="13"/>
      <c r="K45" s="13">
        <v>2.03114778055405E-2</v>
      </c>
      <c r="L45" s="13">
        <v>0.12712881508243701</v>
      </c>
      <c r="M45" s="13">
        <v>-5.6259314456060701E-2</v>
      </c>
      <c r="N45" s="13">
        <v>0.201607960810015</v>
      </c>
      <c r="O45" s="13">
        <v>0.95488721804511201</v>
      </c>
      <c r="P45" s="13">
        <v>1</v>
      </c>
      <c r="Q45" t="s">
        <v>17</v>
      </c>
    </row>
    <row r="46" spans="2:17" x14ac:dyDescent="0.25">
      <c r="B46" s="2">
        <v>44</v>
      </c>
      <c r="C46" s="13">
        <v>2.87153890656638E-3</v>
      </c>
      <c r="D46" s="13">
        <v>0.18847018883577199</v>
      </c>
      <c r="E46" s="13">
        <v>0.50173079911886098</v>
      </c>
      <c r="F46" s="13">
        <v>0.489105881360203</v>
      </c>
      <c r="G46" s="13">
        <v>115.137493027076</v>
      </c>
      <c r="H46" s="13">
        <v>6.4267279726505103E-2</v>
      </c>
      <c r="I46" s="13">
        <v>5.62761398967992E-2</v>
      </c>
      <c r="J46" s="13"/>
      <c r="K46" s="13">
        <v>6.0466163183105E-2</v>
      </c>
      <c r="L46" s="13">
        <v>0.87565772405938402</v>
      </c>
      <c r="M46" s="13">
        <v>-1.0787957572967801E-2</v>
      </c>
      <c r="N46" s="13">
        <v>0.25950389054633399</v>
      </c>
      <c r="O46" s="13">
        <v>0.98168338421282098</v>
      </c>
      <c r="P46" s="13">
        <v>1.00381738859457</v>
      </c>
      <c r="Q46" t="s">
        <v>17</v>
      </c>
    </row>
    <row r="47" spans="2:17" x14ac:dyDescent="0.25">
      <c r="B47" s="2">
        <v>45</v>
      </c>
      <c r="C47" s="13">
        <v>1.3777263523286E-4</v>
      </c>
      <c r="D47" s="13">
        <v>3.8269383035228297E-2</v>
      </c>
      <c r="E47" s="13">
        <v>4.0012051135875901E-2</v>
      </c>
      <c r="F47" s="13">
        <v>0.56227076040783297</v>
      </c>
      <c r="G47" s="13">
        <v>169.342457593891</v>
      </c>
      <c r="H47" s="13">
        <v>1.30452309990672E-2</v>
      </c>
      <c r="I47" s="13">
        <v>1.1935257254136101E-2</v>
      </c>
      <c r="J47" s="13"/>
      <c r="K47" s="13">
        <v>1.3244529714597299E-2</v>
      </c>
      <c r="L47" s="13">
        <v>0.91491344652995998</v>
      </c>
      <c r="M47" s="13">
        <v>-0.112413937463788</v>
      </c>
      <c r="N47" s="13">
        <v>0.13010967417688099</v>
      </c>
      <c r="O47" s="13">
        <v>0.990825688073394</v>
      </c>
      <c r="P47" s="13">
        <v>1.00537142519847</v>
      </c>
      <c r="Q47" t="s">
        <v>17</v>
      </c>
    </row>
    <row r="48" spans="2:17" x14ac:dyDescent="0.25">
      <c r="B48" s="2">
        <v>46</v>
      </c>
      <c r="C48" s="13">
        <v>5.2685276251084696E-3</v>
      </c>
      <c r="D48" s="13">
        <v>0.31132006999619899</v>
      </c>
      <c r="E48" s="13">
        <v>0.70657783717572697</v>
      </c>
      <c r="F48" s="13">
        <v>2.6269941620169199E-2</v>
      </c>
      <c r="G48" s="13">
        <v>166.673620787733</v>
      </c>
      <c r="H48" s="13">
        <v>0.112855333360722</v>
      </c>
      <c r="I48" s="13">
        <v>7.4736394317593199E-2</v>
      </c>
      <c r="J48" s="13"/>
      <c r="K48" s="13">
        <v>8.1902977447817701E-2</v>
      </c>
      <c r="L48" s="13">
        <v>0.66223183337477998</v>
      </c>
      <c r="M48" s="13">
        <v>0.25734612903138798</v>
      </c>
      <c r="N48" s="13">
        <v>0.60090281290244296</v>
      </c>
      <c r="O48" s="13">
        <v>0.96902862505865694</v>
      </c>
      <c r="P48" s="13">
        <v>0.96516432844647104</v>
      </c>
      <c r="Q48" t="s">
        <v>17</v>
      </c>
    </row>
    <row r="49" spans="2:17" x14ac:dyDescent="0.25">
      <c r="B49" s="2">
        <v>47</v>
      </c>
      <c r="C49" s="13">
        <v>2.0410760775238599E-5</v>
      </c>
      <c r="D49" s="13">
        <v>1.5421602454416801E-2</v>
      </c>
      <c r="E49" s="13">
        <v>0.82916243605161799</v>
      </c>
      <c r="F49" s="13">
        <v>9.1768360877499003E-4</v>
      </c>
      <c r="G49" s="13">
        <v>175.942473879159</v>
      </c>
      <c r="H49" s="13">
        <v>6.7597546670888301E-3</v>
      </c>
      <c r="I49" s="13">
        <v>2.5729240165808E-3</v>
      </c>
      <c r="J49" s="13"/>
      <c r="K49" s="13">
        <v>5.0978218640084999E-3</v>
      </c>
      <c r="L49" s="13">
        <v>0.380623875169254</v>
      </c>
      <c r="M49" s="13">
        <v>-0.33074968551899497</v>
      </c>
      <c r="N49" s="13">
        <v>-0.147884034276341</v>
      </c>
      <c r="O49" s="13">
        <v>1</v>
      </c>
      <c r="P49" s="13">
        <v>1</v>
      </c>
      <c r="Q49" t="s">
        <v>17</v>
      </c>
    </row>
    <row r="50" spans="2:17" x14ac:dyDescent="0.25">
      <c r="B50" s="2">
        <v>48</v>
      </c>
      <c r="C50" s="13">
        <v>2.34723748915244E-4</v>
      </c>
      <c r="D50" s="13">
        <v>5.7781877835470397E-2</v>
      </c>
      <c r="E50" s="13">
        <v>0.86541074572651699</v>
      </c>
      <c r="F50" s="13">
        <v>9.3874519979605508E-3</v>
      </c>
      <c r="G50" s="13">
        <v>72.830643909633395</v>
      </c>
      <c r="H50" s="13">
        <v>2.2424944350128002E-2</v>
      </c>
      <c r="I50" s="13">
        <v>1.3616313519928499E-2</v>
      </c>
      <c r="J50" s="13"/>
      <c r="K50" s="13">
        <v>1.7287555038448199E-2</v>
      </c>
      <c r="L50" s="13">
        <v>0.60719497481610596</v>
      </c>
      <c r="M50" s="13">
        <v>2.1700874310724001E-2</v>
      </c>
      <c r="N50" s="13">
        <v>0.30086995606290301</v>
      </c>
      <c r="O50" s="13">
        <v>0.93401015228426398</v>
      </c>
      <c r="P50" s="13">
        <v>0.98012079985926204</v>
      </c>
      <c r="Q50" t="s">
        <v>17</v>
      </c>
    </row>
    <row r="51" spans="2:17" x14ac:dyDescent="0.25">
      <c r="B51" s="2">
        <v>49</v>
      </c>
      <c r="C51" s="13">
        <v>8.3684119178478397E-4</v>
      </c>
      <c r="D51" s="13">
        <v>0.12029956782059401</v>
      </c>
      <c r="E51" s="13">
        <v>1.13212543517822</v>
      </c>
      <c r="F51" s="13">
        <v>9.3576180369457293E-3</v>
      </c>
      <c r="G51" s="13">
        <v>167.08096027570301</v>
      </c>
      <c r="H51" s="13">
        <v>4.8923294889944402E-2</v>
      </c>
      <c r="I51" s="13">
        <v>2.5895890984300899E-2</v>
      </c>
      <c r="J51" s="13"/>
      <c r="K51" s="13">
        <v>3.2641986735547898E-2</v>
      </c>
      <c r="L51" s="13">
        <v>0.52931616814760996</v>
      </c>
      <c r="M51" s="13">
        <v>0.18903157739186</v>
      </c>
      <c r="N51" s="13">
        <v>0.51392202427414502</v>
      </c>
      <c r="O51" s="13">
        <v>0.97185185185185097</v>
      </c>
      <c r="P51" s="13">
        <v>0.99658251260433095</v>
      </c>
      <c r="Q51" t="s">
        <v>17</v>
      </c>
    </row>
    <row r="52" spans="2:17" x14ac:dyDescent="0.25">
      <c r="B52" s="2">
        <v>50</v>
      </c>
      <c r="C52" s="13">
        <v>5.9191206248192002E-4</v>
      </c>
      <c r="D52" s="13">
        <v>8.3516549867394305E-2</v>
      </c>
      <c r="E52" s="13">
        <v>0.90289600155136096</v>
      </c>
      <c r="F52" s="13">
        <v>3.2196819876039201E-2</v>
      </c>
      <c r="G52" s="13">
        <v>129.524114027785</v>
      </c>
      <c r="H52" s="13">
        <v>2.7639761649519499E-2</v>
      </c>
      <c r="I52" s="13">
        <v>2.6616122910518202E-2</v>
      </c>
      <c r="J52" s="13"/>
      <c r="K52" s="13">
        <v>2.74526108950994E-2</v>
      </c>
      <c r="L52" s="13">
        <v>0.96296499398289404</v>
      </c>
      <c r="M52" s="13">
        <v>-2.3860745464205201E-2</v>
      </c>
      <c r="N52" s="13">
        <v>0.24285910004327599</v>
      </c>
      <c r="O52" s="13">
        <v>0.98097251585623602</v>
      </c>
      <c r="P52" s="13">
        <v>1.0036919831223601</v>
      </c>
      <c r="Q52" t="s">
        <v>17</v>
      </c>
    </row>
    <row r="53" spans="2:17" x14ac:dyDescent="0.25">
      <c r="B53" s="2">
        <v>51</v>
      </c>
      <c r="C53" s="13">
        <v>4.6944749783048799E-4</v>
      </c>
      <c r="D53" s="13">
        <v>7.4119469713538402E-2</v>
      </c>
      <c r="E53" s="13">
        <v>0.80320641505024604</v>
      </c>
      <c r="F53" s="13">
        <v>4.0586782750636999E-2</v>
      </c>
      <c r="G53" s="13">
        <v>75.810172646222597</v>
      </c>
      <c r="H53" s="13">
        <v>2.4391742429918799E-2</v>
      </c>
      <c r="I53" s="13">
        <v>2.3838003080550101E-2</v>
      </c>
      <c r="J53" s="13"/>
      <c r="K53" s="13">
        <v>2.4448294795644799E-2</v>
      </c>
      <c r="L53" s="13">
        <v>0.97729808147328001</v>
      </c>
      <c r="M53" s="13">
        <v>-2.7217946907082E-2</v>
      </c>
      <c r="N53" s="13">
        <v>0.238584578406563</v>
      </c>
      <c r="O53" s="13">
        <v>0.97354497354497305</v>
      </c>
      <c r="P53" s="13">
        <v>1.00416006339144</v>
      </c>
      <c r="Q53" t="s">
        <v>17</v>
      </c>
    </row>
    <row r="54" spans="2:17" x14ac:dyDescent="0.25">
      <c r="B54" s="2">
        <v>52</v>
      </c>
      <c r="C54" s="13">
        <v>1.7948712756725401E-3</v>
      </c>
      <c r="D54" s="13">
        <v>0.160643762904216</v>
      </c>
      <c r="E54" s="13">
        <v>0.93937407508161497</v>
      </c>
      <c r="F54" s="13">
        <v>5.7881648120470697E-2</v>
      </c>
      <c r="G54" s="13">
        <v>97.264348968694094</v>
      </c>
      <c r="H54" s="13">
        <v>5.53497513632649E-2</v>
      </c>
      <c r="I54" s="13">
        <v>4.0762524960287497E-2</v>
      </c>
      <c r="J54" s="13"/>
      <c r="K54" s="13">
        <v>4.7804822830918803E-2</v>
      </c>
      <c r="L54" s="13">
        <v>0.736453623662368</v>
      </c>
      <c r="M54" s="13">
        <v>-1.27359430161631E-2</v>
      </c>
      <c r="N54" s="13">
        <v>0.25702363844748999</v>
      </c>
      <c r="O54" s="13">
        <v>0.97370242214532798</v>
      </c>
      <c r="P54" s="13">
        <v>0.94964529532942898</v>
      </c>
      <c r="Q54" t="s">
        <v>17</v>
      </c>
    </row>
    <row r="55" spans="2:17" x14ac:dyDescent="0.25">
      <c r="B55" s="2">
        <v>53</v>
      </c>
      <c r="C55" s="13">
        <v>1.66347700318194E-3</v>
      </c>
      <c r="D55" s="13">
        <v>0.14867829810253899</v>
      </c>
      <c r="E55" s="13">
        <v>0.64167380937369001</v>
      </c>
      <c r="F55" s="13">
        <v>5.7467731724916198E-2</v>
      </c>
      <c r="G55" s="13">
        <v>104.011252680479</v>
      </c>
      <c r="H55" s="13">
        <v>5.0674585894941102E-2</v>
      </c>
      <c r="I55" s="13">
        <v>4.3554585765722298E-2</v>
      </c>
      <c r="J55" s="13"/>
      <c r="K55" s="13">
        <v>4.6021785082814799E-2</v>
      </c>
      <c r="L55" s="13">
        <v>0.85949564256963096</v>
      </c>
      <c r="M55" s="13">
        <v>4.2070678692051097E-2</v>
      </c>
      <c r="N55" s="13">
        <v>0.32680559651972901</v>
      </c>
      <c r="O55" s="13">
        <v>0.97168405365126598</v>
      </c>
      <c r="P55" s="13">
        <v>0.98178323723573102</v>
      </c>
      <c r="Q55" t="s">
        <v>17</v>
      </c>
    </row>
    <row r="56" spans="2:17" x14ac:dyDescent="0.25">
      <c r="B56" s="2">
        <v>54</v>
      </c>
      <c r="C56" s="13">
        <v>1.9849464853919502E-3</v>
      </c>
      <c r="D56" s="13">
        <v>0.16946256120245001</v>
      </c>
      <c r="E56" s="13">
        <v>0.83979464539275395</v>
      </c>
      <c r="F56" s="13">
        <v>6.8189136556797605E-2</v>
      </c>
      <c r="G56" s="13">
        <v>114.397053711249</v>
      </c>
      <c r="H56" s="13">
        <v>6.8427447093007299E-2</v>
      </c>
      <c r="I56" s="13">
        <v>4.0761910301802699E-2</v>
      </c>
      <c r="J56" s="13"/>
      <c r="K56" s="13">
        <v>5.0272381676066603E-2</v>
      </c>
      <c r="L56" s="13">
        <v>0.59569532451500995</v>
      </c>
      <c r="M56" s="13">
        <v>0.103636220600063</v>
      </c>
      <c r="N56" s="13">
        <v>0.40519327907005898</v>
      </c>
      <c r="O56" s="13">
        <v>0.97861635220125698</v>
      </c>
      <c r="P56" s="13">
        <v>0.99620098774318599</v>
      </c>
      <c r="Q56" t="s">
        <v>17</v>
      </c>
    </row>
    <row r="57" spans="2:17" x14ac:dyDescent="0.25">
      <c r="B57" s="2">
        <v>55</v>
      </c>
      <c r="C57" s="13">
        <v>3.6726612669945001E-3</v>
      </c>
      <c r="D57" s="13">
        <v>0.21899601639806299</v>
      </c>
      <c r="E57" s="13">
        <v>1.12320507263027</v>
      </c>
      <c r="F57" s="13">
        <v>7.1468378670935195E-2</v>
      </c>
      <c r="G57" s="13">
        <v>119.548996317058</v>
      </c>
      <c r="H57" s="13">
        <v>8.4049840133642598E-2</v>
      </c>
      <c r="I57" s="13">
        <v>5.5455460691868699E-2</v>
      </c>
      <c r="J57" s="13"/>
      <c r="K57" s="13">
        <v>6.8382582282000295E-2</v>
      </c>
      <c r="L57" s="13">
        <v>0.65979257787632095</v>
      </c>
      <c r="M57" s="13">
        <v>-3.2408850332270398E-3</v>
      </c>
      <c r="N57" s="13">
        <v>0.26911312175091701</v>
      </c>
      <c r="O57" s="13">
        <v>0.98663468128855303</v>
      </c>
      <c r="P57" s="13">
        <v>1.0018773047267799</v>
      </c>
      <c r="Q57" t="s">
        <v>17</v>
      </c>
    </row>
    <row r="58" spans="2:17" x14ac:dyDescent="0.25">
      <c r="B58" s="2">
        <v>56</v>
      </c>
      <c r="C58" s="13">
        <v>5.5619323112525302E-4</v>
      </c>
      <c r="D58" s="13">
        <v>8.16111563313901E-2</v>
      </c>
      <c r="E58" s="13">
        <v>0.59079395676624302</v>
      </c>
      <c r="F58" s="13">
        <v>5.6356265092166298E-2</v>
      </c>
      <c r="G58" s="13">
        <v>109.18024414852999</v>
      </c>
      <c r="H58" s="13">
        <v>2.9312975149603002E-2</v>
      </c>
      <c r="I58" s="13">
        <v>2.36081009163523E-2</v>
      </c>
      <c r="J58" s="13"/>
      <c r="K58" s="13">
        <v>2.66114113940372E-2</v>
      </c>
      <c r="L58" s="13">
        <v>0.80538057961926002</v>
      </c>
      <c r="M58" s="13">
        <v>-2.2796227386519902E-2</v>
      </c>
      <c r="N58" s="13">
        <v>0.244214486555871</v>
      </c>
      <c r="O58" s="13">
        <v>0.98419864559819403</v>
      </c>
      <c r="P58" s="13">
        <v>1.0025187871071299</v>
      </c>
      <c r="Q58" t="s">
        <v>17</v>
      </c>
    </row>
    <row r="59" spans="2:17" x14ac:dyDescent="0.25">
      <c r="B59" s="2">
        <v>57</v>
      </c>
      <c r="C59" s="13">
        <v>6.3783627422620703E-5</v>
      </c>
      <c r="D59" s="13">
        <v>2.7845626696293601E-2</v>
      </c>
      <c r="E59" s="13">
        <v>1.07950181845564</v>
      </c>
      <c r="F59" s="13">
        <v>6.5014354129366597E-2</v>
      </c>
      <c r="G59" s="13">
        <v>130.58988566836601</v>
      </c>
      <c r="H59" s="13">
        <v>1.0658724316531301E-2</v>
      </c>
      <c r="I59" s="13">
        <v>5.7582090789450296E-3</v>
      </c>
      <c r="J59" s="13"/>
      <c r="K59" s="13">
        <v>9.0117610233036508E-3</v>
      </c>
      <c r="L59" s="13">
        <v>0.54023435712791901</v>
      </c>
      <c r="M59" s="13">
        <v>-0.24425840379576599</v>
      </c>
      <c r="N59" s="13">
        <v>-3.7759914111496297E-2</v>
      </c>
      <c r="O59" s="13">
        <v>0.96153846153846101</v>
      </c>
      <c r="P59" s="13">
        <v>1.0036910846110101</v>
      </c>
      <c r="Q59" t="s">
        <v>17</v>
      </c>
    </row>
    <row r="60" spans="2:17" x14ac:dyDescent="0.25">
      <c r="B60" s="2">
        <v>58</v>
      </c>
      <c r="C60" s="13">
        <v>3.1241220711599599E-3</v>
      </c>
      <c r="D60" s="13">
        <v>0.28849149018012499</v>
      </c>
      <c r="E60" s="13">
        <v>0.77073452470035397</v>
      </c>
      <c r="F60" s="13">
        <v>9.5467111767428905E-2</v>
      </c>
      <c r="G60" s="13">
        <v>32.981290471076299</v>
      </c>
      <c r="H60" s="13">
        <v>0.100620767367692</v>
      </c>
      <c r="I60" s="13">
        <v>4.7755129043835901E-2</v>
      </c>
      <c r="J60" s="13"/>
      <c r="K60" s="13">
        <v>6.3069451904870594E-2</v>
      </c>
      <c r="L60" s="13">
        <v>0.47460509687157298</v>
      </c>
      <c r="M60" s="13">
        <v>0.20800723215051001</v>
      </c>
      <c r="N60" s="13">
        <v>0.53808257830009998</v>
      </c>
      <c r="O60" s="13">
        <v>0.820435510887772</v>
      </c>
      <c r="P60" s="13">
        <v>0.84776744641284096</v>
      </c>
      <c r="Q60" t="s">
        <v>17</v>
      </c>
    </row>
    <row r="61" spans="2:17" x14ac:dyDescent="0.25">
      <c r="B61" s="2">
        <v>59</v>
      </c>
      <c r="C61" s="13">
        <v>7.3989007810240098E-5</v>
      </c>
      <c r="D61" s="13">
        <v>2.8143803278098699E-2</v>
      </c>
      <c r="E61" s="13">
        <v>0.99339615775997003</v>
      </c>
      <c r="F61" s="13">
        <v>7.8088302836874499E-2</v>
      </c>
      <c r="G61" s="13">
        <v>90.344397711618996</v>
      </c>
      <c r="H61" s="13">
        <v>1.0178505070761601E-2</v>
      </c>
      <c r="I61" s="13">
        <v>7.9196323800728597E-3</v>
      </c>
      <c r="J61" s="13"/>
      <c r="K61" s="13">
        <v>9.7059636626002505E-3</v>
      </c>
      <c r="L61" s="13">
        <v>0.778074218661294</v>
      </c>
      <c r="M61" s="13">
        <v>-0.144319376232633</v>
      </c>
      <c r="N61" s="13">
        <v>8.9486407844261998E-2</v>
      </c>
      <c r="O61" s="13">
        <v>0.95081967213114704</v>
      </c>
      <c r="P61" s="13">
        <v>1.0033309254354199</v>
      </c>
      <c r="Q61" t="s">
        <v>17</v>
      </c>
    </row>
    <row r="62" spans="2:17" x14ac:dyDescent="0.25">
      <c r="B62" s="2">
        <v>60</v>
      </c>
      <c r="C62" s="13">
        <v>6.8886317616430394E-5</v>
      </c>
      <c r="D62" s="13">
        <v>2.7929206495739E-2</v>
      </c>
      <c r="E62" s="13">
        <v>0.98773084309493198</v>
      </c>
      <c r="F62" s="13">
        <v>8.81603740395802E-2</v>
      </c>
      <c r="G62" s="13">
        <v>119.189057852849</v>
      </c>
      <c r="H62" s="13">
        <v>1.0091575902144399E-2</v>
      </c>
      <c r="I62" s="13">
        <v>7.5686819266085103E-3</v>
      </c>
      <c r="J62" s="13"/>
      <c r="K62" s="13">
        <v>9.3652967748184893E-3</v>
      </c>
      <c r="L62" s="13">
        <v>0.75000000000001499</v>
      </c>
      <c r="M62" s="13">
        <v>-0.12916443557289001</v>
      </c>
      <c r="N62" s="13">
        <v>0.10878227759036101</v>
      </c>
      <c r="O62" s="13">
        <v>0.98181818181818103</v>
      </c>
      <c r="P62" s="13">
        <v>0.98863636363636298</v>
      </c>
      <c r="Q62" t="s">
        <v>17</v>
      </c>
    </row>
    <row r="63" spans="2:17" x14ac:dyDescent="0.25">
      <c r="B63" s="2">
        <v>61</v>
      </c>
      <c r="C63" s="13">
        <v>3.9800983511715301E-4</v>
      </c>
      <c r="D63" s="13">
        <v>6.8281307776605599E-2</v>
      </c>
      <c r="E63" s="13">
        <v>0.681189121683624</v>
      </c>
      <c r="F63" s="13">
        <v>0.11035371648874399</v>
      </c>
      <c r="G63" s="13">
        <v>107.484188998649</v>
      </c>
      <c r="H63" s="13">
        <v>2.4260210019441199E-2</v>
      </c>
      <c r="I63" s="13">
        <v>1.96710351149453E-2</v>
      </c>
      <c r="J63" s="13"/>
      <c r="K63" s="13">
        <v>2.2511371821030399E-2</v>
      </c>
      <c r="L63" s="13">
        <v>0.81083531837447598</v>
      </c>
      <c r="M63" s="13">
        <v>-5.8288557869348501E-2</v>
      </c>
      <c r="N63" s="13">
        <v>0.19902424785032399</v>
      </c>
      <c r="O63" s="13">
        <v>0.987341772151898</v>
      </c>
      <c r="P63" s="13">
        <v>1.00602100736084</v>
      </c>
      <c r="Q63" t="s">
        <v>17</v>
      </c>
    </row>
    <row r="64" spans="2:17" x14ac:dyDescent="0.25">
      <c r="B64" s="2">
        <v>62</v>
      </c>
      <c r="C64" s="13">
        <v>9.6951113682383494E-5</v>
      </c>
      <c r="D64" s="13">
        <v>3.1497160366656098E-2</v>
      </c>
      <c r="E64" s="13">
        <v>0.92658551131193301</v>
      </c>
      <c r="F64" s="13">
        <v>0.13666426666064399</v>
      </c>
      <c r="G64" s="13">
        <v>180</v>
      </c>
      <c r="H64" s="13">
        <v>1.01651107433537E-2</v>
      </c>
      <c r="I64" s="13">
        <v>9.0356539940922107E-3</v>
      </c>
      <c r="J64" s="13"/>
      <c r="K64" s="13">
        <v>1.11104451686926E-2</v>
      </c>
      <c r="L64" s="13">
        <v>0.88888888888888795</v>
      </c>
      <c r="M64" s="13">
        <v>-0.25593858204452202</v>
      </c>
      <c r="N64" s="13">
        <v>-5.2631578947368397E-2</v>
      </c>
      <c r="O64" s="13">
        <v>1</v>
      </c>
      <c r="P64" s="13">
        <v>1</v>
      </c>
      <c r="Q64" t="s">
        <v>17</v>
      </c>
    </row>
    <row r="65" spans="2:17" x14ac:dyDescent="0.25">
      <c r="B65" s="2">
        <v>63</v>
      </c>
      <c r="C65" s="13">
        <v>1.76042811686433E-4</v>
      </c>
      <c r="D65" s="13">
        <v>4.5798341725805602E-2</v>
      </c>
      <c r="E65" s="13">
        <v>0.79324594098948098</v>
      </c>
      <c r="F65" s="13">
        <v>0.16288051884878799</v>
      </c>
      <c r="G65" s="13">
        <v>51.542019933075501</v>
      </c>
      <c r="H65" s="13">
        <v>1.7117326453967699E-2</v>
      </c>
      <c r="I65" s="13">
        <v>1.2356649296195499E-2</v>
      </c>
      <c r="J65" s="13"/>
      <c r="K65" s="13">
        <v>1.49714618326178E-2</v>
      </c>
      <c r="L65" s="13">
        <v>0.72187963052672399</v>
      </c>
      <c r="M65" s="13">
        <v>-5.63558774735217E-2</v>
      </c>
      <c r="N65" s="13">
        <v>0.201485012957625</v>
      </c>
      <c r="O65" s="13">
        <v>0.965034965034965</v>
      </c>
      <c r="P65" s="13">
        <v>1</v>
      </c>
      <c r="Q65" t="s">
        <v>17</v>
      </c>
    </row>
    <row r="66" spans="2:17" x14ac:dyDescent="0.25">
      <c r="B66" s="2">
        <v>64</v>
      </c>
      <c r="C66" s="13">
        <v>1.29353196413074E-3</v>
      </c>
      <c r="D66" s="13">
        <v>0.12826788518663401</v>
      </c>
      <c r="E66" s="13">
        <v>1.0069474494348201</v>
      </c>
      <c r="F66" s="13">
        <v>0.18004921772941801</v>
      </c>
      <c r="G66" s="13">
        <v>118.183142363662</v>
      </c>
      <c r="H66" s="13">
        <v>4.5726887717736697E-2</v>
      </c>
      <c r="I66" s="13">
        <v>3.65529844139297E-2</v>
      </c>
      <c r="J66" s="13"/>
      <c r="K66" s="13">
        <v>4.0582952690880102E-2</v>
      </c>
      <c r="L66" s="13">
        <v>0.79937617096453795</v>
      </c>
      <c r="M66" s="13">
        <v>1.4862489923247299E-2</v>
      </c>
      <c r="N66" s="13">
        <v>0.29216305463866898</v>
      </c>
      <c r="O66" s="13">
        <v>0.96940726577437797</v>
      </c>
      <c r="P66" s="13">
        <v>0.99970942007290897</v>
      </c>
      <c r="Q66" t="s">
        <v>17</v>
      </c>
    </row>
    <row r="67" spans="2:17" x14ac:dyDescent="0.25">
      <c r="B67" s="2">
        <v>65</v>
      </c>
      <c r="C67" s="13">
        <v>2.2834538617298199E-4</v>
      </c>
      <c r="D67" s="13">
        <v>5.0234847836904899E-2</v>
      </c>
      <c r="E67" s="13">
        <v>0.91912463979990999</v>
      </c>
      <c r="F67" s="13">
        <v>0.17145672744249399</v>
      </c>
      <c r="G67" s="13">
        <v>135.18363780366801</v>
      </c>
      <c r="H67" s="13">
        <v>1.6784289537491202E-2</v>
      </c>
      <c r="I67" s="13">
        <v>1.5977967937907799E-2</v>
      </c>
      <c r="J67" s="13"/>
      <c r="K67" s="13">
        <v>1.7051052035967199E-2</v>
      </c>
      <c r="L67" s="13">
        <v>0.95195974200860201</v>
      </c>
      <c r="M67" s="13">
        <v>-7.7593937853190506E-2</v>
      </c>
      <c r="N67" s="13">
        <v>0.17444387462875699</v>
      </c>
      <c r="O67" s="13">
        <v>0.98895027624309395</v>
      </c>
      <c r="P67" s="13">
        <v>1.0081840052161699</v>
      </c>
      <c r="Q67" t="s">
        <v>17</v>
      </c>
    </row>
    <row r="68" spans="2:17" x14ac:dyDescent="0.25">
      <c r="B68" s="2">
        <v>66</v>
      </c>
      <c r="C68" s="13">
        <v>5.9956609777263498E-4</v>
      </c>
      <c r="D68" s="13">
        <v>8.4039488342302404E-2</v>
      </c>
      <c r="E68" s="13">
        <v>0.71069675288543099</v>
      </c>
      <c r="F68" s="13">
        <v>0.18759623600261099</v>
      </c>
      <c r="G68" s="13">
        <v>141.811464508375</v>
      </c>
      <c r="H68" s="13">
        <v>2.8607827445763401E-2</v>
      </c>
      <c r="I68" s="13">
        <v>2.68323652206875E-2</v>
      </c>
      <c r="J68" s="13"/>
      <c r="K68" s="13">
        <v>2.7629536104803998E-2</v>
      </c>
      <c r="L68" s="13">
        <v>0.93793788680940804</v>
      </c>
      <c r="M68" s="13">
        <v>5.5337400624252599E-3</v>
      </c>
      <c r="N68" s="13">
        <v>0.280285321412927</v>
      </c>
      <c r="O68" s="13">
        <v>0.98121085594989499</v>
      </c>
      <c r="P68" s="13">
        <v>1.00733801927238</v>
      </c>
      <c r="Q68" t="s">
        <v>17</v>
      </c>
    </row>
    <row r="69" spans="2:17" x14ac:dyDescent="0.25">
      <c r="B69" s="2">
        <v>67</v>
      </c>
      <c r="C69" s="13">
        <v>5.7277697425513403E-4</v>
      </c>
      <c r="D69" s="13">
        <v>8.9905886697966703E-2</v>
      </c>
      <c r="E69" s="13">
        <v>0.88089325312616096</v>
      </c>
      <c r="F69" s="13">
        <v>0.20716601345697599</v>
      </c>
      <c r="G69" s="13">
        <v>73.119626820279294</v>
      </c>
      <c r="H69" s="13">
        <v>2.7578833986921701E-2</v>
      </c>
      <c r="I69" s="13">
        <v>2.6729111431504401E-2</v>
      </c>
      <c r="J69" s="13"/>
      <c r="K69" s="13">
        <v>2.7005227159485098E-2</v>
      </c>
      <c r="L69" s="13">
        <v>0.96918932265880997</v>
      </c>
      <c r="M69" s="13">
        <v>1.07988811979853E-2</v>
      </c>
      <c r="N69" s="13">
        <v>0.286989107315334</v>
      </c>
      <c r="O69" s="13">
        <v>0.95127118644067798</v>
      </c>
      <c r="P69" s="13">
        <v>0.93153352344819795</v>
      </c>
      <c r="Q69" t="s">
        <v>17</v>
      </c>
    </row>
    <row r="70" spans="2:17" x14ac:dyDescent="0.25">
      <c r="B70" s="2">
        <v>68</v>
      </c>
      <c r="C70" s="13">
        <v>5.2302574486548998E-5</v>
      </c>
      <c r="D70" s="13">
        <v>2.20910445588062E-2</v>
      </c>
      <c r="E70" s="13">
        <v>0.97386719511935305</v>
      </c>
      <c r="F70" s="13">
        <v>0.203302214867074</v>
      </c>
      <c r="G70" s="13">
        <v>90</v>
      </c>
      <c r="H70" s="13">
        <v>6.7767404955691602E-3</v>
      </c>
      <c r="I70" s="13">
        <v>6.7767404955691602E-3</v>
      </c>
      <c r="J70" s="13"/>
      <c r="K70" s="13">
        <v>8.1604966838869902E-3</v>
      </c>
      <c r="L70" s="13">
        <v>1</v>
      </c>
      <c r="M70" s="13">
        <v>-0.31038210043150799</v>
      </c>
      <c r="N70" s="13">
        <v>-0.12195121951219499</v>
      </c>
      <c r="O70" s="13">
        <v>1</v>
      </c>
      <c r="P70" s="13">
        <v>1</v>
      </c>
      <c r="Q70" t="s">
        <v>17</v>
      </c>
    </row>
    <row r="71" spans="2:17" x14ac:dyDescent="0.25">
      <c r="B71" s="2">
        <v>69</v>
      </c>
      <c r="C71" s="13">
        <v>4.8347989586346499E-4</v>
      </c>
      <c r="D71" s="13">
        <v>7.4988021953720493E-2</v>
      </c>
      <c r="E71" s="13">
        <v>0.699464518555861</v>
      </c>
      <c r="F71" s="13">
        <v>0.22084604569267499</v>
      </c>
      <c r="G71" s="13">
        <v>122.736483853594</v>
      </c>
      <c r="H71" s="13">
        <v>2.5380562680643499E-2</v>
      </c>
      <c r="I71" s="13">
        <v>2.34804400795737E-2</v>
      </c>
      <c r="J71" s="13"/>
      <c r="K71" s="13">
        <v>2.4811000030184199E-2</v>
      </c>
      <c r="L71" s="13">
        <v>0.92513473302469595</v>
      </c>
      <c r="M71" s="13">
        <v>-3.1902853772176401E-2</v>
      </c>
      <c r="N71" s="13">
        <v>0.23261956972252401</v>
      </c>
      <c r="O71" s="13">
        <v>0.97932816537467704</v>
      </c>
      <c r="P71" s="13">
        <v>1.0082237585287599</v>
      </c>
      <c r="Q71" t="s">
        <v>17</v>
      </c>
    </row>
    <row r="72" spans="2:17" x14ac:dyDescent="0.25">
      <c r="B72" s="2">
        <v>70</v>
      </c>
      <c r="C72" s="13">
        <v>1.0588082152155E-4</v>
      </c>
      <c r="D72" s="13">
        <v>3.3085176556117903E-2</v>
      </c>
      <c r="E72" s="13">
        <v>0.66220049209203302</v>
      </c>
      <c r="F72" s="13">
        <v>0.232216307648169</v>
      </c>
      <c r="G72" s="13">
        <v>143.13010235415501</v>
      </c>
      <c r="H72" s="13">
        <v>1.1294567492615299E-2</v>
      </c>
      <c r="I72" s="13">
        <v>1.0842784792910599E-2</v>
      </c>
      <c r="J72" s="13"/>
      <c r="K72" s="13">
        <v>1.16108418725897E-2</v>
      </c>
      <c r="L72" s="13">
        <v>0.95999999999999097</v>
      </c>
      <c r="M72" s="13">
        <v>-9.1587666431854495E-2</v>
      </c>
      <c r="N72" s="13">
        <v>0.15662650602411199</v>
      </c>
      <c r="O72" s="13">
        <v>0.98809523809523803</v>
      </c>
      <c r="P72" s="13">
        <v>1.00621308845116</v>
      </c>
      <c r="Q72" t="s">
        <v>17</v>
      </c>
    </row>
    <row r="73" spans="2:17" x14ac:dyDescent="0.25">
      <c r="B73" s="2">
        <v>71</v>
      </c>
      <c r="C73" s="13">
        <v>1.4287532542667E-3</v>
      </c>
      <c r="D73" s="13">
        <v>0.13721770046778201</v>
      </c>
      <c r="E73" s="13">
        <v>0.86156170965900603</v>
      </c>
      <c r="F73" s="13">
        <v>0.267421071145241</v>
      </c>
      <c r="G73" s="13">
        <v>129.80215075040701</v>
      </c>
      <c r="H73" s="13">
        <v>5.1771431736544901E-2</v>
      </c>
      <c r="I73" s="13">
        <v>3.32610374766295E-2</v>
      </c>
      <c r="J73" s="13"/>
      <c r="K73" s="13">
        <v>4.26514377600734E-2</v>
      </c>
      <c r="L73" s="13">
        <v>0.64245929388023604</v>
      </c>
      <c r="M73" s="13">
        <v>-5.34171845315808E-2</v>
      </c>
      <c r="N73" s="13">
        <v>0.20522667302113801</v>
      </c>
      <c r="O73" s="13">
        <v>0.97816593886462799</v>
      </c>
      <c r="P73" s="13">
        <v>1.00061733476006</v>
      </c>
      <c r="Q73" t="s">
        <v>17</v>
      </c>
    </row>
    <row r="74" spans="2:17" x14ac:dyDescent="0.25">
      <c r="B74" s="2">
        <v>72</v>
      </c>
      <c r="C74" s="13">
        <v>2.3217240381833901E-4</v>
      </c>
      <c r="D74" s="13">
        <v>6.0472243812211397E-2</v>
      </c>
      <c r="E74" s="13">
        <v>0.60553313707769496</v>
      </c>
      <c r="F74" s="13">
        <v>0.26251084756725102</v>
      </c>
      <c r="G74" s="13">
        <v>139.560339751247</v>
      </c>
      <c r="H74" s="13">
        <v>2.2291307756209199E-2</v>
      </c>
      <c r="I74" s="13">
        <v>1.4076128282328E-2</v>
      </c>
      <c r="J74" s="13"/>
      <c r="K74" s="13">
        <v>1.7193344227861201E-2</v>
      </c>
      <c r="L74" s="13">
        <v>0.63146265065615903</v>
      </c>
      <c r="M74" s="13">
        <v>6.1446348583962397E-2</v>
      </c>
      <c r="N74" s="13">
        <v>0.35147546563184501</v>
      </c>
      <c r="O74" s="13">
        <v>0.919191919191919</v>
      </c>
      <c r="P74" s="13">
        <v>0.92616873050559301</v>
      </c>
      <c r="Q74" t="s">
        <v>17</v>
      </c>
    </row>
    <row r="75" spans="2:17" x14ac:dyDescent="0.25">
      <c r="B75" s="2">
        <v>73</v>
      </c>
      <c r="C75" s="13">
        <v>6.1104715070870699E-4</v>
      </c>
      <c r="D75" s="13">
        <v>8.4590663235941999E-2</v>
      </c>
      <c r="E75" s="13">
        <v>0.71867875283386295</v>
      </c>
      <c r="F75" s="13">
        <v>0.26873996790570898</v>
      </c>
      <c r="G75" s="13">
        <v>131.80631223276501</v>
      </c>
      <c r="H75" s="13">
        <v>2.9062571989193899E-2</v>
      </c>
      <c r="I75" s="13">
        <v>2.5783959766282599E-2</v>
      </c>
      <c r="J75" s="13"/>
      <c r="K75" s="13">
        <v>2.78928197925572E-2</v>
      </c>
      <c r="L75" s="13">
        <v>0.88718781585709605</v>
      </c>
      <c r="M75" s="13">
        <v>-3.6839155483330999E-2</v>
      </c>
      <c r="N75" s="13">
        <v>0.22633447517913799</v>
      </c>
      <c r="O75" s="13">
        <v>0.98357289527720704</v>
      </c>
      <c r="P75" s="13">
        <v>1.00972027505173</v>
      </c>
      <c r="Q75" t="s">
        <v>17</v>
      </c>
    </row>
    <row r="76" spans="2:17" x14ac:dyDescent="0.25">
      <c r="B76" s="2">
        <v>74</v>
      </c>
      <c r="C76" s="13">
        <v>2.8575065085334098E-4</v>
      </c>
      <c r="D76" s="13">
        <v>5.6857982214574498E-2</v>
      </c>
      <c r="E76" s="13">
        <v>0.75285351442963599</v>
      </c>
      <c r="F76" s="13">
        <v>0.301514529876521</v>
      </c>
      <c r="G76" s="13">
        <v>115.423994693434</v>
      </c>
      <c r="H76" s="13">
        <v>1.9715439096425799E-2</v>
      </c>
      <c r="I76" s="13">
        <v>1.8210473011785099E-2</v>
      </c>
      <c r="J76" s="13"/>
      <c r="K76" s="13">
        <v>1.90743028339251E-2</v>
      </c>
      <c r="L76" s="13">
        <v>0.92366560656954999</v>
      </c>
      <c r="M76" s="13">
        <v>-1.3197289501061599E-2</v>
      </c>
      <c r="N76" s="13">
        <v>0.25643623385909198</v>
      </c>
      <c r="O76" s="13">
        <v>0.99555555555555497</v>
      </c>
      <c r="P76" s="13">
        <v>1</v>
      </c>
      <c r="Q76" t="s">
        <v>17</v>
      </c>
    </row>
    <row r="77" spans="2:17" x14ac:dyDescent="0.25">
      <c r="B77" s="2">
        <v>75</v>
      </c>
      <c r="C77" s="13">
        <v>1.4797801562048001E-4</v>
      </c>
      <c r="D77" s="13">
        <v>5.6876053522562697E-2</v>
      </c>
      <c r="E77" s="13">
        <v>0.98884965176709605</v>
      </c>
      <c r="F77" s="13">
        <v>0.31967733119552999</v>
      </c>
      <c r="G77" s="13">
        <v>130.687135255393</v>
      </c>
      <c r="H77" s="13">
        <v>1.7640590140629901E-2</v>
      </c>
      <c r="I77" s="13">
        <v>1.29824009048138E-2</v>
      </c>
      <c r="J77" s="13"/>
      <c r="K77" s="13">
        <v>1.37263054475497E-2</v>
      </c>
      <c r="L77" s="13">
        <v>0.73593914950229899</v>
      </c>
      <c r="M77" s="13">
        <v>0.215516359231089</v>
      </c>
      <c r="N77" s="13">
        <v>0.54764349584553496</v>
      </c>
      <c r="O77" s="13">
        <v>0.83453237410071901</v>
      </c>
      <c r="P77" s="13">
        <v>0.798816450543122</v>
      </c>
      <c r="Q77" t="s">
        <v>17</v>
      </c>
    </row>
    <row r="78" spans="2:17" x14ac:dyDescent="0.25">
      <c r="B78" s="2">
        <v>76</v>
      </c>
      <c r="C78" s="13">
        <v>6.8886317616430402E-4</v>
      </c>
      <c r="D78" s="13">
        <v>9.1811280233970893E-2</v>
      </c>
      <c r="E78" s="13">
        <v>0.86710067910065503</v>
      </c>
      <c r="F78" s="13">
        <v>0.33954188945345998</v>
      </c>
      <c r="G78" s="13">
        <v>101.94557796438799</v>
      </c>
      <c r="H78" s="13">
        <v>3.3213829809909903E-2</v>
      </c>
      <c r="I78" s="13">
        <v>2.6180177466466899E-2</v>
      </c>
      <c r="J78" s="13"/>
      <c r="K78" s="13">
        <v>2.9615668771855501E-2</v>
      </c>
      <c r="L78" s="13">
        <v>0.78823121622233405</v>
      </c>
      <c r="M78" s="13">
        <v>-8.6010519394162793E-3</v>
      </c>
      <c r="N78" s="13">
        <v>0.26228834527957601</v>
      </c>
      <c r="O78" s="13">
        <v>0.97122302158273299</v>
      </c>
      <c r="P78" s="13">
        <v>1.0033584292884501</v>
      </c>
      <c r="Q78" t="s">
        <v>17</v>
      </c>
    </row>
    <row r="79" spans="2:17" x14ac:dyDescent="0.25">
      <c r="B79" s="2">
        <v>77</v>
      </c>
      <c r="C79" s="13">
        <v>1.1468296210587199E-3</v>
      </c>
      <c r="D79" s="13">
        <v>0.14241094260088699</v>
      </c>
      <c r="E79" s="13">
        <v>1.0356199817656</v>
      </c>
      <c r="F79" s="13">
        <v>0.35320169635583498</v>
      </c>
      <c r="G79" s="13">
        <v>108.028200148219</v>
      </c>
      <c r="H79" s="13">
        <v>5.1075927129682903E-2</v>
      </c>
      <c r="I79" s="13">
        <v>3.1870608656259798E-2</v>
      </c>
      <c r="J79" s="13"/>
      <c r="K79" s="13">
        <v>3.8212417152093399E-2</v>
      </c>
      <c r="L79" s="13">
        <v>0.62398492689794305</v>
      </c>
      <c r="M79" s="13">
        <v>0.114801632415892</v>
      </c>
      <c r="N79" s="13">
        <v>0.419409522927227</v>
      </c>
      <c r="O79" s="13">
        <v>0.89631106679960104</v>
      </c>
      <c r="P79" s="13">
        <v>0.92069824249730303</v>
      </c>
      <c r="Q79" t="s">
        <v>17</v>
      </c>
    </row>
    <row r="80" spans="2:17" x14ac:dyDescent="0.25">
      <c r="B80" s="2">
        <v>78</v>
      </c>
      <c r="C80" s="13">
        <v>2.6956236621347902E-2</v>
      </c>
      <c r="D80" s="13">
        <v>0.67597421714927697</v>
      </c>
      <c r="E80" s="13">
        <v>0.98596557017735198</v>
      </c>
      <c r="F80" s="13">
        <v>0.44179538372515798</v>
      </c>
      <c r="G80" s="13">
        <v>132.784206423543</v>
      </c>
      <c r="H80" s="13">
        <v>0.25632824104479401</v>
      </c>
      <c r="I80" s="13">
        <v>0.13794381468467601</v>
      </c>
      <c r="J80" s="13"/>
      <c r="K80" s="13">
        <v>0.185261292350934</v>
      </c>
      <c r="L80" s="13">
        <v>0.538153010852091</v>
      </c>
      <c r="M80" s="13">
        <v>3.0218419662884102E-2</v>
      </c>
      <c r="N80" s="13">
        <v>0.31171483162934899</v>
      </c>
      <c r="O80" s="13">
        <v>0.94339032992544303</v>
      </c>
      <c r="P80" s="13">
        <v>0.96096542159917697</v>
      </c>
      <c r="Q80" t="s">
        <v>17</v>
      </c>
    </row>
    <row r="81" spans="2:17" x14ac:dyDescent="0.25">
      <c r="B81" s="2">
        <v>79</v>
      </c>
      <c r="C81" s="13">
        <v>5.4190569858258604E-3</v>
      </c>
      <c r="D81" s="13">
        <v>0.27340759529373698</v>
      </c>
      <c r="E81" s="13">
        <v>0.63013283367592599</v>
      </c>
      <c r="F81" s="13">
        <v>0.44807238772146502</v>
      </c>
      <c r="G81" s="13">
        <v>123.854230728567</v>
      </c>
      <c r="H81" s="13">
        <v>0.10650893510234601</v>
      </c>
      <c r="I81" s="13">
        <v>6.54771940392955E-2</v>
      </c>
      <c r="J81" s="13"/>
      <c r="K81" s="13">
        <v>8.3064779837948299E-2</v>
      </c>
      <c r="L81" s="13">
        <v>0.61475775695604495</v>
      </c>
      <c r="M81" s="13">
        <v>1.07465457273472E-2</v>
      </c>
      <c r="N81" s="13">
        <v>0.28692247172452601</v>
      </c>
      <c r="O81" s="13">
        <v>0.98447276940903805</v>
      </c>
      <c r="P81" s="13">
        <v>0.99832693022679397</v>
      </c>
      <c r="Q81" t="s">
        <v>17</v>
      </c>
    </row>
    <row r="82" spans="2:17" x14ac:dyDescent="0.25">
      <c r="B82" s="2">
        <v>80</v>
      </c>
      <c r="C82" s="13">
        <v>3.82701764535724E-5</v>
      </c>
      <c r="D82" s="13">
        <v>1.9363406509339601E-2</v>
      </c>
      <c r="E82" s="13">
        <v>0.79984362126870401</v>
      </c>
      <c r="F82" s="13">
        <v>0.41330587311310102</v>
      </c>
      <c r="G82" s="13">
        <v>116.277743904633</v>
      </c>
      <c r="H82" s="13">
        <v>6.5764581610569996E-3</v>
      </c>
      <c r="I82" s="13">
        <v>6.0637575949296502E-3</v>
      </c>
      <c r="J82" s="13"/>
      <c r="K82" s="13">
        <v>6.9804800726512304E-3</v>
      </c>
      <c r="L82" s="13">
        <v>0.92204001704696603</v>
      </c>
      <c r="M82" s="13">
        <v>-0.181604354691977</v>
      </c>
      <c r="N82" s="13">
        <v>4.2013698845225697E-2</v>
      </c>
      <c r="O82" s="13">
        <v>0.96774193548387</v>
      </c>
      <c r="P82" s="13">
        <v>1.00530797946803</v>
      </c>
      <c r="Q82" t="s">
        <v>17</v>
      </c>
    </row>
    <row r="83" spans="2:17" x14ac:dyDescent="0.25">
      <c r="B83" s="2">
        <v>81</v>
      </c>
      <c r="C83" s="13">
        <v>1.36496962684408E-4</v>
      </c>
      <c r="D83" s="13">
        <v>4.0408574118329599E-2</v>
      </c>
      <c r="E83" s="13">
        <v>0.68533517599766103</v>
      </c>
      <c r="F83" s="13">
        <v>0.43315731859414702</v>
      </c>
      <c r="G83" s="13">
        <v>96.298917477582194</v>
      </c>
      <c r="H83" s="13">
        <v>1.3843415856331301E-2</v>
      </c>
      <c r="I83" s="13">
        <v>1.1350301458796E-2</v>
      </c>
      <c r="J83" s="13"/>
      <c r="K83" s="13">
        <v>1.3183069848333E-2</v>
      </c>
      <c r="L83" s="13">
        <v>0.81990612552500097</v>
      </c>
      <c r="M83" s="13">
        <v>-9.5897738866943305E-2</v>
      </c>
      <c r="N83" s="13">
        <v>0.151138751359084</v>
      </c>
      <c r="O83" s="13">
        <v>0.946902654867256</v>
      </c>
      <c r="P83" s="13">
        <v>0.97618581770411095</v>
      </c>
      <c r="Q83" t="s">
        <v>17</v>
      </c>
    </row>
    <row r="84" spans="2:17" x14ac:dyDescent="0.25">
      <c r="B84" s="2">
        <v>82</v>
      </c>
      <c r="C84" s="13">
        <v>4.84755568411917E-5</v>
      </c>
      <c r="D84" s="13">
        <v>2.1362544955532501E-2</v>
      </c>
      <c r="E84" s="13">
        <v>0.78277297233030396</v>
      </c>
      <c r="F84" s="13">
        <v>0.45847027256208001</v>
      </c>
      <c r="G84" s="13">
        <v>56.309932474020201</v>
      </c>
      <c r="H84" s="13">
        <v>7.5181185653193702E-3</v>
      </c>
      <c r="I84" s="13">
        <v>6.8916086848759802E-3</v>
      </c>
      <c r="J84" s="13"/>
      <c r="K84" s="13">
        <v>7.8562711207838601E-3</v>
      </c>
      <c r="L84" s="13">
        <v>0.91666666666665197</v>
      </c>
      <c r="M84" s="13">
        <v>-0.16054609256305699</v>
      </c>
      <c r="N84" s="13">
        <v>6.8825910931166301E-2</v>
      </c>
      <c r="O84" s="13">
        <v>1</v>
      </c>
      <c r="P84" s="13">
        <v>1</v>
      </c>
      <c r="Q84" t="s">
        <v>17</v>
      </c>
    </row>
    <row r="85" spans="2:17" x14ac:dyDescent="0.25">
      <c r="B85" s="2">
        <v>83</v>
      </c>
      <c r="C85" s="13">
        <v>4.5350159097483304E-3</v>
      </c>
      <c r="D85" s="13">
        <v>0.26398114926440103</v>
      </c>
      <c r="E85" s="13">
        <v>0.77666772386233696</v>
      </c>
      <c r="F85" s="13">
        <v>0.51909978383483701</v>
      </c>
      <c r="G85" s="13">
        <v>116.945811486114</v>
      </c>
      <c r="H85" s="13">
        <v>9.7025667552300507E-2</v>
      </c>
      <c r="I85" s="13">
        <v>7.2878342890692005E-2</v>
      </c>
      <c r="J85" s="13"/>
      <c r="K85" s="13">
        <v>7.5987904249917901E-2</v>
      </c>
      <c r="L85" s="13">
        <v>0.75112436460597198</v>
      </c>
      <c r="M85" s="13">
        <v>0.22460546973794601</v>
      </c>
      <c r="N85" s="13">
        <v>0.55921611076933198</v>
      </c>
      <c r="O85" s="13">
        <v>0.94573024740622502</v>
      </c>
      <c r="P85" s="13">
        <v>0.96209631873491797</v>
      </c>
      <c r="Q85" t="s">
        <v>17</v>
      </c>
    </row>
    <row r="86" spans="2:17" x14ac:dyDescent="0.25">
      <c r="B86" s="2">
        <v>84</v>
      </c>
      <c r="C86" s="13">
        <v>1.5052936071738499E-4</v>
      </c>
      <c r="D86" s="13">
        <v>4.00629603530556E-2</v>
      </c>
      <c r="E86" s="13">
        <v>0.85104566056856001</v>
      </c>
      <c r="F86" s="13">
        <v>0.50080877995645401</v>
      </c>
      <c r="G86" s="13">
        <v>180</v>
      </c>
      <c r="H86" s="13">
        <v>1.24240242418767E-2</v>
      </c>
      <c r="I86" s="13">
        <v>1.24240242418767E-2</v>
      </c>
      <c r="J86" s="13"/>
      <c r="K86" s="13">
        <v>1.3844129972991301E-2</v>
      </c>
      <c r="L86" s="13">
        <v>1</v>
      </c>
      <c r="M86" s="13">
        <v>-0.19463408668566701</v>
      </c>
      <c r="N86" s="13">
        <v>2.5423728813559299E-2</v>
      </c>
      <c r="O86" s="13">
        <v>1</v>
      </c>
      <c r="P86" s="13">
        <v>1</v>
      </c>
      <c r="Q86" t="s">
        <v>17</v>
      </c>
    </row>
    <row r="87" spans="2:17" x14ac:dyDescent="0.25">
      <c r="B87" s="2">
        <v>85</v>
      </c>
      <c r="C87" s="13">
        <v>1.7948712756725401E-3</v>
      </c>
      <c r="D87" s="13">
        <v>0.16684673937116001</v>
      </c>
      <c r="E87" s="13">
        <v>0.91511320469733703</v>
      </c>
      <c r="F87" s="13">
        <v>0.51623131412629697</v>
      </c>
      <c r="G87" s="13">
        <v>20.920675079586601</v>
      </c>
      <c r="H87" s="13">
        <v>5.9357622631309302E-2</v>
      </c>
      <c r="I87" s="13">
        <v>4.2974445967323499E-2</v>
      </c>
      <c r="J87" s="13"/>
      <c r="K87" s="13">
        <v>4.7804822830918803E-2</v>
      </c>
      <c r="L87" s="13">
        <v>0.72399203442247895</v>
      </c>
      <c r="M87" s="13">
        <v>0.11620344569100099</v>
      </c>
      <c r="N87" s="13">
        <v>0.42119436702342999</v>
      </c>
      <c r="O87" s="13">
        <v>0.92810026385224198</v>
      </c>
      <c r="P87" s="13">
        <v>0.95817848270073003</v>
      </c>
      <c r="Q87" t="s">
        <v>17</v>
      </c>
    </row>
    <row r="88" spans="2:17" x14ac:dyDescent="0.25">
      <c r="B88" s="2">
        <v>86</v>
      </c>
      <c r="C88" s="13">
        <v>5.6129592131906202E-5</v>
      </c>
      <c r="D88" s="13">
        <v>2.7620864803190599E-2</v>
      </c>
      <c r="E88" s="13">
        <v>0.88232085579215902</v>
      </c>
      <c r="F88" s="13">
        <v>0.50129055388057397</v>
      </c>
      <c r="G88" s="13">
        <v>31.274019234768101</v>
      </c>
      <c r="H88" s="13">
        <v>9.68906533413374E-3</v>
      </c>
      <c r="I88" s="13">
        <v>6.5857114134469296E-3</v>
      </c>
      <c r="J88" s="13"/>
      <c r="K88" s="13">
        <v>8.4537811854931907E-3</v>
      </c>
      <c r="L88" s="13">
        <v>0.67970554293261198</v>
      </c>
      <c r="M88" s="13">
        <v>-0.10714162775378</v>
      </c>
      <c r="N88" s="13">
        <v>0.13682258739175501</v>
      </c>
      <c r="O88" s="13">
        <v>0.91666666666666596</v>
      </c>
      <c r="P88" s="13">
        <v>0.907340012267429</v>
      </c>
      <c r="Q88" t="s">
        <v>17</v>
      </c>
    </row>
    <row r="89" spans="2:17" x14ac:dyDescent="0.25">
      <c r="B89" s="2">
        <v>87</v>
      </c>
      <c r="C89" s="13">
        <v>9.5675441133931096E-5</v>
      </c>
      <c r="D89" s="13">
        <v>3.1833738477936101E-2</v>
      </c>
      <c r="E89" s="13">
        <v>1.13933573096173</v>
      </c>
      <c r="F89" s="13">
        <v>0.51262276993149802</v>
      </c>
      <c r="G89" s="13">
        <v>161.52654244307601</v>
      </c>
      <c r="H89" s="13">
        <v>1.17862215782575E-2</v>
      </c>
      <c r="I89" s="13">
        <v>9.6437086594308892E-3</v>
      </c>
      <c r="J89" s="13"/>
      <c r="K89" s="13">
        <v>1.10371080954977E-2</v>
      </c>
      <c r="L89" s="13">
        <v>0.818218849475985</v>
      </c>
      <c r="M89" s="13">
        <v>-6.69431808853439E-2</v>
      </c>
      <c r="N89" s="13">
        <v>0.18800483958158301</v>
      </c>
      <c r="O89" s="13">
        <v>0.98684210526315697</v>
      </c>
      <c r="P89" s="13">
        <v>1</v>
      </c>
      <c r="Q89" t="s">
        <v>17</v>
      </c>
    </row>
    <row r="90" spans="2:17" x14ac:dyDescent="0.25">
      <c r="B90" s="2">
        <v>88</v>
      </c>
      <c r="C90" s="13">
        <v>5.5874457622215703E-4</v>
      </c>
      <c r="D90" s="13">
        <v>8.9036205001035401E-2</v>
      </c>
      <c r="E90" s="13">
        <v>1.24680421110774</v>
      </c>
      <c r="F90" s="13">
        <v>8.0995973731288907E-3</v>
      </c>
      <c r="G90" s="13">
        <v>178.45536408887801</v>
      </c>
      <c r="H90" s="13">
        <v>3.2985906305294903E-2</v>
      </c>
      <c r="I90" s="13">
        <v>1.9680912792376999E-2</v>
      </c>
      <c r="J90" s="13"/>
      <c r="K90" s="13">
        <v>2.6672376906686401E-2</v>
      </c>
      <c r="L90" s="13">
        <v>0.59664611334986495</v>
      </c>
      <c r="M90" s="13">
        <v>-8.7463553823541401E-2</v>
      </c>
      <c r="N90" s="13">
        <v>0.16187748928395701</v>
      </c>
      <c r="O90" s="13">
        <v>0.98426966292134799</v>
      </c>
      <c r="P90" s="13">
        <v>1.0023087364108001</v>
      </c>
      <c r="Q90" t="s">
        <v>17</v>
      </c>
    </row>
    <row r="91" spans="2:17" x14ac:dyDescent="0.25">
      <c r="B91" s="2">
        <v>89</v>
      </c>
      <c r="C91" s="13">
        <v>3.3167486259762798E-5</v>
      </c>
      <c r="D91" s="13">
        <v>3.18427741319302E-2</v>
      </c>
      <c r="E91" s="13">
        <v>1.2869725251393</v>
      </c>
      <c r="F91" s="13">
        <v>1.9548289891064799E-3</v>
      </c>
      <c r="G91" s="13">
        <v>179.77204696641999</v>
      </c>
      <c r="H91" s="13">
        <v>1.35578672910368E-2</v>
      </c>
      <c r="I91" s="13">
        <v>3.41979839871491E-3</v>
      </c>
      <c r="J91" s="13"/>
      <c r="K91" s="13">
        <v>6.4984732903498304E-3</v>
      </c>
      <c r="L91" s="13">
        <v>0.25223719374917902</v>
      </c>
      <c r="M91" s="13">
        <v>9.7916233936800795E-2</v>
      </c>
      <c r="N91" s="13">
        <v>0.39791036585503597</v>
      </c>
      <c r="O91" s="13">
        <v>0.60465116279069697</v>
      </c>
      <c r="P91" s="13">
        <v>0.93516121022948895</v>
      </c>
      <c r="Q91" t="s">
        <v>17</v>
      </c>
    </row>
    <row r="92" spans="2:17" x14ac:dyDescent="0.25">
      <c r="B92" s="2">
        <v>90</v>
      </c>
      <c r="C92" s="13">
        <v>1.3815533699739601E-3</v>
      </c>
      <c r="D92" s="13">
        <v>0.13070638230828999</v>
      </c>
      <c r="E92" s="13">
        <v>1.2512482710457</v>
      </c>
      <c r="F92" s="13">
        <v>4.61471206815081E-2</v>
      </c>
      <c r="G92" s="13">
        <v>139.09365830141101</v>
      </c>
      <c r="H92" s="13">
        <v>4.2788830265819103E-2</v>
      </c>
      <c r="I92" s="13">
        <v>3.99444726247601E-2</v>
      </c>
      <c r="J92" s="13"/>
      <c r="K92" s="13">
        <v>4.1941010762891501E-2</v>
      </c>
      <c r="L92" s="13">
        <v>0.93352569763209303</v>
      </c>
      <c r="M92" s="13">
        <v>-2.8351195494895499E-2</v>
      </c>
      <c r="N92" s="13">
        <v>0.23714168149054399</v>
      </c>
      <c r="O92" s="13">
        <v>0.98009049773755597</v>
      </c>
      <c r="P92" s="13">
        <v>0.99571397710088505</v>
      </c>
      <c r="Q92" t="s">
        <v>17</v>
      </c>
    </row>
    <row r="93" spans="2:17" x14ac:dyDescent="0.25">
      <c r="B93" s="2">
        <v>91</v>
      </c>
      <c r="C93" s="13">
        <v>6.7610645067977995E-5</v>
      </c>
      <c r="D93" s="13">
        <v>2.9517222685200701E-2</v>
      </c>
      <c r="E93" s="13">
        <v>1.30873628788469</v>
      </c>
      <c r="F93" s="13">
        <v>0.14515691260220701</v>
      </c>
      <c r="G93" s="13">
        <v>70.483107580422796</v>
      </c>
      <c r="H93" s="13">
        <v>1.21549530744865E-2</v>
      </c>
      <c r="I93" s="13">
        <v>6.4548108266770498E-3</v>
      </c>
      <c r="J93" s="13"/>
      <c r="K93" s="13">
        <v>9.27817584148969E-3</v>
      </c>
      <c r="L93" s="13">
        <v>0.53104366484357701</v>
      </c>
      <c r="M93" s="13">
        <v>-8.8594579552994004E-2</v>
      </c>
      <c r="N93" s="13">
        <v>0.16043742259910501</v>
      </c>
      <c r="O93" s="13">
        <v>0.91379310344827502</v>
      </c>
      <c r="P93" s="13">
        <v>1</v>
      </c>
      <c r="Q93" t="s">
        <v>17</v>
      </c>
    </row>
    <row r="94" spans="2:17" x14ac:dyDescent="0.25">
      <c r="B94" s="2">
        <v>92</v>
      </c>
      <c r="C94" s="13">
        <v>1.5308070581428898E-5</v>
      </c>
      <c r="D94" s="13">
        <v>2.3136921508622298E-2</v>
      </c>
      <c r="E94" s="13">
        <v>1.17143489177574</v>
      </c>
      <c r="F94" s="13">
        <v>0.19191352597868699</v>
      </c>
      <c r="G94" s="13">
        <v>76.267880769222998</v>
      </c>
      <c r="H94" s="13">
        <v>1.1507952913581599E-2</v>
      </c>
      <c r="I94" s="13">
        <v>1.12189098645814E-3</v>
      </c>
      <c r="J94" s="13"/>
      <c r="K94" s="13">
        <v>4.4148432381991001E-3</v>
      </c>
      <c r="L94" s="13">
        <v>9.7488319154842407E-2</v>
      </c>
      <c r="M94" s="13">
        <v>-0.337603299571691</v>
      </c>
      <c r="N94" s="13">
        <v>-0.15661032671258601</v>
      </c>
      <c r="O94" s="13">
        <v>0.66666666666666596</v>
      </c>
      <c r="P94" s="13">
        <v>1</v>
      </c>
      <c r="Q94" t="s">
        <v>17</v>
      </c>
    </row>
    <row r="95" spans="2:17" x14ac:dyDescent="0.25">
      <c r="B95" s="2">
        <v>93</v>
      </c>
      <c r="C95" s="13">
        <v>1.5308070581428898E-5</v>
      </c>
      <c r="D95" s="13">
        <v>1.3002306097498599E-2</v>
      </c>
      <c r="E95" s="13">
        <v>1.16945834246453</v>
      </c>
      <c r="F95" s="13">
        <v>0.203019850679759</v>
      </c>
      <c r="G95" s="13">
        <v>85.734617195025905</v>
      </c>
      <c r="H95" s="13">
        <v>5.7156469308618698E-3</v>
      </c>
      <c r="I95" s="13">
        <v>2.42066634799644E-3</v>
      </c>
      <c r="J95" s="13"/>
      <c r="K95" s="13">
        <v>4.4148432381991001E-3</v>
      </c>
      <c r="L95" s="13">
        <v>0.42351572399021897</v>
      </c>
      <c r="M95" s="13">
        <v>-0.29014482690353199</v>
      </c>
      <c r="N95" s="13">
        <v>-9.6184322578753007E-2</v>
      </c>
      <c r="O95" s="13">
        <v>0.85714285714285698</v>
      </c>
      <c r="P95" s="13">
        <v>1.0158095899930499</v>
      </c>
      <c r="Q95" t="s">
        <v>17</v>
      </c>
    </row>
    <row r="96" spans="2:17" x14ac:dyDescent="0.25">
      <c r="B96" s="2">
        <v>94</v>
      </c>
      <c r="C96" s="13">
        <v>3.1891813711310297E-5</v>
      </c>
      <c r="D96" s="13">
        <v>1.6598496387147301E-2</v>
      </c>
      <c r="E96" s="13">
        <v>1.1911250877712001</v>
      </c>
      <c r="F96" s="13">
        <v>0.20438649334636499</v>
      </c>
      <c r="G96" s="13">
        <v>169.129610472764</v>
      </c>
      <c r="H96" s="13">
        <v>5.9719544617415198E-3</v>
      </c>
      <c r="I96" s="13">
        <v>5.0757662617117701E-3</v>
      </c>
      <c r="J96" s="13"/>
      <c r="K96" s="13">
        <v>6.3722773300106299E-3</v>
      </c>
      <c r="L96" s="13">
        <v>0.84993385234749197</v>
      </c>
      <c r="M96" s="13">
        <v>-0.25350179998987299</v>
      </c>
      <c r="N96" s="13">
        <v>-4.9528971673488499E-2</v>
      </c>
      <c r="O96" s="13">
        <v>0.96153846153846101</v>
      </c>
      <c r="P96" s="13">
        <v>1.0061921611322799</v>
      </c>
      <c r="Q96" t="s">
        <v>17</v>
      </c>
    </row>
    <row r="97" spans="2:17" x14ac:dyDescent="0.25">
      <c r="B97" s="2">
        <v>95</v>
      </c>
      <c r="C97" s="13">
        <v>2.8064796065953101E-5</v>
      </c>
      <c r="D97" s="13">
        <v>1.64957158229646E-2</v>
      </c>
      <c r="E97" s="13">
        <v>1.2655562875475399</v>
      </c>
      <c r="F97" s="13">
        <v>0.26542233607645799</v>
      </c>
      <c r="G97" s="13">
        <v>90</v>
      </c>
      <c r="H97" s="13">
        <v>5.6472837463076297E-3</v>
      </c>
      <c r="I97" s="13">
        <v>4.5178269970461002E-3</v>
      </c>
      <c r="J97" s="13"/>
      <c r="K97" s="13">
        <v>5.9777260029294796E-3</v>
      </c>
      <c r="L97" s="13">
        <v>0.8</v>
      </c>
      <c r="M97" s="13">
        <v>-0.28600166963868301</v>
      </c>
      <c r="N97" s="13">
        <v>-9.0909090909090898E-2</v>
      </c>
      <c r="O97" s="13">
        <v>0.91666666666666596</v>
      </c>
      <c r="P97" s="13">
        <v>1.00623074289626</v>
      </c>
      <c r="Q97" t="s">
        <v>17</v>
      </c>
    </row>
    <row r="98" spans="2:17" x14ac:dyDescent="0.25">
      <c r="B98" s="2">
        <v>96</v>
      </c>
      <c r="C98" s="13">
        <v>6.6334972519525596E-5</v>
      </c>
      <c r="D98" s="13">
        <v>2.5267076937729602E-2</v>
      </c>
      <c r="E98" s="13">
        <v>1.24409660931157</v>
      </c>
      <c r="F98" s="13">
        <v>0.37441491238019597</v>
      </c>
      <c r="G98" s="13">
        <v>180</v>
      </c>
      <c r="H98" s="13">
        <v>7.9061972448306803E-3</v>
      </c>
      <c r="I98" s="13">
        <v>7.9061972448306803E-3</v>
      </c>
      <c r="J98" s="13"/>
      <c r="K98" s="13">
        <v>9.1902290619320405E-3</v>
      </c>
      <c r="L98" s="13">
        <v>1</v>
      </c>
      <c r="M98" s="13">
        <v>-0.25991326910625001</v>
      </c>
      <c r="N98" s="13">
        <v>-5.7692307692307598E-2</v>
      </c>
      <c r="O98" s="13">
        <v>1</v>
      </c>
      <c r="P98" s="13">
        <v>1</v>
      </c>
      <c r="Q98" t="s">
        <v>17</v>
      </c>
    </row>
    <row r="99" spans="2:17" x14ac:dyDescent="0.25">
      <c r="B99" s="2">
        <v>97</v>
      </c>
      <c r="C99" s="13">
        <v>4.50312409603702E-4</v>
      </c>
      <c r="D99" s="13">
        <v>7.5062566099171807E-2</v>
      </c>
      <c r="E99" s="13">
        <v>1.2779129294265299</v>
      </c>
      <c r="F99" s="13">
        <v>0.417302182012666</v>
      </c>
      <c r="G99" s="13">
        <v>89.834764629747298</v>
      </c>
      <c r="H99" s="13">
        <v>2.5993683393198901E-2</v>
      </c>
      <c r="I99" s="13">
        <v>1.9216971078300799E-2</v>
      </c>
      <c r="J99" s="13"/>
      <c r="K99" s="13">
        <v>2.3944844275801999E-2</v>
      </c>
      <c r="L99" s="13">
        <v>0.73929388104068305</v>
      </c>
      <c r="M99" s="13">
        <v>-0.12877821304256201</v>
      </c>
      <c r="N99" s="13">
        <v>0.109274031389043</v>
      </c>
      <c r="O99" s="13">
        <v>0.969780219780219</v>
      </c>
      <c r="P99" s="13">
        <v>0.98979822145984697</v>
      </c>
      <c r="Q99" t="s">
        <v>17</v>
      </c>
    </row>
    <row r="100" spans="2:17" x14ac:dyDescent="0.25">
      <c r="B100" s="2">
        <v>98</v>
      </c>
      <c r="C100" s="13">
        <v>8.6745733294764195E-5</v>
      </c>
      <c r="D100" s="13">
        <v>3.9894671297415599E-2</v>
      </c>
      <c r="E100" s="13">
        <v>1.22837978423915</v>
      </c>
      <c r="F100" s="13">
        <v>0.41881993888385499</v>
      </c>
      <c r="G100" s="13">
        <v>112.44972130033599</v>
      </c>
      <c r="H100" s="13">
        <v>1.61580423956969E-2</v>
      </c>
      <c r="I100" s="13">
        <v>6.8757174936728196E-3</v>
      </c>
      <c r="J100" s="13"/>
      <c r="K100" s="13">
        <v>1.0509429002945001E-2</v>
      </c>
      <c r="L100" s="13">
        <v>0.42552911579832797</v>
      </c>
      <c r="M100" s="13">
        <v>5.8854503392717396E-3</v>
      </c>
      <c r="N100" s="13">
        <v>0.28073313284569801</v>
      </c>
      <c r="O100" s="13">
        <v>0.83950617283950602</v>
      </c>
      <c r="P100" s="13">
        <v>0.93069475114659395</v>
      </c>
      <c r="Q100" t="s">
        <v>17</v>
      </c>
    </row>
    <row r="101" spans="2:17" x14ac:dyDescent="0.25">
      <c r="B101" s="2">
        <v>99</v>
      </c>
      <c r="C101" s="13">
        <v>2.6597772635232799E-3</v>
      </c>
      <c r="D101" s="13">
        <v>0.20845027873020799</v>
      </c>
      <c r="E101" s="13">
        <v>1.22317403245061</v>
      </c>
      <c r="F101" s="13">
        <v>0.50621601454851695</v>
      </c>
      <c r="G101" s="13">
        <v>134.64234480027301</v>
      </c>
      <c r="H101" s="13">
        <v>7.5121164131333906E-2</v>
      </c>
      <c r="I101" s="13">
        <v>5.5160375295085197E-2</v>
      </c>
      <c r="J101" s="13"/>
      <c r="K101" s="13">
        <v>5.8193930887209498E-2</v>
      </c>
      <c r="L101" s="13">
        <v>0.734285416539187</v>
      </c>
      <c r="M101" s="13">
        <v>0.22358497070511099</v>
      </c>
      <c r="N101" s="13">
        <v>0.55791677104536397</v>
      </c>
      <c r="O101" s="13">
        <v>0.93834383438343805</v>
      </c>
      <c r="P101" s="13">
        <v>0.940620292807681</v>
      </c>
      <c r="Q101" t="s">
        <v>17</v>
      </c>
    </row>
    <row r="102" spans="2:17" x14ac:dyDescent="0.25">
      <c r="B102" s="2">
        <v>100</v>
      </c>
      <c r="C102" s="13">
        <v>2.4237778420595799E-5</v>
      </c>
      <c r="D102" s="13">
        <v>1.44875417227776E-2</v>
      </c>
      <c r="E102" s="13">
        <v>1.1818278753720199</v>
      </c>
      <c r="F102" s="13">
        <v>0.485963627642788</v>
      </c>
      <c r="G102" s="13">
        <v>72.503989900720597</v>
      </c>
      <c r="H102" s="13">
        <v>4.9879411461705297E-3</v>
      </c>
      <c r="I102" s="13">
        <v>4.6483819638249999E-3</v>
      </c>
      <c r="J102" s="13"/>
      <c r="K102" s="13">
        <v>5.5552225843462999E-3</v>
      </c>
      <c r="L102" s="13">
        <v>0.93192397977545605</v>
      </c>
      <c r="M102" s="13">
        <v>-0.24868821983019801</v>
      </c>
      <c r="N102" s="13">
        <v>-4.3400131062436703E-2</v>
      </c>
      <c r="O102" s="13">
        <v>0.95</v>
      </c>
      <c r="P102" s="13">
        <v>1.0070944102284201</v>
      </c>
      <c r="Q102" t="s">
        <v>17</v>
      </c>
    </row>
    <row r="103" spans="2:17" x14ac:dyDescent="0.25">
      <c r="B103" s="2">
        <v>101</v>
      </c>
      <c r="C103" s="13">
        <v>1.6583743129881399E-5</v>
      </c>
      <c r="D103" s="13">
        <v>1.07885708689461E-2</v>
      </c>
      <c r="E103" s="13">
        <v>1.27133389322645</v>
      </c>
      <c r="F103" s="13">
        <v>0.497395376117095</v>
      </c>
      <c r="G103" s="13">
        <v>45</v>
      </c>
      <c r="H103" s="13">
        <v>3.9932326322987301E-3</v>
      </c>
      <c r="I103" s="13">
        <v>3.1945861058389801E-3</v>
      </c>
      <c r="J103" s="13"/>
      <c r="K103" s="13">
        <v>4.5951145309660203E-3</v>
      </c>
      <c r="L103" s="13">
        <v>0.8</v>
      </c>
      <c r="M103" s="13">
        <v>-0.395847566617337</v>
      </c>
      <c r="N103" s="13">
        <v>-0.23076923076921799</v>
      </c>
      <c r="O103" s="13">
        <v>1</v>
      </c>
      <c r="P103" s="13">
        <v>1</v>
      </c>
      <c r="Q103" t="s">
        <v>17</v>
      </c>
    </row>
    <row r="104" spans="2:17" x14ac:dyDescent="0.25">
      <c r="B104" s="2">
        <v>102</v>
      </c>
      <c r="C104" s="13">
        <v>4.4393404686144002E-4</v>
      </c>
      <c r="D104" s="13">
        <v>7.4456047824818294E-2</v>
      </c>
      <c r="E104" s="13">
        <v>0.51591389123869802</v>
      </c>
      <c r="F104" s="13">
        <v>0.59981588681001596</v>
      </c>
      <c r="G104" s="13">
        <v>102.13639137588601</v>
      </c>
      <c r="H104" s="13">
        <v>2.5242518081825701E-2</v>
      </c>
      <c r="I104" s="13">
        <v>2.1929878246384499E-2</v>
      </c>
      <c r="J104" s="13"/>
      <c r="K104" s="13">
        <v>2.3774658435365501E-2</v>
      </c>
      <c r="L104" s="13">
        <v>0.86876745716481296</v>
      </c>
      <c r="M104" s="13">
        <v>-2.0644596096469299E-2</v>
      </c>
      <c r="N104" s="13">
        <v>0.246954028600052</v>
      </c>
      <c r="O104" s="13">
        <v>0.96132596685082805</v>
      </c>
      <c r="P104" s="13">
        <v>0.98569521555777995</v>
      </c>
      <c r="Q104" t="s">
        <v>17</v>
      </c>
    </row>
    <row r="105" spans="2:17" x14ac:dyDescent="0.25">
      <c r="B105" s="2">
        <v>103</v>
      </c>
      <c r="C105" s="13">
        <v>2.4237778420595799E-5</v>
      </c>
      <c r="D105" s="13">
        <v>2.55562178655405E-2</v>
      </c>
      <c r="E105" s="13">
        <v>0.484893615985593</v>
      </c>
      <c r="F105" s="13">
        <v>0.61644560472852805</v>
      </c>
      <c r="G105" s="13">
        <v>169.38469442997601</v>
      </c>
      <c r="H105" s="13">
        <v>1.26275249674481E-2</v>
      </c>
      <c r="I105" s="13">
        <v>2.1504356893471501E-3</v>
      </c>
      <c r="J105" s="13"/>
      <c r="K105" s="13">
        <v>5.5552225843462999E-3</v>
      </c>
      <c r="L105" s="13">
        <v>0.17029748069321901</v>
      </c>
      <c r="M105" s="13">
        <v>-0.12008288421385201</v>
      </c>
      <c r="N105" s="13">
        <v>0.120345267908232</v>
      </c>
      <c r="O105" s="13">
        <v>0.79166666666666596</v>
      </c>
      <c r="P105" s="13">
        <v>0.99597825606576196</v>
      </c>
      <c r="Q105" t="s">
        <v>17</v>
      </c>
    </row>
    <row r="106" spans="2:17" x14ac:dyDescent="0.25">
      <c r="B106" s="2">
        <v>104</v>
      </c>
      <c r="C106" s="13">
        <v>3.7504772924501002E-4</v>
      </c>
      <c r="D106" s="13">
        <v>6.7086342535886898E-2</v>
      </c>
      <c r="E106" s="13">
        <v>0.48480970539645202</v>
      </c>
      <c r="F106" s="13">
        <v>0.630409742120982</v>
      </c>
      <c r="G106" s="13">
        <v>151.44786978941599</v>
      </c>
      <c r="H106" s="13">
        <v>2.27162105064736E-2</v>
      </c>
      <c r="I106" s="13">
        <v>2.0732020174076798E-2</v>
      </c>
      <c r="J106" s="13"/>
      <c r="K106" s="13">
        <v>2.1852359141243099E-2</v>
      </c>
      <c r="L106" s="13">
        <v>0.91265311034904295</v>
      </c>
      <c r="M106" s="13">
        <v>-1.37640066596712E-2</v>
      </c>
      <c r="N106" s="13">
        <v>0.25571466716207097</v>
      </c>
      <c r="O106" s="13">
        <v>0.96393442622950798</v>
      </c>
      <c r="P106" s="13">
        <v>1.0030641278179</v>
      </c>
      <c r="Q106" t="s">
        <v>17</v>
      </c>
    </row>
    <row r="107" spans="2:17" x14ac:dyDescent="0.25">
      <c r="B107" s="2">
        <v>105</v>
      </c>
      <c r="C107" s="13">
        <v>6.3783627422620703E-5</v>
      </c>
      <c r="D107" s="13">
        <v>2.8031987059921801E-2</v>
      </c>
      <c r="E107" s="13">
        <v>0.425376000906876</v>
      </c>
      <c r="F107" s="13">
        <v>0.65228386183351605</v>
      </c>
      <c r="G107" s="13">
        <v>80.773334735547706</v>
      </c>
      <c r="H107" s="13">
        <v>8.3471981400747002E-3</v>
      </c>
      <c r="I107" s="13">
        <v>8.3471981400747002E-3</v>
      </c>
      <c r="J107" s="13"/>
      <c r="K107" s="13">
        <v>9.0117610233036508E-3</v>
      </c>
      <c r="L107" s="13">
        <v>1</v>
      </c>
      <c r="M107" s="13">
        <v>-0.14204973578223701</v>
      </c>
      <c r="N107" s="13">
        <v>9.2376203818037197E-2</v>
      </c>
      <c r="O107" s="13">
        <v>0.96153846153846101</v>
      </c>
      <c r="P107" s="13">
        <v>0.90136588903662496</v>
      </c>
      <c r="Q107" t="s">
        <v>17</v>
      </c>
    </row>
    <row r="108" spans="2:17" x14ac:dyDescent="0.25">
      <c r="B108" s="2">
        <v>106</v>
      </c>
      <c r="C108" s="13">
        <v>2.55134509690483E-5</v>
      </c>
      <c r="D108" s="13">
        <v>1.43847611585948E-2</v>
      </c>
      <c r="E108" s="13">
        <v>0.49233019700309899</v>
      </c>
      <c r="F108" s="13">
        <v>0.69693128713182495</v>
      </c>
      <c r="G108" s="13">
        <v>116.565051177077</v>
      </c>
      <c r="H108" s="13">
        <v>5.0510841379895E-3</v>
      </c>
      <c r="I108" s="13">
        <v>4.5459757241905303E-3</v>
      </c>
      <c r="J108" s="13"/>
      <c r="K108" s="13">
        <v>5.6995381125538496E-3</v>
      </c>
      <c r="L108" s="13">
        <v>0.89999999999999403</v>
      </c>
      <c r="M108" s="13">
        <v>-0.29314165294227501</v>
      </c>
      <c r="N108" s="13">
        <v>-9.9999999999973499E-2</v>
      </c>
      <c r="O108" s="13">
        <v>1</v>
      </c>
      <c r="P108" s="13">
        <v>1</v>
      </c>
      <c r="Q108" t="s">
        <v>17</v>
      </c>
    </row>
    <row r="109" spans="2:17" x14ac:dyDescent="0.25">
      <c r="B109" s="2">
        <v>107</v>
      </c>
      <c r="C109" s="13">
        <v>4.2607463118310603E-4</v>
      </c>
      <c r="D109" s="13">
        <v>7.0757076970986807E-2</v>
      </c>
      <c r="E109" s="13">
        <v>0.48222622199204501</v>
      </c>
      <c r="F109" s="13">
        <v>0.72491435524391801</v>
      </c>
      <c r="G109" s="13">
        <v>124.004833604876</v>
      </c>
      <c r="H109" s="13">
        <v>2.3497207824777801E-2</v>
      </c>
      <c r="I109" s="13">
        <v>2.1929235837910298E-2</v>
      </c>
      <c r="J109" s="13"/>
      <c r="K109" s="13">
        <v>2.3291523553232399E-2</v>
      </c>
      <c r="L109" s="13">
        <v>0.93326985918666705</v>
      </c>
      <c r="M109" s="13">
        <v>-5.0174202573667198E-2</v>
      </c>
      <c r="N109" s="13">
        <v>0.20935576589281599</v>
      </c>
      <c r="O109" s="13">
        <v>0.96811594202898499</v>
      </c>
      <c r="P109" s="13">
        <v>1.0029051670471001</v>
      </c>
      <c r="Q109" t="s">
        <v>17</v>
      </c>
    </row>
    <row r="110" spans="2:17" x14ac:dyDescent="0.25">
      <c r="B110" s="2">
        <v>108</v>
      </c>
      <c r="C110" s="13">
        <v>1.0857249059878501E-2</v>
      </c>
      <c r="D110" s="13">
        <v>0.41794756386698301</v>
      </c>
      <c r="E110" s="13">
        <v>0.11283775319393299</v>
      </c>
      <c r="F110" s="13">
        <v>0.792178077081926</v>
      </c>
      <c r="G110" s="13">
        <v>111.499474121784</v>
      </c>
      <c r="H110" s="13">
        <v>0.13001943506696201</v>
      </c>
      <c r="I110" s="13">
        <v>0.113364402358013</v>
      </c>
      <c r="J110" s="13"/>
      <c r="K110" s="13">
        <v>0.117574992451949</v>
      </c>
      <c r="L110" s="13">
        <v>0.87190351426791401</v>
      </c>
      <c r="M110" s="13">
        <v>6.6240214569850894E-2</v>
      </c>
      <c r="N110" s="13">
        <v>0.35757920537723897</v>
      </c>
      <c r="O110" s="13">
        <v>0.966829489946609</v>
      </c>
      <c r="P110" s="13">
        <v>0.90248700826660599</v>
      </c>
      <c r="Q110" t="s">
        <v>17</v>
      </c>
    </row>
    <row r="111" spans="2:17" x14ac:dyDescent="0.25">
      <c r="B111" s="2">
        <v>109</v>
      </c>
      <c r="C111" s="13">
        <v>5.4853919583453803E-5</v>
      </c>
      <c r="D111" s="13">
        <v>2.7172470473733799E-2</v>
      </c>
      <c r="E111" s="13">
        <v>0.463838993842076</v>
      </c>
      <c r="F111" s="13">
        <v>0.74470599430378603</v>
      </c>
      <c r="G111" s="13">
        <v>171.252063197052</v>
      </c>
      <c r="H111" s="13">
        <v>1.1506730824805999E-2</v>
      </c>
      <c r="I111" s="13">
        <v>5.3241539962815597E-3</v>
      </c>
      <c r="J111" s="13"/>
      <c r="K111" s="13">
        <v>8.3571633702696005E-3</v>
      </c>
      <c r="L111" s="13">
        <v>0.462699099974063</v>
      </c>
      <c r="M111" s="13">
        <v>-0.12282796358593299</v>
      </c>
      <c r="N111" s="13">
        <v>0.116850124298262</v>
      </c>
      <c r="O111" s="13">
        <v>0.89583333333333304</v>
      </c>
      <c r="P111" s="13">
        <v>1</v>
      </c>
      <c r="Q111" t="s">
        <v>17</v>
      </c>
    </row>
    <row r="112" spans="2:17" x14ac:dyDescent="0.25">
      <c r="B112" s="2">
        <v>110</v>
      </c>
      <c r="C112" s="13">
        <v>3.82701764535724E-5</v>
      </c>
      <c r="D112" s="13">
        <v>2.2773236435360101E-2</v>
      </c>
      <c r="E112" s="13">
        <v>0.46635269177008398</v>
      </c>
      <c r="F112" s="13">
        <v>0.76151738891042997</v>
      </c>
      <c r="G112" s="13">
        <v>48.1258026583251</v>
      </c>
      <c r="H112" s="13">
        <v>8.0616811005374302E-3</v>
      </c>
      <c r="I112" s="13">
        <v>5.7128551527713999E-3</v>
      </c>
      <c r="J112" s="13"/>
      <c r="K112" s="13">
        <v>6.9804800726512304E-3</v>
      </c>
      <c r="L112" s="13">
        <v>0.70864315786325904</v>
      </c>
      <c r="M112" s="13">
        <v>-5.4833665811395101E-2</v>
      </c>
      <c r="N112" s="13">
        <v>0.20342315304130101</v>
      </c>
      <c r="O112" s="13">
        <v>0.85714285714285698</v>
      </c>
      <c r="P112" s="13">
        <v>0.92902841839011996</v>
      </c>
      <c r="Q112" t="s">
        <v>17</v>
      </c>
    </row>
    <row r="113" spans="2:17" x14ac:dyDescent="0.25">
      <c r="B113" s="2">
        <v>111</v>
      </c>
      <c r="C113" s="13">
        <v>4.4138270176453497E-4</v>
      </c>
      <c r="D113" s="13">
        <v>7.1802953920803006E-2</v>
      </c>
      <c r="E113" s="13">
        <v>0.392251188906106</v>
      </c>
      <c r="F113" s="13">
        <v>0.77887468002109395</v>
      </c>
      <c r="G113" s="13">
        <v>159.47445961255499</v>
      </c>
      <c r="H113" s="13">
        <v>2.4719226777945601E-2</v>
      </c>
      <c r="I113" s="13">
        <v>2.1941979511417301E-2</v>
      </c>
      <c r="J113" s="13"/>
      <c r="K113" s="13">
        <v>2.3706242010252301E-2</v>
      </c>
      <c r="L113" s="13">
        <v>0.88764829533397205</v>
      </c>
      <c r="M113" s="13">
        <v>-3.4871235010537703E-2</v>
      </c>
      <c r="N113" s="13">
        <v>0.228840109345992</v>
      </c>
      <c r="O113" s="13">
        <v>0.96918767507002801</v>
      </c>
      <c r="P113" s="13">
        <v>1.01145140232488</v>
      </c>
      <c r="Q113" t="s">
        <v>17</v>
      </c>
    </row>
    <row r="114" spans="2:17" x14ac:dyDescent="0.25">
      <c r="B114" s="2">
        <v>112</v>
      </c>
      <c r="C114" s="13">
        <v>1.3930344229100299E-3</v>
      </c>
      <c r="D114" s="13">
        <v>0.14789332566180199</v>
      </c>
      <c r="E114" s="13">
        <v>0.220403640729287</v>
      </c>
      <c r="F114" s="13">
        <v>0.84541288360618805</v>
      </c>
      <c r="G114" s="13">
        <v>113.611032450027</v>
      </c>
      <c r="H114" s="13">
        <v>4.38501513299107E-2</v>
      </c>
      <c r="I114" s="13">
        <v>3.8421636943247003E-2</v>
      </c>
      <c r="J114" s="13"/>
      <c r="K114" s="13">
        <v>4.21149203302865E-2</v>
      </c>
      <c r="L114" s="13">
        <v>0.87620306379738999</v>
      </c>
      <c r="M114" s="13">
        <v>-5.0106330248251299E-2</v>
      </c>
      <c r="N114" s="13">
        <v>0.209442183621529</v>
      </c>
      <c r="O114" s="13">
        <v>0.94137931034482702</v>
      </c>
      <c r="P114" s="13">
        <v>0.91360296925356199</v>
      </c>
      <c r="Q114" t="s">
        <v>17</v>
      </c>
    </row>
    <row r="115" spans="2:17" x14ac:dyDescent="0.25">
      <c r="B115" s="2">
        <v>113</v>
      </c>
      <c r="C115" s="13">
        <v>7.0034422910037603E-4</v>
      </c>
      <c r="D115" s="13">
        <v>0.109138276224392</v>
      </c>
      <c r="E115" s="13">
        <v>0.26978352308638098</v>
      </c>
      <c r="F115" s="13">
        <v>0.84163283397389299</v>
      </c>
      <c r="G115" s="13">
        <v>6.1397570839705997</v>
      </c>
      <c r="H115" s="13">
        <v>3.6418500518234399E-2</v>
      </c>
      <c r="I115" s="13">
        <v>2.54303188695785E-2</v>
      </c>
      <c r="J115" s="13"/>
      <c r="K115" s="13">
        <v>2.9861446170901699E-2</v>
      </c>
      <c r="L115" s="13">
        <v>0.69828022866690398</v>
      </c>
      <c r="M115" s="13">
        <v>3.8609266698815398E-2</v>
      </c>
      <c r="N115" s="13">
        <v>0.32239838988932101</v>
      </c>
      <c r="O115" s="13">
        <v>0.90444810543657295</v>
      </c>
      <c r="P115" s="13">
        <v>0.91518074284117601</v>
      </c>
      <c r="Q115" t="s">
        <v>17</v>
      </c>
    </row>
    <row r="116" spans="2:17" x14ac:dyDescent="0.25">
      <c r="B116" s="2">
        <v>114</v>
      </c>
      <c r="C116" s="13">
        <v>3.1253977437084102E-4</v>
      </c>
      <c r="D116" s="13">
        <v>9.4127796026706304E-2</v>
      </c>
      <c r="E116" s="13">
        <v>0.39384249425171503</v>
      </c>
      <c r="F116" s="13">
        <v>0.83918636470131402</v>
      </c>
      <c r="G116" s="13">
        <v>61.5917288006898</v>
      </c>
      <c r="H116" s="13">
        <v>2.2718117769643598E-2</v>
      </c>
      <c r="I116" s="13">
        <v>1.9200435004228002E-2</v>
      </c>
      <c r="J116" s="13"/>
      <c r="K116" s="13">
        <v>1.9948383393938399E-2</v>
      </c>
      <c r="L116" s="13">
        <v>0.84515958579473405</v>
      </c>
      <c r="M116" s="13">
        <v>9.6144986454788098E-2</v>
      </c>
      <c r="N116" s="13">
        <v>0.39565514351742498</v>
      </c>
      <c r="O116" s="13">
        <v>0.86267605633802802</v>
      </c>
      <c r="P116" s="13">
        <v>0.68859717539207299</v>
      </c>
      <c r="Q116" t="s">
        <v>17</v>
      </c>
    </row>
    <row r="117" spans="2:17" x14ac:dyDescent="0.25">
      <c r="B117" s="2">
        <v>115</v>
      </c>
      <c r="C117" s="13">
        <v>7.2713335261787604E-5</v>
      </c>
      <c r="D117" s="13">
        <v>2.8666741753006798E-2</v>
      </c>
      <c r="E117" s="13">
        <v>0.31959662997963401</v>
      </c>
      <c r="F117" s="13">
        <v>0.83441094230531299</v>
      </c>
      <c r="G117" s="13">
        <v>141.285671771794</v>
      </c>
      <c r="H117" s="13">
        <v>1.05823108529492E-2</v>
      </c>
      <c r="I117" s="13">
        <v>8.11333437659577E-3</v>
      </c>
      <c r="J117" s="13"/>
      <c r="K117" s="13">
        <v>9.6219277634418798E-3</v>
      </c>
      <c r="L117" s="13">
        <v>0.76668834334370195</v>
      </c>
      <c r="M117" s="13">
        <v>-7.2624313733772594E-2</v>
      </c>
      <c r="N117" s="13">
        <v>0.18077139658006999</v>
      </c>
      <c r="O117" s="13">
        <v>0.95</v>
      </c>
      <c r="P117" s="13">
        <v>0.98892872621252104</v>
      </c>
      <c r="Q117" t="s">
        <v>17</v>
      </c>
    </row>
    <row r="118" spans="2:17" x14ac:dyDescent="0.25">
      <c r="B118" s="2">
        <v>116</v>
      </c>
      <c r="C118" s="13">
        <v>6.8631183106739903E-4</v>
      </c>
      <c r="D118" s="13">
        <v>9.0531605737057597E-2</v>
      </c>
      <c r="E118" s="13">
        <v>0.45322975043737002</v>
      </c>
      <c r="F118" s="13">
        <v>0.85060081866452097</v>
      </c>
      <c r="G118" s="13">
        <v>130.562306442075</v>
      </c>
      <c r="H118" s="13">
        <v>3.06283563720837E-2</v>
      </c>
      <c r="I118" s="13">
        <v>2.7443347428358401E-2</v>
      </c>
      <c r="J118" s="13"/>
      <c r="K118" s="13">
        <v>2.95607740652137E-2</v>
      </c>
      <c r="L118" s="13">
        <v>0.89601110470856804</v>
      </c>
      <c r="M118" s="13">
        <v>-3.8101669085823603E-2</v>
      </c>
      <c r="N118" s="13">
        <v>0.22472699293467799</v>
      </c>
      <c r="O118" s="13">
        <v>0.97287522603978305</v>
      </c>
      <c r="P118" s="13">
        <v>1.0045412014222399</v>
      </c>
      <c r="Q118" t="s">
        <v>17</v>
      </c>
    </row>
    <row r="119" spans="2:17" x14ac:dyDescent="0.25">
      <c r="B119" s="2">
        <v>117</v>
      </c>
      <c r="C119" s="13">
        <v>1.91350882267862E-5</v>
      </c>
      <c r="D119" s="13">
        <v>2.0428484223893199E-2</v>
      </c>
      <c r="E119" s="13">
        <v>3.14741947460878E-2</v>
      </c>
      <c r="F119" s="13">
        <v>0.853869302441714</v>
      </c>
      <c r="G119" s="13">
        <v>171.288874945245</v>
      </c>
      <c r="H119" s="13">
        <v>7.9860546240537594E-3</v>
      </c>
      <c r="I119" s="13">
        <v>3.3492836961424798E-3</v>
      </c>
      <c r="J119" s="13"/>
      <c r="K119" s="13">
        <v>4.9359447953092501E-3</v>
      </c>
      <c r="L119" s="13">
        <v>0.41939153359338899</v>
      </c>
      <c r="M119" s="13">
        <v>9.7851562127379693E-2</v>
      </c>
      <c r="N119" s="13">
        <v>0.39782802314985199</v>
      </c>
      <c r="O119" s="13">
        <v>0.68181818181818099</v>
      </c>
      <c r="P119" s="13">
        <v>0.91585116381931697</v>
      </c>
      <c r="Q119" t="s">
        <v>17</v>
      </c>
    </row>
    <row r="120" spans="2:17" x14ac:dyDescent="0.25">
      <c r="B120" s="2">
        <v>118</v>
      </c>
      <c r="C120" s="13">
        <v>4.0375036158518899E-3</v>
      </c>
      <c r="D120" s="13">
        <v>0.23608017918739299</v>
      </c>
      <c r="E120" s="13">
        <v>0.53706009165369595</v>
      </c>
      <c r="F120" s="13">
        <v>0.89362696909315598</v>
      </c>
      <c r="G120" s="13">
        <v>113.76530159871299</v>
      </c>
      <c r="H120" s="13">
        <v>8.8411822147293595E-2</v>
      </c>
      <c r="I120" s="13">
        <v>5.8843375942615503E-2</v>
      </c>
      <c r="J120" s="13"/>
      <c r="K120" s="13">
        <v>7.1698739638251893E-2</v>
      </c>
      <c r="L120" s="13">
        <v>0.66556004065364405</v>
      </c>
      <c r="M120" s="13">
        <v>1.2010175927047201E-2</v>
      </c>
      <c r="N120" s="13">
        <v>0.28853137566470499</v>
      </c>
      <c r="O120" s="13">
        <v>0.97957288765088202</v>
      </c>
      <c r="P120" s="13">
        <v>0.98037517761373205</v>
      </c>
      <c r="Q120" t="s">
        <v>17</v>
      </c>
    </row>
    <row r="121" spans="2:17" x14ac:dyDescent="0.25">
      <c r="B121" s="2">
        <v>119</v>
      </c>
      <c r="C121" s="13">
        <v>2.13675151865779E-3</v>
      </c>
      <c r="D121" s="13">
        <v>0.202808642267647</v>
      </c>
      <c r="E121" s="13">
        <v>0.30933627846721901</v>
      </c>
      <c r="F121" s="13">
        <v>0.88673559470635499</v>
      </c>
      <c r="G121" s="13">
        <v>138.07499890352599</v>
      </c>
      <c r="H121" s="13">
        <v>7.4295710654313299E-2</v>
      </c>
      <c r="I121" s="13">
        <v>4.5842883802893898E-2</v>
      </c>
      <c r="J121" s="13"/>
      <c r="K121" s="13">
        <v>5.2159337906342501E-2</v>
      </c>
      <c r="L121" s="13">
        <v>0.61703271156788397</v>
      </c>
      <c r="M121" s="13">
        <v>0.25190545234669798</v>
      </c>
      <c r="N121" s="13">
        <v>0.59397552819737798</v>
      </c>
      <c r="O121" s="13">
        <v>0.90884427563754699</v>
      </c>
      <c r="P121" s="13">
        <v>0.90299783362942199</v>
      </c>
      <c r="Q121" t="s">
        <v>17</v>
      </c>
    </row>
    <row r="122" spans="2:17" x14ac:dyDescent="0.25">
      <c r="B122" s="2">
        <v>120</v>
      </c>
      <c r="C122" s="13">
        <v>8.0992450101243802E-3</v>
      </c>
      <c r="D122" s="13">
        <v>0.336662820536129</v>
      </c>
      <c r="E122" s="13">
        <v>0.39819950433020002</v>
      </c>
      <c r="F122" s="13">
        <v>0.92265427806703704</v>
      </c>
      <c r="G122" s="13">
        <v>110.54339432696599</v>
      </c>
      <c r="H122" s="13">
        <v>0.123863560348644</v>
      </c>
      <c r="I122" s="13">
        <v>8.6058051693717205E-2</v>
      </c>
      <c r="J122" s="13"/>
      <c r="K122" s="13">
        <v>0.101549392068043</v>
      </c>
      <c r="L122" s="13">
        <v>0.69478102721644397</v>
      </c>
      <c r="M122" s="13">
        <v>3.3666432907096498E-2</v>
      </c>
      <c r="N122" s="13">
        <v>0.31610497844265101</v>
      </c>
      <c r="O122" s="13">
        <v>0.980843503784953</v>
      </c>
      <c r="P122" s="13">
        <v>0.97655623584668205</v>
      </c>
      <c r="Q122" t="s">
        <v>17</v>
      </c>
    </row>
    <row r="123" spans="2:17" x14ac:dyDescent="0.25">
      <c r="B123" s="2">
        <v>121</v>
      </c>
      <c r="C123" s="13">
        <v>1.8879953717095699E-4</v>
      </c>
      <c r="D123" s="13">
        <v>4.5798341725805602E-2</v>
      </c>
      <c r="E123" s="13">
        <v>0.15645265416628701</v>
      </c>
      <c r="F123" s="13">
        <v>0.87358137530213598</v>
      </c>
      <c r="G123" s="13">
        <v>128.471888130195</v>
      </c>
      <c r="H123" s="13">
        <v>1.6232559840332901E-2</v>
      </c>
      <c r="I123" s="13">
        <v>1.32402841632683E-2</v>
      </c>
      <c r="J123" s="13"/>
      <c r="K123" s="13">
        <v>1.55044199102629E-2</v>
      </c>
      <c r="L123" s="13">
        <v>0.81566211943788902</v>
      </c>
      <c r="M123" s="13">
        <v>-0.105926393179748</v>
      </c>
      <c r="N123" s="13">
        <v>0.13836987210754201</v>
      </c>
      <c r="O123" s="13">
        <v>0.98666666666666603</v>
      </c>
      <c r="P123" s="13">
        <v>1.0044883967545399</v>
      </c>
      <c r="Q123" t="s">
        <v>17</v>
      </c>
    </row>
    <row r="124" spans="2:17" x14ac:dyDescent="0.25">
      <c r="B124" s="2">
        <v>122</v>
      </c>
      <c r="C124" s="13">
        <v>4.7455018802429802E-4</v>
      </c>
      <c r="D124" s="13">
        <v>7.5072731209915103E-2</v>
      </c>
      <c r="E124" s="13">
        <v>0.23646466099688601</v>
      </c>
      <c r="F124" s="13">
        <v>0.88701640269177995</v>
      </c>
      <c r="G124" s="13">
        <v>121.432261134052</v>
      </c>
      <c r="H124" s="13">
        <v>2.57533506350873E-2</v>
      </c>
      <c r="I124" s="13">
        <v>2.2862198983573001E-2</v>
      </c>
      <c r="J124" s="13"/>
      <c r="K124" s="13">
        <v>2.4580806849125999E-2</v>
      </c>
      <c r="L124" s="13">
        <v>0.88773687383515298</v>
      </c>
      <c r="M124" s="13">
        <v>-2.5550195577644201E-2</v>
      </c>
      <c r="N124" s="13">
        <v>0.240708025349988</v>
      </c>
      <c r="O124" s="13">
        <v>0.976377952755905</v>
      </c>
      <c r="P124" s="13">
        <v>1.00136907985797</v>
      </c>
      <c r="Q124" t="s">
        <v>17</v>
      </c>
    </row>
    <row r="125" spans="2:17" x14ac:dyDescent="0.25">
      <c r="B125" s="2">
        <v>123</v>
      </c>
      <c r="C125" s="13">
        <v>4.3628001157072598E-4</v>
      </c>
      <c r="D125" s="13">
        <v>7.7323738511193299E-2</v>
      </c>
      <c r="E125" s="13">
        <v>0.113351883055273</v>
      </c>
      <c r="F125" s="13">
        <v>0.89200332900230705</v>
      </c>
      <c r="G125" s="13">
        <v>153.388949193126</v>
      </c>
      <c r="H125" s="13">
        <v>2.6771142827385401E-2</v>
      </c>
      <c r="I125" s="13">
        <v>2.17160050800775E-2</v>
      </c>
      <c r="J125" s="13"/>
      <c r="K125" s="13">
        <v>2.35688133623515E-2</v>
      </c>
      <c r="L125" s="13">
        <v>0.81117213486542805</v>
      </c>
      <c r="M125" s="13">
        <v>4.65775416589344E-2</v>
      </c>
      <c r="N125" s="13">
        <v>0.332543912671867</v>
      </c>
      <c r="O125" s="13">
        <v>0.95</v>
      </c>
      <c r="P125" s="13">
        <v>0.96279633660039998</v>
      </c>
      <c r="Q125" t="s">
        <v>17</v>
      </c>
    </row>
    <row r="126" spans="2:17" x14ac:dyDescent="0.25">
      <c r="B126" s="2">
        <v>124</v>
      </c>
      <c r="C126" s="13">
        <v>1.0588082152155E-4</v>
      </c>
      <c r="D126" s="13">
        <v>5.4924352259838702E-2</v>
      </c>
      <c r="E126" s="13">
        <v>0.26765152702894801</v>
      </c>
      <c r="F126" s="13">
        <v>0.90377345723145297</v>
      </c>
      <c r="G126" s="13">
        <v>40.152248263628699</v>
      </c>
      <c r="H126" s="13">
        <v>1.5322478978702999E-2</v>
      </c>
      <c r="I126" s="13">
        <v>9.0911468266556394E-3</v>
      </c>
      <c r="J126" s="13"/>
      <c r="K126" s="13">
        <v>1.16108418725897E-2</v>
      </c>
      <c r="L126" s="13">
        <v>0.59332088752032497</v>
      </c>
      <c r="M126" s="13">
        <v>3.3285381397373602E-2</v>
      </c>
      <c r="N126" s="13">
        <v>0.31561980859189098</v>
      </c>
      <c r="O126" s="13">
        <v>0.85567010309278302</v>
      </c>
      <c r="P126" s="13">
        <v>0.68724423697793502</v>
      </c>
      <c r="Q126" t="s">
        <v>17</v>
      </c>
    </row>
    <row r="127" spans="2:17" x14ac:dyDescent="0.25">
      <c r="B127" s="2">
        <v>125</v>
      </c>
      <c r="C127" s="13">
        <v>2.6789123517500698E-5</v>
      </c>
      <c r="D127" s="13">
        <v>1.6103794330970801E-2</v>
      </c>
      <c r="E127" s="13">
        <v>6.2741322421477799E-2</v>
      </c>
      <c r="F127" s="13">
        <v>0.901814741447866</v>
      </c>
      <c r="G127" s="13">
        <v>22.137387850470301</v>
      </c>
      <c r="H127" s="13">
        <v>5.23098254543756E-3</v>
      </c>
      <c r="I127" s="13">
        <v>4.8053707354210199E-3</v>
      </c>
      <c r="J127" s="13"/>
      <c r="K127" s="13">
        <v>5.8402886428049602E-3</v>
      </c>
      <c r="L127" s="13">
        <v>0.91863635439048497</v>
      </c>
      <c r="M127" s="13">
        <v>-0.26304402077940298</v>
      </c>
      <c r="N127" s="13">
        <v>-6.16785045273111E-2</v>
      </c>
      <c r="O127" s="13">
        <v>0.91304347826086896</v>
      </c>
      <c r="P127" s="13">
        <v>1.0127647636414601</v>
      </c>
      <c r="Q127" t="s">
        <v>17</v>
      </c>
    </row>
    <row r="128" spans="2:17" x14ac:dyDescent="0.25">
      <c r="B128" s="2">
        <v>126</v>
      </c>
      <c r="C128" s="13">
        <v>1.63413653456754E-3</v>
      </c>
      <c r="D128" s="13">
        <v>0.14234430465268</v>
      </c>
      <c r="E128" s="13">
        <v>0.28253700036991303</v>
      </c>
      <c r="F128" s="13">
        <v>0.97315792182858996</v>
      </c>
      <c r="G128" s="13">
        <v>72.000769535567798</v>
      </c>
      <c r="H128" s="13">
        <v>4.8551385996965402E-2</v>
      </c>
      <c r="I128" s="13">
        <v>4.2160617025372799E-2</v>
      </c>
      <c r="J128" s="13"/>
      <c r="K128" s="13">
        <v>4.5614112479668699E-2</v>
      </c>
      <c r="L128" s="13">
        <v>0.86837102916089604</v>
      </c>
      <c r="M128" s="13">
        <v>-1.6192493042938301E-2</v>
      </c>
      <c r="N128" s="13">
        <v>0.25262262226504401</v>
      </c>
      <c r="O128" s="13">
        <v>0.97935779816513702</v>
      </c>
      <c r="P128" s="13">
        <v>0.99987304509279595</v>
      </c>
      <c r="Q128" t="s">
        <v>17</v>
      </c>
    </row>
    <row r="129" spans="2:17" x14ac:dyDescent="0.25">
      <c r="B129" s="2">
        <v>127</v>
      </c>
      <c r="C129" s="13">
        <v>6.8758750361585098E-4</v>
      </c>
      <c r="D129" s="13">
        <v>9.8144144227080302E-2</v>
      </c>
      <c r="E129" s="13">
        <v>0.45323066744809798</v>
      </c>
      <c r="F129" s="13">
        <v>0.97251674325792303</v>
      </c>
      <c r="G129" s="13">
        <v>175.84697906014</v>
      </c>
      <c r="H129" s="13">
        <v>2.97795408513595E-2</v>
      </c>
      <c r="I129" s="13">
        <v>2.7771946072321599E-2</v>
      </c>
      <c r="J129" s="13"/>
      <c r="K129" s="13">
        <v>2.9588234149226102E-2</v>
      </c>
      <c r="L129" s="13">
        <v>0.93258476384647504</v>
      </c>
      <c r="M129" s="13">
        <v>-5.53167458740014E-2</v>
      </c>
      <c r="N129" s="13">
        <v>0.20280807640231799</v>
      </c>
      <c r="O129" s="13">
        <v>0.95567375886524797</v>
      </c>
      <c r="P129" s="13">
        <v>0.94127395132055902</v>
      </c>
      <c r="Q129" t="s">
        <v>17</v>
      </c>
    </row>
    <row r="130" spans="2:17" x14ac:dyDescent="0.25">
      <c r="B130" s="2">
        <v>128</v>
      </c>
      <c r="C130" s="13">
        <v>9.2486259762800105E-4</v>
      </c>
      <c r="D130" s="13">
        <v>0.10893271509602601</v>
      </c>
      <c r="E130" s="13">
        <v>0.17072245073285899</v>
      </c>
      <c r="F130" s="13">
        <v>0.98227061931189896</v>
      </c>
      <c r="G130" s="13">
        <v>114.547381579296</v>
      </c>
      <c r="H130" s="13">
        <v>3.7390416283884502E-2</v>
      </c>
      <c r="I130" s="13">
        <v>3.1137252463815299E-2</v>
      </c>
      <c r="J130" s="13"/>
      <c r="K130" s="13">
        <v>3.4315763618874201E-2</v>
      </c>
      <c r="L130" s="13">
        <v>0.83276025138119603</v>
      </c>
      <c r="M130" s="13">
        <v>-1.13256814423129E-2</v>
      </c>
      <c r="N130" s="13">
        <v>0.258819239251736</v>
      </c>
      <c r="O130" s="13">
        <v>0.97184986595174205</v>
      </c>
      <c r="P130" s="13">
        <v>0.98345205138573499</v>
      </c>
      <c r="Q130" t="s">
        <v>17</v>
      </c>
    </row>
    <row r="131" spans="2:17" x14ac:dyDescent="0.25">
      <c r="B131" s="2">
        <v>129</v>
      </c>
      <c r="C131" s="13">
        <v>9.3124096037026298E-5</v>
      </c>
      <c r="D131" s="13">
        <v>3.0983257545742202E-2</v>
      </c>
      <c r="E131" s="13">
        <v>0.52852387061333905</v>
      </c>
      <c r="F131" s="13">
        <v>0.97645403976224898</v>
      </c>
      <c r="G131" s="13">
        <v>103.32913274333499</v>
      </c>
      <c r="H131" s="13">
        <v>1.0412060862488699E-2</v>
      </c>
      <c r="I131" s="13">
        <v>9.8338098286247407E-3</v>
      </c>
      <c r="J131" s="13"/>
      <c r="K131" s="13">
        <v>1.08889522747625E-2</v>
      </c>
      <c r="L131" s="13">
        <v>0.94446334481703798</v>
      </c>
      <c r="M131" s="13">
        <v>-0.13645233379348401</v>
      </c>
      <c r="N131" s="13">
        <v>9.9503037377896106E-2</v>
      </c>
      <c r="O131" s="13">
        <v>0.97333333333333305</v>
      </c>
      <c r="P131" s="13">
        <v>1.00995188101487</v>
      </c>
      <c r="Q131" t="s">
        <v>17</v>
      </c>
    </row>
    <row r="132" spans="2:17" x14ac:dyDescent="0.25">
      <c r="B132" s="2">
        <v>130</v>
      </c>
      <c r="C132" s="13">
        <v>6.5442001735608896E-4</v>
      </c>
      <c r="D132" s="13">
        <v>8.7906748251773803E-2</v>
      </c>
      <c r="E132" s="13">
        <v>0.49001235532635401</v>
      </c>
      <c r="F132" s="13">
        <v>0.99664290333700001</v>
      </c>
      <c r="G132" s="13">
        <v>134.33542899849701</v>
      </c>
      <c r="H132" s="13">
        <v>2.9575723507025701E-2</v>
      </c>
      <c r="I132" s="13">
        <v>2.6436931822222901E-2</v>
      </c>
      <c r="J132" s="13"/>
      <c r="K132" s="13">
        <v>2.8865783290325599E-2</v>
      </c>
      <c r="L132" s="13">
        <v>0.89387269988316098</v>
      </c>
      <c r="M132" s="13">
        <v>-6.1617856707736202E-2</v>
      </c>
      <c r="N132" s="13">
        <v>0.19478525291304799</v>
      </c>
      <c r="O132" s="13">
        <v>0.97343453510436395</v>
      </c>
      <c r="P132" s="13">
        <v>1.0093535994655001</v>
      </c>
      <c r="Q132" t="s">
        <v>17</v>
      </c>
    </row>
    <row r="133" spans="2:17" x14ac:dyDescent="0.25">
      <c r="B133" s="2">
        <v>131</v>
      </c>
      <c r="C133" s="13">
        <v>5.6652617876771696E-3</v>
      </c>
      <c r="D133" s="13">
        <v>0.33347775250321199</v>
      </c>
      <c r="E133" s="13">
        <v>0.25347091777665798</v>
      </c>
      <c r="F133" s="13">
        <v>1.03992701453244</v>
      </c>
      <c r="G133" s="13">
        <v>140.91151586966799</v>
      </c>
      <c r="H133" s="13">
        <v>0.11072457750197701</v>
      </c>
      <c r="I133" s="13">
        <v>7.6758057273541694E-2</v>
      </c>
      <c r="J133" s="13"/>
      <c r="K133" s="13">
        <v>8.4930767919215194E-2</v>
      </c>
      <c r="L133" s="13">
        <v>0.69323414010923301</v>
      </c>
      <c r="M133" s="13">
        <v>0.178251237017619</v>
      </c>
      <c r="N133" s="13">
        <v>0.50019606860395505</v>
      </c>
      <c r="O133" s="13">
        <v>0.90577197634101503</v>
      </c>
      <c r="P133" s="13">
        <v>0.883145077983438</v>
      </c>
      <c r="Q133" t="s">
        <v>17</v>
      </c>
    </row>
    <row r="134" spans="2:17" x14ac:dyDescent="0.25">
      <c r="B134" s="2">
        <v>132</v>
      </c>
      <c r="C134" s="13">
        <v>1.1060080995082401E-3</v>
      </c>
      <c r="D134" s="13">
        <v>0.11790963733915701</v>
      </c>
      <c r="E134" s="13">
        <v>0.181378233394688</v>
      </c>
      <c r="F134" s="13">
        <v>1.03949017187029</v>
      </c>
      <c r="G134" s="13">
        <v>111.96671816770299</v>
      </c>
      <c r="H134" s="13">
        <v>4.1951031868180097E-2</v>
      </c>
      <c r="I134" s="13">
        <v>3.2946388534207498E-2</v>
      </c>
      <c r="J134" s="13"/>
      <c r="K134" s="13">
        <v>3.75261675246924E-2</v>
      </c>
      <c r="L134" s="13">
        <v>0.78535347206077499</v>
      </c>
      <c r="M134" s="13">
        <v>-1.8518682286311799E-2</v>
      </c>
      <c r="N134" s="13">
        <v>0.24966082613184301</v>
      </c>
      <c r="O134" s="13">
        <v>0.96440489432703003</v>
      </c>
      <c r="P134" s="13">
        <v>1.00174337851429</v>
      </c>
      <c r="Q134" t="s">
        <v>17</v>
      </c>
    </row>
    <row r="135" spans="2:17" x14ac:dyDescent="0.25">
      <c r="B135" s="2">
        <v>133</v>
      </c>
      <c r="C135" s="13">
        <v>3.3167486259762798E-5</v>
      </c>
      <c r="D135" s="13">
        <v>1.7355232409152599E-2</v>
      </c>
      <c r="E135" s="13">
        <v>0.20513758208462399</v>
      </c>
      <c r="F135" s="13">
        <v>1.0495476842512701</v>
      </c>
      <c r="G135" s="13">
        <v>138.76972256975401</v>
      </c>
      <c r="H135" s="13">
        <v>5.7359546590238196E-3</v>
      </c>
      <c r="I135" s="13">
        <v>5.6309380522344002E-3</v>
      </c>
      <c r="J135" s="13"/>
      <c r="K135" s="13">
        <v>6.4984732903498304E-3</v>
      </c>
      <c r="L135" s="13">
        <v>0.98169152076120203</v>
      </c>
      <c r="M135" s="13">
        <v>-0.23517199321709401</v>
      </c>
      <c r="N135" s="13">
        <v>-2.6190736843031401E-2</v>
      </c>
      <c r="O135" s="13">
        <v>0.92857142857142805</v>
      </c>
      <c r="P135" s="13">
        <v>1.01776649746192</v>
      </c>
      <c r="Q135" t="s">
        <v>17</v>
      </c>
    </row>
    <row r="136" spans="2:17" x14ac:dyDescent="0.25">
      <c r="B136" s="2">
        <v>134</v>
      </c>
      <c r="C136" s="13">
        <v>5.1026901938096599E-5</v>
      </c>
      <c r="D136" s="13">
        <v>2.2436658324080198E-2</v>
      </c>
      <c r="E136" s="13">
        <v>1.0332270342244401</v>
      </c>
      <c r="F136" s="13">
        <v>0.59127060823840905</v>
      </c>
      <c r="G136" s="13">
        <v>90</v>
      </c>
      <c r="H136" s="13">
        <v>7.9061972448306803E-3</v>
      </c>
      <c r="I136" s="13">
        <v>6.7767404955691602E-3</v>
      </c>
      <c r="J136" s="13"/>
      <c r="K136" s="13">
        <v>8.0603640980360103E-3</v>
      </c>
      <c r="L136" s="13">
        <v>0.85714285714285698</v>
      </c>
      <c r="M136" s="13">
        <v>-0.175331928432679</v>
      </c>
      <c r="N136" s="13">
        <v>0.05</v>
      </c>
      <c r="O136" s="13">
        <v>0.97560975609756095</v>
      </c>
      <c r="P136" s="13">
        <v>1.00458092121822</v>
      </c>
      <c r="Q136" t="s">
        <v>17</v>
      </c>
    </row>
    <row r="137" spans="2:17" x14ac:dyDescent="0.25">
      <c r="B137" s="2">
        <v>135</v>
      </c>
      <c r="C137" s="13">
        <v>1.46702343072027E-4</v>
      </c>
      <c r="D137" s="13">
        <v>4.3901983843795497E-2</v>
      </c>
      <c r="E137" s="13">
        <v>0.74601109356875595</v>
      </c>
      <c r="F137" s="13">
        <v>0.59435942691356303</v>
      </c>
      <c r="G137" s="13">
        <v>175.18144377941601</v>
      </c>
      <c r="H137" s="13">
        <v>1.5010543972739101E-2</v>
      </c>
      <c r="I137" s="13">
        <v>1.14443991979581E-2</v>
      </c>
      <c r="J137" s="13"/>
      <c r="K137" s="13">
        <v>1.3667012274254001E-2</v>
      </c>
      <c r="L137" s="13">
        <v>0.76242401466212495</v>
      </c>
      <c r="M137" s="13">
        <v>-8.03083141358409E-2</v>
      </c>
      <c r="N137" s="13">
        <v>0.17098782340639601</v>
      </c>
      <c r="O137" s="13">
        <v>0.94262295081967196</v>
      </c>
      <c r="P137" s="13">
        <v>0.93936197581682501</v>
      </c>
      <c r="Q137" t="s">
        <v>17</v>
      </c>
    </row>
    <row r="138" spans="2:17" x14ac:dyDescent="0.25">
      <c r="B138" s="2">
        <v>136</v>
      </c>
      <c r="C138" s="13">
        <v>1.085597338733E-3</v>
      </c>
      <c r="D138" s="13">
        <v>0.11431344704950799</v>
      </c>
      <c r="E138" s="13">
        <v>0.682360892647082</v>
      </c>
      <c r="F138" s="13">
        <v>0.63873864385137502</v>
      </c>
      <c r="G138" s="13">
        <v>116.093932970284</v>
      </c>
      <c r="H138" s="13">
        <v>3.8916952505847903E-2</v>
      </c>
      <c r="I138" s="13">
        <v>3.5377159896500102E-2</v>
      </c>
      <c r="J138" s="13"/>
      <c r="K138" s="13">
        <v>3.7178292878158298E-2</v>
      </c>
      <c r="L138" s="13">
        <v>0.909042399740426</v>
      </c>
      <c r="M138" s="13">
        <v>-3.9459625095939199E-3</v>
      </c>
      <c r="N138" s="13">
        <v>0.26821538922590499</v>
      </c>
      <c r="O138" s="13">
        <v>0.98041474654377803</v>
      </c>
      <c r="P138" s="13">
        <v>1.0035964470265</v>
      </c>
      <c r="Q138" t="s">
        <v>17</v>
      </c>
    </row>
    <row r="139" spans="2:17" x14ac:dyDescent="0.25">
      <c r="B139" s="2">
        <v>137</v>
      </c>
      <c r="C139" s="13">
        <v>4.97512293896442E-5</v>
      </c>
      <c r="D139" s="13">
        <v>2.2716763597897E-2</v>
      </c>
      <c r="E139" s="13">
        <v>0.77741376864554901</v>
      </c>
      <c r="F139" s="13">
        <v>0.62722498142323402</v>
      </c>
      <c r="G139" s="13">
        <v>101.159720196487</v>
      </c>
      <c r="H139" s="13">
        <v>7.5230036110901597E-3</v>
      </c>
      <c r="I139" s="13">
        <v>7.30440326948138E-3</v>
      </c>
      <c r="J139" s="13"/>
      <c r="K139" s="13">
        <v>7.9589718342311794E-3</v>
      </c>
      <c r="L139" s="13">
        <v>0.97094241171351603</v>
      </c>
      <c r="M139" s="13">
        <v>-0.13251479444754299</v>
      </c>
      <c r="N139" s="13">
        <v>0.104516468182098</v>
      </c>
      <c r="O139" s="13">
        <v>0.95121951219512102</v>
      </c>
      <c r="P139" s="13">
        <v>0.99547556306866203</v>
      </c>
      <c r="Q139" t="s">
        <v>17</v>
      </c>
    </row>
    <row r="140" spans="2:17" x14ac:dyDescent="0.25">
      <c r="B140" s="2">
        <v>138</v>
      </c>
      <c r="C140" s="13">
        <v>2.5309343361295902E-3</v>
      </c>
      <c r="D140" s="13">
        <v>0.18478928928992899</v>
      </c>
      <c r="E140" s="13">
        <v>0.77537292851961603</v>
      </c>
      <c r="F140" s="13">
        <v>0.65977619178343505</v>
      </c>
      <c r="G140" s="13">
        <v>43.878387924402098</v>
      </c>
      <c r="H140" s="13">
        <v>5.9244851059812302E-2</v>
      </c>
      <c r="I140" s="13">
        <v>5.8305659068885997E-2</v>
      </c>
      <c r="J140" s="13"/>
      <c r="K140" s="13">
        <v>5.6766941804964499E-2</v>
      </c>
      <c r="L140" s="13">
        <v>0.98414728074886904</v>
      </c>
      <c r="M140" s="13">
        <v>7.1939623159560206E-2</v>
      </c>
      <c r="N140" s="13">
        <v>0.36483591777525998</v>
      </c>
      <c r="O140" s="13">
        <v>0.96263949539058702</v>
      </c>
      <c r="P140" s="13">
        <v>0.97457352590627599</v>
      </c>
      <c r="Q140" t="s">
        <v>17</v>
      </c>
    </row>
    <row r="141" spans="2:17" x14ac:dyDescent="0.25">
      <c r="B141" s="2">
        <v>139</v>
      </c>
      <c r="C141" s="13">
        <v>4.7710153312120301E-4</v>
      </c>
      <c r="D141" s="13">
        <v>7.5530161193366002E-2</v>
      </c>
      <c r="E141" s="13">
        <v>0.64209616195517705</v>
      </c>
      <c r="F141" s="13">
        <v>0.64761962825036301</v>
      </c>
      <c r="G141" s="13">
        <v>139.477731471585</v>
      </c>
      <c r="H141" s="13">
        <v>2.5728090042051399E-2</v>
      </c>
      <c r="I141" s="13">
        <v>2.25432546043642E-2</v>
      </c>
      <c r="J141" s="13"/>
      <c r="K141" s="13">
        <v>2.46467957110795E-2</v>
      </c>
      <c r="L141" s="13">
        <v>0.87621174239977695</v>
      </c>
      <c r="M141" s="13">
        <v>-4.5220177913442301E-2</v>
      </c>
      <c r="N141" s="13">
        <v>0.21566342599580801</v>
      </c>
      <c r="O141" s="13">
        <v>0.96391752577319501</v>
      </c>
      <c r="P141" s="13">
        <v>1.0054431534401</v>
      </c>
      <c r="Q141" t="s">
        <v>17</v>
      </c>
    </row>
    <row r="142" spans="2:17" x14ac:dyDescent="0.25">
      <c r="B142" s="2">
        <v>140</v>
      </c>
      <c r="C142" s="13">
        <v>2.6789123517500699E-4</v>
      </c>
      <c r="D142" s="13">
        <v>5.4998896405290001E-2</v>
      </c>
      <c r="E142" s="13">
        <v>1.0219378450973</v>
      </c>
      <c r="F142" s="13">
        <v>0.65311643280868603</v>
      </c>
      <c r="G142" s="13">
        <v>178.66631314317101</v>
      </c>
      <c r="H142" s="13">
        <v>1.8145277167815301E-2</v>
      </c>
      <c r="I142" s="13">
        <v>1.7068702884819799E-2</v>
      </c>
      <c r="J142" s="13"/>
      <c r="K142" s="13">
        <v>1.8468614304077199E-2</v>
      </c>
      <c r="L142" s="13">
        <v>0.94066917396527905</v>
      </c>
      <c r="M142" s="13">
        <v>-9.1979817203904898E-2</v>
      </c>
      <c r="N142" s="13">
        <v>0.15612720415363901</v>
      </c>
      <c r="O142" s="13">
        <v>0.97222222222222199</v>
      </c>
      <c r="P142" s="13">
        <v>1.0112126501694201</v>
      </c>
      <c r="Q142" t="s">
        <v>17</v>
      </c>
    </row>
    <row r="143" spans="2:17" x14ac:dyDescent="0.25">
      <c r="B143" s="2">
        <v>141</v>
      </c>
      <c r="C143" s="13">
        <v>1.3139427249059799E-4</v>
      </c>
      <c r="D143" s="13">
        <v>4.5050641357794498E-2</v>
      </c>
      <c r="E143" s="13">
        <v>1.1217586098389201</v>
      </c>
      <c r="F143" s="13">
        <v>0.65319753289857696</v>
      </c>
      <c r="G143" s="13">
        <v>44.320390557843098</v>
      </c>
      <c r="H143" s="13">
        <v>1.52016351398767E-2</v>
      </c>
      <c r="I143" s="13">
        <v>1.12181562765667E-2</v>
      </c>
      <c r="J143" s="13"/>
      <c r="K143" s="13">
        <v>1.29343103289946E-2</v>
      </c>
      <c r="L143" s="13">
        <v>0.73795721140151405</v>
      </c>
      <c r="M143" s="13">
        <v>1.9354482747286E-2</v>
      </c>
      <c r="N143" s="13">
        <v>0.29788243753690102</v>
      </c>
      <c r="O143" s="13">
        <v>0.88793103448275801</v>
      </c>
      <c r="P143" s="13">
        <v>0.90628525584776998</v>
      </c>
      <c r="Q143" t="s">
        <v>17</v>
      </c>
    </row>
    <row r="144" spans="2:17" x14ac:dyDescent="0.25">
      <c r="B144" s="2">
        <v>142</v>
      </c>
      <c r="C144" s="13">
        <v>4.2607463118310603E-4</v>
      </c>
      <c r="D144" s="13">
        <v>7.0214937731341298E-2</v>
      </c>
      <c r="E144" s="13">
        <v>1.10494347987411</v>
      </c>
      <c r="F144" s="13">
        <v>0.66809057522336102</v>
      </c>
      <c r="G144" s="13">
        <v>160.61720464694201</v>
      </c>
      <c r="H144" s="13">
        <v>2.3991811439884301E-2</v>
      </c>
      <c r="I144" s="13">
        <v>2.1801844476052198E-2</v>
      </c>
      <c r="J144" s="13"/>
      <c r="K144" s="13">
        <v>2.3291523553232399E-2</v>
      </c>
      <c r="L144" s="13">
        <v>0.90872023276277003</v>
      </c>
      <c r="M144" s="13">
        <v>-3.5814754482540297E-2</v>
      </c>
      <c r="N144" s="13">
        <v>0.22763878304301099</v>
      </c>
      <c r="O144" s="13">
        <v>0.97660818713450204</v>
      </c>
      <c r="P144" s="13">
        <v>1.0087827947303201</v>
      </c>
      <c r="Q144" t="s">
        <v>17</v>
      </c>
    </row>
    <row r="145" spans="2:17" x14ac:dyDescent="0.25">
      <c r="B145" s="2">
        <v>143</v>
      </c>
      <c r="C145" s="13">
        <v>9.8226786230835893E-5</v>
      </c>
      <c r="D145" s="13">
        <v>3.17027214950217E-2</v>
      </c>
      <c r="E145" s="13">
        <v>0.99568213168665498</v>
      </c>
      <c r="F145" s="13">
        <v>0.67425634277018898</v>
      </c>
      <c r="G145" s="13">
        <v>173.504754334609</v>
      </c>
      <c r="H145" s="13">
        <v>1.0610923454813501E-2</v>
      </c>
      <c r="I145" s="13">
        <v>9.6164814257757199E-3</v>
      </c>
      <c r="J145" s="13"/>
      <c r="K145" s="13">
        <v>1.11833013274858E-2</v>
      </c>
      <c r="L145" s="13">
        <v>0.90628129273831803</v>
      </c>
      <c r="M145" s="13">
        <v>-0.18411429311493399</v>
      </c>
      <c r="N145" s="13">
        <v>3.8817945990267701E-2</v>
      </c>
      <c r="O145" s="13">
        <v>0.987179487179487</v>
      </c>
      <c r="P145" s="13">
        <v>1.0064840215184001</v>
      </c>
      <c r="Q145" t="s">
        <v>17</v>
      </c>
    </row>
    <row r="146" spans="2:17" x14ac:dyDescent="0.25">
      <c r="B146" s="2">
        <v>144</v>
      </c>
      <c r="C146" s="13">
        <v>1.9007520971940899E-4</v>
      </c>
      <c r="D146" s="13">
        <v>4.5798341725805602E-2</v>
      </c>
      <c r="E146" s="13">
        <v>1.1334439589938099</v>
      </c>
      <c r="F146" s="13">
        <v>0.69453251808280603</v>
      </c>
      <c r="G146" s="13">
        <v>137.46534822901901</v>
      </c>
      <c r="H146" s="13">
        <v>1.5332008549544701E-2</v>
      </c>
      <c r="I146" s="13">
        <v>1.3804901748501699E-2</v>
      </c>
      <c r="J146" s="13"/>
      <c r="K146" s="13">
        <v>1.55567115255307E-2</v>
      </c>
      <c r="L146" s="13">
        <v>0.90039747263979197</v>
      </c>
      <c r="M146" s="13">
        <v>-0.12542556971570001</v>
      </c>
      <c r="N146" s="13">
        <v>0.113542749452196</v>
      </c>
      <c r="O146" s="13">
        <v>0.973856209150326</v>
      </c>
      <c r="P146" s="13">
        <v>1.01346519026363</v>
      </c>
      <c r="Q146" t="s">
        <v>17</v>
      </c>
    </row>
    <row r="147" spans="2:17" x14ac:dyDescent="0.25">
      <c r="B147" s="2">
        <v>145</v>
      </c>
      <c r="C147" s="13">
        <v>1.8879953717095699E-4</v>
      </c>
      <c r="D147" s="13">
        <v>4.6078446999622498E-2</v>
      </c>
      <c r="E147" s="13">
        <v>0.87938128833888496</v>
      </c>
      <c r="F147" s="13">
        <v>0.69788979907579296</v>
      </c>
      <c r="G147" s="13">
        <v>155.181854451671</v>
      </c>
      <c r="H147" s="13">
        <v>1.6645432751774498E-2</v>
      </c>
      <c r="I147" s="13">
        <v>1.41210644570671E-2</v>
      </c>
      <c r="J147" s="13"/>
      <c r="K147" s="13">
        <v>1.55044199102629E-2</v>
      </c>
      <c r="L147" s="13">
        <v>0.84834468815848296</v>
      </c>
      <c r="M147" s="13">
        <v>-2.2196737487303799E-2</v>
      </c>
      <c r="N147" s="13">
        <v>0.24497778080222199</v>
      </c>
      <c r="O147" s="13">
        <v>0.98666666666666603</v>
      </c>
      <c r="P147" s="13">
        <v>1</v>
      </c>
      <c r="Q147" t="s">
        <v>17</v>
      </c>
    </row>
    <row r="148" spans="2:17" x14ac:dyDescent="0.25">
      <c r="B148" s="2">
        <v>146</v>
      </c>
      <c r="C148" s="13">
        <v>2.7490743419149501E-3</v>
      </c>
      <c r="D148" s="13">
        <v>0.20336998227202999</v>
      </c>
      <c r="E148" s="13">
        <v>0.69073493422313204</v>
      </c>
      <c r="F148" s="13">
        <v>0.73391029389694695</v>
      </c>
      <c r="G148" s="13">
        <v>124.561716869259</v>
      </c>
      <c r="H148" s="13">
        <v>6.9159380384019906E-2</v>
      </c>
      <c r="I148" s="13">
        <v>5.2706517494631601E-2</v>
      </c>
      <c r="J148" s="13"/>
      <c r="K148" s="13">
        <v>5.9162743035992803E-2</v>
      </c>
      <c r="L148" s="13">
        <v>0.76210222246019499</v>
      </c>
      <c r="M148" s="13">
        <v>4.1402971180222597E-2</v>
      </c>
      <c r="N148" s="13">
        <v>0.32595544491135198</v>
      </c>
      <c r="O148" s="13">
        <v>0.96377459749552696</v>
      </c>
      <c r="P148" s="13">
        <v>0.93463845384871702</v>
      </c>
      <c r="Q148" t="s">
        <v>17</v>
      </c>
    </row>
    <row r="149" spans="2:17" x14ac:dyDescent="0.25">
      <c r="B149" s="2">
        <v>147</v>
      </c>
      <c r="C149" s="13">
        <v>4.4648539195834503E-5</v>
      </c>
      <c r="D149" s="13">
        <v>2.5276112591723701E-2</v>
      </c>
      <c r="E149" s="13">
        <v>0.94032114904947495</v>
      </c>
      <c r="F149" s="13">
        <v>0.70552322597442096</v>
      </c>
      <c r="G149" s="13">
        <v>164.40375950809999</v>
      </c>
      <c r="H149" s="13">
        <v>9.61394888926205E-3</v>
      </c>
      <c r="I149" s="13">
        <v>5.4393519453304097E-3</v>
      </c>
      <c r="J149" s="13"/>
      <c r="K149" s="13">
        <v>7.5397802168759801E-3</v>
      </c>
      <c r="L149" s="13">
        <v>0.56577708161166695</v>
      </c>
      <c r="M149" s="13">
        <v>-8.0119111211367805E-2</v>
      </c>
      <c r="N149" s="13">
        <v>0.171228724051814</v>
      </c>
      <c r="O149" s="13">
        <v>0.874999999999999</v>
      </c>
      <c r="P149" s="13">
        <v>0.91648420394119401</v>
      </c>
      <c r="Q149" t="s">
        <v>17</v>
      </c>
    </row>
    <row r="150" spans="2:17" x14ac:dyDescent="0.25">
      <c r="B150" s="2">
        <v>148</v>
      </c>
      <c r="C150" s="13">
        <v>3.1891813711310297E-5</v>
      </c>
      <c r="D150" s="13">
        <v>2.3716332820993499E-2</v>
      </c>
      <c r="E150" s="13">
        <v>1.0849373290614599</v>
      </c>
      <c r="F150" s="13">
        <v>0.70435746525821896</v>
      </c>
      <c r="G150" s="13">
        <v>172.61901376866399</v>
      </c>
      <c r="H150" s="13">
        <v>8.1308800126070994E-3</v>
      </c>
      <c r="I150" s="13">
        <v>4.7705863124560101E-3</v>
      </c>
      <c r="J150" s="13"/>
      <c r="K150" s="13">
        <v>6.3722773300106299E-3</v>
      </c>
      <c r="L150" s="13">
        <v>0.58672447570977704</v>
      </c>
      <c r="M150" s="13">
        <v>-4.4743563182621099E-2</v>
      </c>
      <c r="N150" s="13">
        <v>0.21627027071869301</v>
      </c>
      <c r="O150" s="13">
        <v>0.86206896551724099</v>
      </c>
      <c r="P150" s="13">
        <v>0.851509667587389</v>
      </c>
      <c r="Q150" t="s">
        <v>17</v>
      </c>
    </row>
    <row r="151" spans="2:17" x14ac:dyDescent="0.25">
      <c r="B151" s="2">
        <v>149</v>
      </c>
      <c r="C151" s="13">
        <v>1.27567254845241E-4</v>
      </c>
      <c r="D151" s="13">
        <v>3.6681366845766603E-2</v>
      </c>
      <c r="E151" s="13">
        <v>0.95207556679000405</v>
      </c>
      <c r="F151" s="13">
        <v>0.73492621217698295</v>
      </c>
      <c r="G151" s="13">
        <v>161.36903014143999</v>
      </c>
      <c r="H151" s="13">
        <v>1.25068319880301E-2</v>
      </c>
      <c r="I151" s="13">
        <v>1.21460026827435E-2</v>
      </c>
      <c r="J151" s="13"/>
      <c r="K151" s="13">
        <v>1.2744554660021201E-2</v>
      </c>
      <c r="L151" s="13">
        <v>0.971149424120198</v>
      </c>
      <c r="M151" s="13">
        <v>-6.4742154746181405E-2</v>
      </c>
      <c r="N151" s="13">
        <v>0.19080727310096099</v>
      </c>
      <c r="O151" s="13">
        <v>1</v>
      </c>
      <c r="P151" s="13">
        <v>1</v>
      </c>
      <c r="Q151" t="s">
        <v>17</v>
      </c>
    </row>
    <row r="152" spans="2:17" x14ac:dyDescent="0.25">
      <c r="B152" s="2">
        <v>150</v>
      </c>
      <c r="C152" s="13">
        <v>2.0984813422042201E-2</v>
      </c>
      <c r="D152" s="13">
        <v>0.53799752174599003</v>
      </c>
      <c r="E152" s="13">
        <v>0.83020940438660795</v>
      </c>
      <c r="F152" s="13">
        <v>0.83662032669714503</v>
      </c>
      <c r="G152" s="13">
        <v>119.10953006847799</v>
      </c>
      <c r="H152" s="13">
        <v>0.20963756128491001</v>
      </c>
      <c r="I152" s="13">
        <v>0.12956147644270799</v>
      </c>
      <c r="J152" s="13"/>
      <c r="K152" s="13">
        <v>0.163458539966051</v>
      </c>
      <c r="L152" s="13">
        <v>0.61802606197382004</v>
      </c>
      <c r="M152" s="13">
        <v>1.65523683651678E-2</v>
      </c>
      <c r="N152" s="13">
        <v>0.29431467469671702</v>
      </c>
      <c r="O152" s="13">
        <v>0.99275799637899798</v>
      </c>
      <c r="P152" s="13">
        <v>0.99739677914400204</v>
      </c>
      <c r="Q152" t="s">
        <v>17</v>
      </c>
    </row>
    <row r="153" spans="2:17" x14ac:dyDescent="0.25">
      <c r="B153" s="2">
        <v>151</v>
      </c>
      <c r="C153" s="13">
        <v>3.3167486259762798E-5</v>
      </c>
      <c r="D153" s="13">
        <v>1.6701276951330099E-2</v>
      </c>
      <c r="E153" s="13">
        <v>0.62458958234162398</v>
      </c>
      <c r="F153" s="13">
        <v>0.74374726938871505</v>
      </c>
      <c r="G153" s="13">
        <v>90</v>
      </c>
      <c r="H153" s="13">
        <v>5.6472837463076297E-3</v>
      </c>
      <c r="I153" s="13">
        <v>4.5178269970461002E-3</v>
      </c>
      <c r="J153" s="13"/>
      <c r="K153" s="13">
        <v>6.4984732903498304E-3</v>
      </c>
      <c r="L153" s="13">
        <v>0.8</v>
      </c>
      <c r="M153" s="13">
        <v>-0.39584756661734699</v>
      </c>
      <c r="N153" s="13">
        <v>-0.23076923076923</v>
      </c>
      <c r="O153" s="13">
        <v>1</v>
      </c>
      <c r="P153" s="13">
        <v>1</v>
      </c>
      <c r="Q153" t="s">
        <v>17</v>
      </c>
    </row>
    <row r="154" spans="2:17" x14ac:dyDescent="0.25">
      <c r="B154" s="2">
        <v>152</v>
      </c>
      <c r="C154" s="13">
        <v>1.91223315013017E-3</v>
      </c>
      <c r="D154" s="13">
        <v>0.174711146716268</v>
      </c>
      <c r="E154" s="13">
        <v>0.91753630470929304</v>
      </c>
      <c r="F154" s="13">
        <v>0.76915175803879898</v>
      </c>
      <c r="G154" s="13">
        <v>34.035023359848701</v>
      </c>
      <c r="H154" s="13">
        <v>5.7947341672738101E-2</v>
      </c>
      <c r="I154" s="13">
        <v>4.1986717076241499E-2</v>
      </c>
      <c r="J154" s="13"/>
      <c r="K154" s="13">
        <v>4.9342992060668799E-2</v>
      </c>
      <c r="L154" s="13">
        <v>0.72456675085053202</v>
      </c>
      <c r="M154" s="13">
        <v>-7.0325036328581201E-4</v>
      </c>
      <c r="N154" s="13">
        <v>0.27234413856277701</v>
      </c>
      <c r="O154" s="13">
        <v>0.90848484848484801</v>
      </c>
      <c r="P154" s="13">
        <v>0.94654332001603203</v>
      </c>
      <c r="Q154" t="s">
        <v>17</v>
      </c>
    </row>
    <row r="155" spans="2:17" x14ac:dyDescent="0.25">
      <c r="B155" s="2">
        <v>153</v>
      </c>
      <c r="C155" s="13">
        <v>2.30896731269887E-4</v>
      </c>
      <c r="D155" s="13">
        <v>5.0431373311276402E-2</v>
      </c>
      <c r="E155" s="13">
        <v>0.73301743027072996</v>
      </c>
      <c r="F155" s="13">
        <v>0.77254841649488404</v>
      </c>
      <c r="G155" s="13">
        <v>90</v>
      </c>
      <c r="H155" s="13">
        <v>1.5812394489661302E-2</v>
      </c>
      <c r="I155" s="13">
        <v>1.5812394489661302E-2</v>
      </c>
      <c r="J155" s="13"/>
      <c r="K155" s="13">
        <v>1.7146044704330701E-2</v>
      </c>
      <c r="L155" s="13">
        <v>1</v>
      </c>
      <c r="M155" s="13">
        <v>-0.149513591017127</v>
      </c>
      <c r="N155" s="13">
        <v>8.2872928176795493E-2</v>
      </c>
      <c r="O155" s="13">
        <v>0.989071038251366</v>
      </c>
      <c r="P155" s="13">
        <v>1.0081521130545701</v>
      </c>
      <c r="Q155" t="s">
        <v>17</v>
      </c>
    </row>
    <row r="156" spans="2:17" x14ac:dyDescent="0.25">
      <c r="B156" s="2">
        <v>154</v>
      </c>
      <c r="C156" s="13">
        <v>2.6789123517500698E-5</v>
      </c>
      <c r="D156" s="13">
        <v>1.9046029162797101E-2</v>
      </c>
      <c r="E156" s="13">
        <v>1.0137681079443099</v>
      </c>
      <c r="F156" s="13">
        <v>0.77028950299636101</v>
      </c>
      <c r="G156" s="13">
        <v>147.358720455541</v>
      </c>
      <c r="H156" s="13">
        <v>8.1432639905217805E-3</v>
      </c>
      <c r="I156" s="13">
        <v>3.1205571119485602E-3</v>
      </c>
      <c r="J156" s="13"/>
      <c r="K156" s="13">
        <v>5.8402886428049602E-3</v>
      </c>
      <c r="L156" s="13">
        <v>0.38320716552732198</v>
      </c>
      <c r="M156" s="13">
        <v>-0.25499013034453499</v>
      </c>
      <c r="N156" s="13">
        <v>-5.1423972736673901E-2</v>
      </c>
      <c r="O156" s="13">
        <v>0.875</v>
      </c>
      <c r="P156" s="13">
        <v>0.99460356994603505</v>
      </c>
      <c r="Q156" t="s">
        <v>17</v>
      </c>
    </row>
    <row r="157" spans="2:17" x14ac:dyDescent="0.25">
      <c r="B157" s="2">
        <v>155</v>
      </c>
      <c r="C157" s="13">
        <v>5.8680937228811101E-5</v>
      </c>
      <c r="D157" s="13">
        <v>2.4099218658993098E-2</v>
      </c>
      <c r="E157" s="13">
        <v>1.0080401487159101</v>
      </c>
      <c r="F157" s="13">
        <v>0.82013292040942398</v>
      </c>
      <c r="G157" s="13">
        <v>180</v>
      </c>
      <c r="H157" s="13">
        <v>7.9061972448306803E-3</v>
      </c>
      <c r="I157" s="13">
        <v>6.7767404955691602E-3</v>
      </c>
      <c r="J157" s="13"/>
      <c r="K157" s="13">
        <v>8.6437775192241099E-3</v>
      </c>
      <c r="L157" s="13">
        <v>0.85714285714285698</v>
      </c>
      <c r="M157" s="13">
        <v>-0.28289732907189502</v>
      </c>
      <c r="N157" s="13">
        <v>-8.6956521739130405E-2</v>
      </c>
      <c r="O157" s="13">
        <v>0.97872340425531901</v>
      </c>
      <c r="P157" s="13">
        <v>1.0042648919716901</v>
      </c>
      <c r="Q157" t="s">
        <v>17</v>
      </c>
    </row>
    <row r="158" spans="2:17" x14ac:dyDescent="0.25">
      <c r="B158" s="2">
        <v>156</v>
      </c>
      <c r="C158" s="13">
        <v>5.6512293896442004E-4</v>
      </c>
      <c r="D158" s="13">
        <v>9.5108164485065302E-2</v>
      </c>
      <c r="E158" s="13">
        <v>0.933088507848155</v>
      </c>
      <c r="F158" s="13">
        <v>0.93144804398495795</v>
      </c>
      <c r="G158" s="13">
        <v>146.86337136026799</v>
      </c>
      <c r="H158" s="13">
        <v>3.06461136417162E-2</v>
      </c>
      <c r="I158" s="13">
        <v>2.5667552062876599E-2</v>
      </c>
      <c r="J158" s="13"/>
      <c r="K158" s="13">
        <v>2.68241844894948E-2</v>
      </c>
      <c r="L158" s="13">
        <v>0.83754672331232605</v>
      </c>
      <c r="M158" s="13">
        <v>9.3218077300752697E-2</v>
      </c>
      <c r="N158" s="13">
        <v>0.39192848703866001</v>
      </c>
      <c r="O158" s="13">
        <v>0.89858012170385304</v>
      </c>
      <c r="P158" s="13">
        <v>0.92368805443727897</v>
      </c>
      <c r="Q158" t="s">
        <v>17</v>
      </c>
    </row>
    <row r="159" spans="2:17" x14ac:dyDescent="0.25">
      <c r="B159" s="2">
        <v>157</v>
      </c>
      <c r="C159" s="13">
        <v>1.43385594446051E-3</v>
      </c>
      <c r="D159" s="13">
        <v>0.131463118330295</v>
      </c>
      <c r="E159" s="13">
        <v>0.993931088864764</v>
      </c>
      <c r="F159" s="13">
        <v>0.95475388387260196</v>
      </c>
      <c r="G159" s="13">
        <v>121.04883959184301</v>
      </c>
      <c r="H159" s="13">
        <v>4.4550429527201001E-2</v>
      </c>
      <c r="I159" s="13">
        <v>3.9899903180752497E-2</v>
      </c>
      <c r="J159" s="13"/>
      <c r="K159" s="13">
        <v>4.2727533160021203E-2</v>
      </c>
      <c r="L159" s="13">
        <v>0.89561208734005304</v>
      </c>
      <c r="M159" s="13">
        <v>-2.6338275946526098E-2</v>
      </c>
      <c r="N159" s="13">
        <v>0.239704610259898</v>
      </c>
      <c r="O159" s="13">
        <v>0.980802792321116</v>
      </c>
      <c r="P159" s="13">
        <v>1.00625456419949</v>
      </c>
      <c r="Q159" t="s">
        <v>17</v>
      </c>
    </row>
    <row r="160" spans="2:17" x14ac:dyDescent="0.25">
      <c r="B160" s="2">
        <v>158</v>
      </c>
      <c r="C160" s="13">
        <v>2.10485970494648E-4</v>
      </c>
      <c r="D160" s="13">
        <v>4.8637795993449098E-2</v>
      </c>
      <c r="E160" s="13">
        <v>0.76666042885119301</v>
      </c>
      <c r="F160" s="13">
        <v>0.96898131244431895</v>
      </c>
      <c r="G160" s="13">
        <v>52.1299990894789</v>
      </c>
      <c r="H160" s="13">
        <v>1.6245928545943901E-2</v>
      </c>
      <c r="I160" s="13">
        <v>1.5354329056481E-2</v>
      </c>
      <c r="J160" s="13"/>
      <c r="K160" s="13">
        <v>1.6370676871948299E-2</v>
      </c>
      <c r="L160" s="13">
        <v>0.94511858851641595</v>
      </c>
      <c r="M160" s="13">
        <v>-6.9230572812455704E-2</v>
      </c>
      <c r="N160" s="13">
        <v>0.18509244172567699</v>
      </c>
      <c r="O160" s="13">
        <v>0.97058823529411697</v>
      </c>
      <c r="P160" s="13">
        <v>1.00422636602187</v>
      </c>
      <c r="Q160" t="s">
        <v>17</v>
      </c>
    </row>
    <row r="161" spans="2:17" x14ac:dyDescent="0.25">
      <c r="B161" s="2">
        <v>159</v>
      </c>
      <c r="C161" s="13">
        <v>5.14096037026323E-4</v>
      </c>
      <c r="D161" s="13">
        <v>7.8257799242832604E-2</v>
      </c>
      <c r="E161" s="13">
        <v>0.71680145818331797</v>
      </c>
      <c r="F161" s="13">
        <v>1.0336659248619899</v>
      </c>
      <c r="G161" s="13">
        <v>131.794132518493</v>
      </c>
      <c r="H161" s="13">
        <v>2.5874000194895701E-2</v>
      </c>
      <c r="I161" s="13">
        <v>2.41898802174184E-2</v>
      </c>
      <c r="J161" s="13"/>
      <c r="K161" s="13">
        <v>2.5584514928635001E-2</v>
      </c>
      <c r="L161" s="13">
        <v>0.93491072254805296</v>
      </c>
      <c r="M161" s="13">
        <v>-4.3812812083912599E-2</v>
      </c>
      <c r="N161" s="13">
        <v>0.21745533982387399</v>
      </c>
      <c r="O161" s="13">
        <v>0.97108433734939703</v>
      </c>
      <c r="P161" s="13">
        <v>1.00131335873455</v>
      </c>
      <c r="Q161" t="s">
        <v>17</v>
      </c>
    </row>
    <row r="162" spans="2:17" x14ac:dyDescent="0.25">
      <c r="B162" s="2">
        <v>160</v>
      </c>
      <c r="C162" s="13">
        <v>7.6540352907144895E-5</v>
      </c>
      <c r="D162" s="13">
        <v>2.8041022713915901E-2</v>
      </c>
      <c r="E162" s="13">
        <v>0.76140444323550305</v>
      </c>
      <c r="F162" s="13">
        <v>1.02684560359111</v>
      </c>
      <c r="G162" s="13">
        <v>12.220658851535701</v>
      </c>
      <c r="H162" s="13">
        <v>9.3090632663537301E-3</v>
      </c>
      <c r="I162" s="13">
        <v>9.0699830188943793E-3</v>
      </c>
      <c r="J162" s="13"/>
      <c r="K162" s="13">
        <v>9.8718895906185003E-3</v>
      </c>
      <c r="L162" s="13">
        <v>0.974317475279874</v>
      </c>
      <c r="M162" s="13">
        <v>-0.13361310025968801</v>
      </c>
      <c r="N162" s="13">
        <v>0.10311806178986301</v>
      </c>
      <c r="O162" s="13">
        <v>0.952380952380952</v>
      </c>
      <c r="P162" s="13">
        <v>1.0146614572843999</v>
      </c>
      <c r="Q162" t="s">
        <v>17</v>
      </c>
    </row>
    <row r="163" spans="2:17" x14ac:dyDescent="0.25">
      <c r="B163" s="2">
        <v>161</v>
      </c>
      <c r="C163" s="13">
        <v>2.7426959791726903E-4</v>
      </c>
      <c r="D163" s="13">
        <v>6.3022557152043898E-2</v>
      </c>
      <c r="E163" s="13">
        <v>0.97719749527891897</v>
      </c>
      <c r="F163" s="13">
        <v>1.05422326401024</v>
      </c>
      <c r="G163" s="13">
        <v>83.933786068909896</v>
      </c>
      <c r="H163" s="13">
        <v>2.1936305360791102E-2</v>
      </c>
      <c r="I163" s="13">
        <v>1.6727625798529301E-2</v>
      </c>
      <c r="J163" s="13"/>
      <c r="K163" s="13">
        <v>1.8687185394994001E-2</v>
      </c>
      <c r="L163" s="13">
        <v>0.76255438294674005</v>
      </c>
      <c r="M163" s="13">
        <v>5.0775647589822101E-2</v>
      </c>
      <c r="N163" s="13">
        <v>0.33788910715606002</v>
      </c>
      <c r="O163" s="13">
        <v>0.88842975206611496</v>
      </c>
      <c r="P163" s="13">
        <v>0.97154070861484898</v>
      </c>
      <c r="Q163" t="s">
        <v>17</v>
      </c>
    </row>
    <row r="164" spans="2:17" x14ac:dyDescent="0.25">
      <c r="B164" s="2">
        <v>162</v>
      </c>
      <c r="C164" s="13">
        <v>5.4981486838299098E-4</v>
      </c>
      <c r="D164" s="13">
        <v>8.0163192778836795E-2</v>
      </c>
      <c r="E164" s="13">
        <v>0.81028803178183595</v>
      </c>
      <c r="F164" s="13">
        <v>1.0639246180119299</v>
      </c>
      <c r="G164" s="13">
        <v>155.18664681436999</v>
      </c>
      <c r="H164" s="13">
        <v>2.7216787273007199E-2</v>
      </c>
      <c r="I164" s="13">
        <v>2.4769626537464201E-2</v>
      </c>
      <c r="J164" s="13"/>
      <c r="K164" s="13">
        <v>2.6458383032766399E-2</v>
      </c>
      <c r="L164" s="13">
        <v>0.91008634814256595</v>
      </c>
      <c r="M164" s="13">
        <v>-3.6992390780914201E-2</v>
      </c>
      <c r="N164" s="13">
        <v>0.22613936993860601</v>
      </c>
      <c r="O164" s="13">
        <v>0.97954545454545405</v>
      </c>
      <c r="P164" s="13">
        <v>1.0051285663966101</v>
      </c>
      <c r="Q164" t="s">
        <v>17</v>
      </c>
    </row>
    <row r="165" spans="2:17" x14ac:dyDescent="0.25">
      <c r="B165" s="2">
        <v>163</v>
      </c>
      <c r="C165" s="13">
        <v>1.86248192074052E-4</v>
      </c>
      <c r="D165" s="13">
        <v>4.6526841329079298E-2</v>
      </c>
      <c r="E165" s="13">
        <v>1.38132560434684</v>
      </c>
      <c r="F165" s="13">
        <v>0.60942484836552502</v>
      </c>
      <c r="G165" s="13">
        <v>132.58348295473999</v>
      </c>
      <c r="H165" s="13">
        <v>1.68576839939935E-2</v>
      </c>
      <c r="I165" s="13">
        <v>1.2272109412844699E-2</v>
      </c>
      <c r="J165" s="13"/>
      <c r="K165" s="13">
        <v>1.53993039870025E-2</v>
      </c>
      <c r="L165" s="13">
        <v>0.72798312135980703</v>
      </c>
      <c r="M165" s="13">
        <v>-0.12760143455204301</v>
      </c>
      <c r="N165" s="13">
        <v>0.110772352298565</v>
      </c>
      <c r="O165" s="13">
        <v>0.97986577181208001</v>
      </c>
      <c r="P165" s="13">
        <v>0.99759673738893995</v>
      </c>
      <c r="Q165" t="s">
        <v>17</v>
      </c>
    </row>
    <row r="166" spans="2:17" x14ac:dyDescent="0.25">
      <c r="B166" s="2">
        <v>164</v>
      </c>
      <c r="C166" s="13">
        <v>1.6583743129881399E-5</v>
      </c>
      <c r="D166" s="13">
        <v>1.07885708689461E-2</v>
      </c>
      <c r="E166" s="13">
        <v>1.3199005334447</v>
      </c>
      <c r="F166" s="13">
        <v>0.77975956343247699</v>
      </c>
      <c r="G166" s="13">
        <v>45</v>
      </c>
      <c r="H166" s="13">
        <v>3.9932326322987301E-3</v>
      </c>
      <c r="I166" s="13">
        <v>3.1945861058389801E-3</v>
      </c>
      <c r="J166" s="13"/>
      <c r="K166" s="13">
        <v>4.5951145309660203E-3</v>
      </c>
      <c r="L166" s="13">
        <v>0.8</v>
      </c>
      <c r="M166" s="13">
        <v>-0.395847566617337</v>
      </c>
      <c r="N166" s="13">
        <v>-0.23076923076921799</v>
      </c>
      <c r="O166" s="13">
        <v>1</v>
      </c>
      <c r="P166" s="13">
        <v>1</v>
      </c>
      <c r="Q166" t="s">
        <v>17</v>
      </c>
    </row>
    <row r="167" spans="2:17" x14ac:dyDescent="0.25">
      <c r="B167" s="2">
        <v>165</v>
      </c>
      <c r="C167" s="13">
        <v>1.12259184263812E-4</v>
      </c>
      <c r="D167" s="13">
        <v>3.4364851053031199E-2</v>
      </c>
      <c r="E167" s="13">
        <v>1.3603536460707799</v>
      </c>
      <c r="F167" s="13">
        <v>0.81775235593691897</v>
      </c>
      <c r="G167" s="13">
        <v>117.587755421521</v>
      </c>
      <c r="H167" s="13">
        <v>1.1669735755138799E-2</v>
      </c>
      <c r="I167" s="13">
        <v>1.1101599428277599E-2</v>
      </c>
      <c r="J167" s="13"/>
      <c r="K167" s="13">
        <v>1.19554520058589E-2</v>
      </c>
      <c r="L167" s="13">
        <v>0.95131540775368195</v>
      </c>
      <c r="M167" s="13">
        <v>-9.3611108291779904E-2</v>
      </c>
      <c r="N167" s="13">
        <v>0.15405017983158201</v>
      </c>
      <c r="O167" s="13">
        <v>0.97777777777777697</v>
      </c>
      <c r="P167" s="13">
        <v>1.0119634523105201</v>
      </c>
      <c r="Q167" t="s">
        <v>17</v>
      </c>
    </row>
    <row r="168" spans="2:17" x14ac:dyDescent="0.25">
      <c r="B168" s="2">
        <v>166</v>
      </c>
      <c r="C168" s="13">
        <v>3.6994503905120001E-5</v>
      </c>
      <c r="D168" s="13">
        <v>1.8186512576609099E-2</v>
      </c>
      <c r="E168" s="13">
        <v>1.36843421869148</v>
      </c>
      <c r="F168" s="13">
        <v>0.84872832689335098</v>
      </c>
      <c r="G168" s="13">
        <v>139.81558489623001</v>
      </c>
      <c r="H168" s="13">
        <v>6.50070981104454E-3</v>
      </c>
      <c r="I168" s="13">
        <v>5.6378369652089998E-3</v>
      </c>
      <c r="J168" s="13"/>
      <c r="K168" s="13">
        <v>6.8631527237748499E-3</v>
      </c>
      <c r="L168" s="13">
        <v>0.86726482631641999</v>
      </c>
      <c r="M168" s="13">
        <v>-0.22191692943288399</v>
      </c>
      <c r="N168" s="13">
        <v>-9.3138654649886406E-3</v>
      </c>
      <c r="O168" s="13">
        <v>0.96666666666666601</v>
      </c>
      <c r="P168" s="13">
        <v>1.0056514718668399</v>
      </c>
      <c r="Q168" t="s">
        <v>17</v>
      </c>
    </row>
    <row r="169" spans="2:17" x14ac:dyDescent="0.25">
      <c r="B169" s="2">
        <v>167</v>
      </c>
      <c r="C169" s="13">
        <v>2.5768585478738699E-4</v>
      </c>
      <c r="D169" s="13">
        <v>5.3831038126553599E-2</v>
      </c>
      <c r="E169" s="13">
        <v>1.2954421604426001</v>
      </c>
      <c r="F169" s="13">
        <v>0.87182878302898104</v>
      </c>
      <c r="G169" s="13">
        <v>103.851887252785</v>
      </c>
      <c r="H169" s="13">
        <v>1.83569750532846E-2</v>
      </c>
      <c r="I169" s="13">
        <v>1.69749748655828E-2</v>
      </c>
      <c r="J169" s="13"/>
      <c r="K169" s="13">
        <v>1.81134154822933E-2</v>
      </c>
      <c r="L169" s="13">
        <v>0.92471525489955197</v>
      </c>
      <c r="M169" s="13">
        <v>-5.02494371148366E-2</v>
      </c>
      <c r="N169" s="13">
        <v>0.20925997429987001</v>
      </c>
      <c r="O169" s="13">
        <v>0.97115384615384603</v>
      </c>
      <c r="P169" s="13">
        <v>1.01145590734562</v>
      </c>
      <c r="Q169" t="s">
        <v>17</v>
      </c>
    </row>
    <row r="170" spans="2:17" x14ac:dyDescent="0.25">
      <c r="B170" s="2">
        <v>168</v>
      </c>
      <c r="C170" s="13">
        <v>8.7383569568990401E-4</v>
      </c>
      <c r="D170" s="13">
        <v>0.103197333723276</v>
      </c>
      <c r="E170" s="13">
        <v>1.26678220155203</v>
      </c>
      <c r="F170" s="13">
        <v>1.0174723492037201</v>
      </c>
      <c r="G170" s="13">
        <v>106.78626831663399</v>
      </c>
      <c r="H170" s="13">
        <v>3.6783102090961799E-2</v>
      </c>
      <c r="I170" s="13">
        <v>2.8664178202168201E-2</v>
      </c>
      <c r="J170" s="13"/>
      <c r="K170" s="13">
        <v>3.33556916185761E-2</v>
      </c>
      <c r="L170" s="13">
        <v>0.77927571555231701</v>
      </c>
      <c r="M170" s="13">
        <v>-5.2350042187689003E-2</v>
      </c>
      <c r="N170" s="13">
        <v>0.20658540085324301</v>
      </c>
      <c r="O170" s="13">
        <v>0.97857142857142798</v>
      </c>
      <c r="P170" s="13">
        <v>1.0079676914489499</v>
      </c>
      <c r="Q170" t="s">
        <v>17</v>
      </c>
    </row>
    <row r="171" spans="2:17" x14ac:dyDescent="0.25">
      <c r="B171" s="2">
        <v>169</v>
      </c>
      <c r="C171" s="13">
        <v>7.5264680358692497E-5</v>
      </c>
      <c r="D171" s="13">
        <v>3.3299773338477598E-2</v>
      </c>
      <c r="E171" s="13">
        <v>1.38691545808895</v>
      </c>
      <c r="F171" s="13">
        <v>1.0253935816516</v>
      </c>
      <c r="G171" s="13">
        <v>78.892539457906096</v>
      </c>
      <c r="H171" s="13">
        <v>1.4843069987607999E-2</v>
      </c>
      <c r="I171" s="13">
        <v>5.9766755941313299E-3</v>
      </c>
      <c r="J171" s="13"/>
      <c r="K171" s="13">
        <v>9.7892781835301392E-3</v>
      </c>
      <c r="L171" s="13">
        <v>0.40265764421518202</v>
      </c>
      <c r="M171" s="13">
        <v>-7.4274816261653401E-2</v>
      </c>
      <c r="N171" s="13">
        <v>0.178669911492887</v>
      </c>
      <c r="O171" s="13">
        <v>0.95161290322580605</v>
      </c>
      <c r="P171" s="13">
        <v>1.00617304887562</v>
      </c>
      <c r="Q171" t="s">
        <v>17</v>
      </c>
    </row>
    <row r="172" spans="2:17" x14ac:dyDescent="0.25">
      <c r="B172" s="2">
        <v>170</v>
      </c>
      <c r="C172" s="13">
        <v>7.8581428984668704E-4</v>
      </c>
      <c r="D172" s="13">
        <v>9.7192012187452895E-2</v>
      </c>
      <c r="E172" s="13">
        <v>1.34143482401866</v>
      </c>
      <c r="F172" s="13">
        <v>1.04479942211285</v>
      </c>
      <c r="G172" s="13">
        <v>121.326268199861</v>
      </c>
      <c r="H172" s="13">
        <v>3.4270774358521702E-2</v>
      </c>
      <c r="I172" s="13">
        <v>2.86499033795681E-2</v>
      </c>
      <c r="J172" s="13"/>
      <c r="K172" s="13">
        <v>3.1631152818871099E-2</v>
      </c>
      <c r="L172" s="13">
        <v>0.83598646122929199</v>
      </c>
      <c r="M172" s="13">
        <v>-1.8665564985041801E-2</v>
      </c>
      <c r="N172" s="13">
        <v>0.24947380927138299</v>
      </c>
      <c r="O172" s="13">
        <v>0.98560000000000003</v>
      </c>
      <c r="P172" s="13">
        <v>1.00317250034862</v>
      </c>
      <c r="Q172" t="s">
        <v>17</v>
      </c>
    </row>
    <row r="173" spans="2:17" ht="15.75" thickBot="1" x14ac:dyDescent="0.3">
      <c r="B173" s="8">
        <v>171</v>
      </c>
      <c r="C173" s="16">
        <v>2.55134509690483E-5</v>
      </c>
      <c r="D173" s="16">
        <v>1.86258712520718E-2</v>
      </c>
      <c r="E173" s="16">
        <v>1.3702004553666201</v>
      </c>
      <c r="F173" s="16">
        <v>1.0395519920203</v>
      </c>
      <c r="G173" s="16">
        <v>83.149031919769598</v>
      </c>
      <c r="H173" s="16">
        <v>5.8764204632520802E-3</v>
      </c>
      <c r="I173" s="16">
        <v>4.8897580358137601E-3</v>
      </c>
      <c r="J173" s="16"/>
      <c r="K173" s="16">
        <v>5.6995381125538496E-3</v>
      </c>
      <c r="L173" s="16">
        <v>0.83209805465616804</v>
      </c>
      <c r="M173" s="16">
        <v>-0.115453013530569</v>
      </c>
      <c r="N173" s="16">
        <v>0.126240202349197</v>
      </c>
      <c r="O173" s="16">
        <v>0.83333333333333304</v>
      </c>
      <c r="P173" s="16">
        <v>0.90770723424898403</v>
      </c>
      <c r="Q173" s="7" t="s">
        <v>17</v>
      </c>
    </row>
    <row r="175" spans="2:17" ht="15.75" thickBot="1" x14ac:dyDescent="0.3"/>
    <row r="176" spans="2:17" ht="60.75" thickBot="1" x14ac:dyDescent="0.3">
      <c r="B176" s="18" t="s">
        <v>23</v>
      </c>
      <c r="C176" s="18" t="s">
        <v>24</v>
      </c>
      <c r="D176" s="18" t="s">
        <v>44</v>
      </c>
      <c r="E176" s="18" t="s">
        <v>25</v>
      </c>
      <c r="F176" s="18" t="s">
        <v>26</v>
      </c>
      <c r="G176" s="18" t="s">
        <v>27</v>
      </c>
      <c r="H176" s="18" t="s">
        <v>28</v>
      </c>
      <c r="I176" s="18" t="s">
        <v>29</v>
      </c>
    </row>
    <row r="177" spans="2:9" x14ac:dyDescent="0.25">
      <c r="B177" s="32">
        <v>1.508</v>
      </c>
      <c r="C177" s="35">
        <f>SUM(C3:C173)</f>
        <v>0.55630293896441918</v>
      </c>
      <c r="D177" s="72">
        <f>(C177/B177)</f>
        <v>0.36890115315942917</v>
      </c>
      <c r="E177" s="34">
        <f>AVERAGE(K3:K173)</f>
        <v>3.7227745198501423E-2</v>
      </c>
      <c r="F177" s="27">
        <f>171/B177</f>
        <v>113.39522546419099</v>
      </c>
      <c r="G177" s="27">
        <f>F177/E177</f>
        <v>3045.9869341954031</v>
      </c>
      <c r="H177" s="27">
        <f>G177/10^-9</f>
        <v>3045986934195.4028</v>
      </c>
      <c r="I177" s="28">
        <f>LOG10(H177)</f>
        <v>12.483728036091616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38"/>
  <sheetViews>
    <sheetView topLeftCell="A207" workbookViewId="0">
      <selection activeCell="F235" sqref="F235"/>
    </sheetView>
  </sheetViews>
  <sheetFormatPr defaultRowHeight="15" x14ac:dyDescent="0.25"/>
  <cols>
    <col min="2" max="2" width="10.85546875" customWidth="1"/>
    <col min="3" max="6" width="12.140625" bestFit="1" customWidth="1"/>
    <col min="7" max="7" width="12.5703125" bestFit="1" customWidth="1"/>
    <col min="8" max="9" width="12.140625" bestFit="1" customWidth="1"/>
    <col min="10" max="10" width="7" customWidth="1"/>
    <col min="11" max="11" width="12.5703125" bestFit="1" customWidth="1"/>
    <col min="12" max="12" width="12.85546875" bestFit="1" customWidth="1"/>
    <col min="13" max="13" width="26.5703125" bestFit="1" customWidth="1"/>
    <col min="14" max="14" width="12.140625" bestFit="1" customWidth="1"/>
    <col min="15" max="15" width="12.85546875" bestFit="1" customWidth="1"/>
    <col min="16" max="16" width="14" bestFit="1" customWidth="1"/>
    <col min="17" max="18" width="12.140625" bestFit="1" customWidth="1"/>
    <col min="19" max="19" width="5.42578125" bestFit="1" customWidth="1"/>
  </cols>
  <sheetData>
    <row r="1" spans="2:19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2.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20">
        <v>1.4720878656669101E-3</v>
      </c>
      <c r="D3" s="20">
        <v>0.26032376743804098</v>
      </c>
      <c r="E3" s="20">
        <v>0.55989775525759</v>
      </c>
      <c r="F3" s="20">
        <v>0.234159417993694</v>
      </c>
      <c r="G3" s="20">
        <v>38.306762156138198</v>
      </c>
      <c r="H3" s="20">
        <v>0.124493657522582</v>
      </c>
      <c r="I3" s="20">
        <v>1.49747229799665E-2</v>
      </c>
      <c r="J3" s="20"/>
      <c r="K3" s="20">
        <v>88.784453326068103</v>
      </c>
      <c r="L3" s="20">
        <v>0.27297065086265299</v>
      </c>
      <c r="M3" s="20">
        <v>4.3293423102035898E-2</v>
      </c>
      <c r="N3" s="20">
        <v>0.120285027189038</v>
      </c>
      <c r="O3" s="20">
        <v>-5.3685854766450502E-3</v>
      </c>
      <c r="P3" s="20">
        <v>0.26640404940700702</v>
      </c>
      <c r="Q3" s="20">
        <v>0.89649805447470798</v>
      </c>
      <c r="R3" s="20">
        <v>0.99874505512638401</v>
      </c>
      <c r="S3" t="s">
        <v>16</v>
      </c>
    </row>
    <row r="4" spans="2:19" x14ac:dyDescent="0.25">
      <c r="B4" s="2">
        <v>2</v>
      </c>
      <c r="C4" s="20">
        <v>1.72510296757841E-4</v>
      </c>
      <c r="D4" s="20">
        <v>9.7582554530704801E-2</v>
      </c>
      <c r="E4" s="20">
        <v>0.58816278832299596</v>
      </c>
      <c r="F4" s="20">
        <v>0.35391421550461599</v>
      </c>
      <c r="G4" s="20">
        <v>64.201592624212694</v>
      </c>
      <c r="H4" s="20">
        <v>4.8022011954556298E-2</v>
      </c>
      <c r="I4" s="20">
        <v>3.8834360317634201E-3</v>
      </c>
      <c r="J4" s="20"/>
      <c r="K4" s="20">
        <v>166.40736115968599</v>
      </c>
      <c r="L4" s="20">
        <v>0.227656744106081</v>
      </c>
      <c r="M4" s="20">
        <v>1.48204902653752E-2</v>
      </c>
      <c r="N4" s="20">
        <v>8.0867832764657005E-2</v>
      </c>
      <c r="O4" s="20">
        <v>-0.15095371424696899</v>
      </c>
      <c r="P4" s="20">
        <v>8.1039306331268796E-2</v>
      </c>
      <c r="Q4" s="20">
        <v>0.77586206896551702</v>
      </c>
      <c r="R4" s="20">
        <v>0.99683749594550697</v>
      </c>
      <c r="S4" t="s">
        <v>16</v>
      </c>
    </row>
    <row r="5" spans="2:19" x14ac:dyDescent="0.25">
      <c r="B5" s="2">
        <v>3</v>
      </c>
      <c r="C5" s="20">
        <v>2.6962720456225498E-4</v>
      </c>
      <c r="D5" s="20">
        <v>8.7897098258763295E-2</v>
      </c>
      <c r="E5" s="20">
        <v>0.57566877709445696</v>
      </c>
      <c r="F5" s="20">
        <v>0.46772686330132901</v>
      </c>
      <c r="G5" s="20">
        <v>67.461344747136707</v>
      </c>
      <c r="H5" s="20">
        <v>4.1564954602785802E-2</v>
      </c>
      <c r="I5" s="20">
        <v>7.56438520475128E-3</v>
      </c>
      <c r="J5" s="20"/>
      <c r="K5" s="20">
        <v>33.069580430642098</v>
      </c>
      <c r="L5" s="20">
        <v>0.43855543455859097</v>
      </c>
      <c r="M5" s="20">
        <v>1.8528357163684499E-2</v>
      </c>
      <c r="N5" s="20">
        <v>0.181989497571694</v>
      </c>
      <c r="O5" s="20">
        <v>-8.4144159444446004E-2</v>
      </c>
      <c r="P5" s="20">
        <v>0.16610387347199301</v>
      </c>
      <c r="Q5" s="20">
        <v>0.87916666666666599</v>
      </c>
      <c r="R5" s="20">
        <v>0.99638613097381501</v>
      </c>
      <c r="S5" t="s">
        <v>16</v>
      </c>
    </row>
    <row r="6" spans="2:19" x14ac:dyDescent="0.25">
      <c r="B6" s="2">
        <v>4</v>
      </c>
      <c r="C6" s="20">
        <v>7.4626676523392103E-4</v>
      </c>
      <c r="D6" s="20">
        <v>0.192785570609911</v>
      </c>
      <c r="E6" s="20">
        <v>0.65902251560972402</v>
      </c>
      <c r="F6" s="20">
        <v>0.59739322074975898</v>
      </c>
      <c r="G6" s="20">
        <v>52.958913195372503</v>
      </c>
      <c r="H6" s="20">
        <v>9.2476218331323495E-2</v>
      </c>
      <c r="I6" s="20">
        <v>1.1032152996592401E-2</v>
      </c>
      <c r="J6" s="20"/>
      <c r="K6" s="20">
        <v>97.359256117840403</v>
      </c>
      <c r="L6" s="20">
        <v>0.25232188152815099</v>
      </c>
      <c r="M6" s="20">
        <v>3.08249307609509E-2</v>
      </c>
      <c r="N6" s="20">
        <v>0.119297190084768</v>
      </c>
      <c r="O6" s="20">
        <v>7.3707825170576405E-2</v>
      </c>
      <c r="P6" s="20">
        <v>0.367087262498766</v>
      </c>
      <c r="Q6" s="20">
        <v>0.828368794326241</v>
      </c>
      <c r="R6" s="20">
        <v>0.98831379769325001</v>
      </c>
      <c r="S6" t="s">
        <v>16</v>
      </c>
    </row>
    <row r="7" spans="2:19" x14ac:dyDescent="0.25">
      <c r="B7" s="2">
        <v>5</v>
      </c>
      <c r="C7" s="20">
        <v>2.6451578836202301E-4</v>
      </c>
      <c r="D7" s="20">
        <v>0.106436020161172</v>
      </c>
      <c r="E7" s="20">
        <v>1.12422385926695</v>
      </c>
      <c r="F7" s="20">
        <v>0.59758916132282303</v>
      </c>
      <c r="G7" s="20">
        <v>112.27444269538201</v>
      </c>
      <c r="H7" s="20">
        <v>5.1219029825054802E-2</v>
      </c>
      <c r="I7" s="20">
        <v>6.5660385440173804E-3</v>
      </c>
      <c r="J7" s="20"/>
      <c r="K7" s="20">
        <v>82.749164076537994</v>
      </c>
      <c r="L7" s="20">
        <v>0.293416281562703</v>
      </c>
      <c r="M7" s="20">
        <v>1.8351892598566601E-2</v>
      </c>
      <c r="N7" s="20">
        <v>0.12819529316436701</v>
      </c>
      <c r="O7" s="20">
        <v>-1.4425460988657999E-3</v>
      </c>
      <c r="P7" s="20">
        <v>0.271402837996983</v>
      </c>
      <c r="Q7" s="20">
        <v>0.77528089887640395</v>
      </c>
      <c r="R7" s="20">
        <v>0.99516759420536105</v>
      </c>
      <c r="S7" t="s">
        <v>16</v>
      </c>
    </row>
    <row r="8" spans="2:19" x14ac:dyDescent="0.25">
      <c r="B8" s="2">
        <v>6</v>
      </c>
      <c r="C8" s="20">
        <v>5.1114162002323298E-5</v>
      </c>
      <c r="D8" s="20">
        <v>2.794403350168E-2</v>
      </c>
      <c r="E8" s="20">
        <v>0.82071468135344705</v>
      </c>
      <c r="F8" s="20">
        <v>0.57979347827717098</v>
      </c>
      <c r="G8" s="20">
        <v>46.126303107353401</v>
      </c>
      <c r="H8" s="20">
        <v>1.2786794782431899E-2</v>
      </c>
      <c r="I8" s="20">
        <v>4.0115853274619697E-3</v>
      </c>
      <c r="J8" s="20"/>
      <c r="K8" s="20">
        <v>10.245849940673301</v>
      </c>
      <c r="L8" s="20">
        <v>0.82257010651066498</v>
      </c>
      <c r="M8" s="20">
        <v>8.0672530862343408E-3</v>
      </c>
      <c r="N8" s="20">
        <v>0.31372876437913799</v>
      </c>
      <c r="O8" s="20">
        <v>-0.21181826655106101</v>
      </c>
      <c r="P8" s="20">
        <v>3.5441514650974698E-3</v>
      </c>
      <c r="Q8" s="20">
        <v>0.93023255813953398</v>
      </c>
      <c r="R8" s="20">
        <v>0.99631877022653703</v>
      </c>
      <c r="S8" t="s">
        <v>16</v>
      </c>
    </row>
    <row r="9" spans="2:19" x14ac:dyDescent="0.25">
      <c r="B9" s="2">
        <v>7</v>
      </c>
      <c r="C9" s="20">
        <v>2.5173724786144202E-4</v>
      </c>
      <c r="D9" s="20">
        <v>0.15504529947370199</v>
      </c>
      <c r="E9" s="20">
        <v>1.1531682249584401</v>
      </c>
      <c r="F9" s="20">
        <v>0.44816931327963799</v>
      </c>
      <c r="G9" s="20">
        <v>49.435153451286503</v>
      </c>
      <c r="H9" s="20">
        <v>7.3812569000663103E-2</v>
      </c>
      <c r="I9" s="20">
        <v>5.1392297367693603E-3</v>
      </c>
      <c r="J9" s="20"/>
      <c r="K9" s="20">
        <v>355.94531333965</v>
      </c>
      <c r="L9" s="20">
        <v>0.13159522637805299</v>
      </c>
      <c r="M9" s="20">
        <v>1.7903123159381602E-2</v>
      </c>
      <c r="N9" s="20">
        <v>6.9625401288000002E-2</v>
      </c>
      <c r="O9" s="20">
        <v>0.183506791845756</v>
      </c>
      <c r="P9" s="20">
        <v>0.50688764884066395</v>
      </c>
      <c r="Q9" s="20">
        <v>0.68166089965397902</v>
      </c>
      <c r="R9" s="20">
        <v>0.96780332028259497</v>
      </c>
      <c r="S9" t="s">
        <v>16</v>
      </c>
    </row>
    <row r="10" spans="2:19" x14ac:dyDescent="0.25">
      <c r="B10" s="2">
        <v>8</v>
      </c>
      <c r="C10" s="20">
        <v>2.8112789101277801E-5</v>
      </c>
      <c r="D10" s="20">
        <v>1.7136068116988899E-2</v>
      </c>
      <c r="E10" s="20">
        <v>1.29176412590511</v>
      </c>
      <c r="F10" s="20">
        <v>0.575025152466352</v>
      </c>
      <c r="G10" s="20">
        <v>118.020036668225</v>
      </c>
      <c r="H10" s="20">
        <v>7.1137890630668596E-3</v>
      </c>
      <c r="I10" s="20">
        <v>3.6531679161106402E-3</v>
      </c>
      <c r="J10" s="20"/>
      <c r="K10" s="20">
        <v>3.4057064594551698</v>
      </c>
      <c r="L10" s="20">
        <v>1.2030715004800301</v>
      </c>
      <c r="M10" s="20">
        <v>5.9828350133148897E-3</v>
      </c>
      <c r="N10" s="20">
        <v>0.51353334822324603</v>
      </c>
      <c r="O10" s="20">
        <v>-0.27396665881471499</v>
      </c>
      <c r="P10" s="20">
        <v>-7.5585639206698904E-2</v>
      </c>
      <c r="Q10" s="20">
        <v>0.95652173913043403</v>
      </c>
      <c r="R10" s="20">
        <v>1.0060030345009501</v>
      </c>
      <c r="S10" t="s">
        <v>16</v>
      </c>
    </row>
    <row r="11" spans="2:19" x14ac:dyDescent="0.25">
      <c r="B11" s="2">
        <v>9</v>
      </c>
      <c r="C11" s="20">
        <v>2.3256943711057101E-4</v>
      </c>
      <c r="D11" s="20">
        <v>0.10891729659872</v>
      </c>
      <c r="E11" s="20">
        <v>1.14812994256975</v>
      </c>
      <c r="F11" s="20">
        <v>0.68158239543110399</v>
      </c>
      <c r="G11" s="20">
        <v>135.83183578263299</v>
      </c>
      <c r="H11" s="20">
        <v>5.2773370322944498E-2</v>
      </c>
      <c r="I11" s="20">
        <v>5.5831096151671804E-3</v>
      </c>
      <c r="J11" s="20"/>
      <c r="K11" s="20">
        <v>124.607378835153</v>
      </c>
      <c r="L11" s="20">
        <v>0.246359207939575</v>
      </c>
      <c r="M11" s="20">
        <v>1.7208038941900799E-2</v>
      </c>
      <c r="N11" s="20">
        <v>0.10579406964159301</v>
      </c>
      <c r="O11" s="20">
        <v>-4.9882138660475098E-3</v>
      </c>
      <c r="P11" s="20">
        <v>0.26688835358331398</v>
      </c>
      <c r="Q11" s="20">
        <v>0.812499999999999</v>
      </c>
      <c r="R11" s="20">
        <v>0.99802804330001704</v>
      </c>
      <c r="S11" t="s">
        <v>16</v>
      </c>
    </row>
    <row r="12" spans="2:19" x14ac:dyDescent="0.25">
      <c r="B12" s="2">
        <v>10</v>
      </c>
      <c r="C12" s="20">
        <v>9.3283345654240196E-5</v>
      </c>
      <c r="D12" s="20">
        <v>5.7747611303936998E-2</v>
      </c>
      <c r="E12" s="20">
        <v>0.422204450642439</v>
      </c>
      <c r="F12" s="20">
        <v>1.0878264530929301E-2</v>
      </c>
      <c r="G12" s="20">
        <v>113.39754718518</v>
      </c>
      <c r="H12" s="20">
        <v>2.3303119298184499E-2</v>
      </c>
      <c r="I12" s="20">
        <v>6.9829478017788696E-3</v>
      </c>
      <c r="J12" s="20"/>
      <c r="K12" s="20">
        <v>15.221103135576501</v>
      </c>
      <c r="L12" s="20">
        <v>0.35151667265986097</v>
      </c>
      <c r="M12" s="20">
        <v>1.08982587853371E-2</v>
      </c>
      <c r="N12" s="20">
        <v>0.29965721380153998</v>
      </c>
      <c r="O12" s="20">
        <v>0.37005695482796902</v>
      </c>
      <c r="P12" s="20">
        <v>0.74441069342640698</v>
      </c>
      <c r="Q12" s="20">
        <v>0.69523809523809499</v>
      </c>
      <c r="R12" s="20">
        <v>0.88019966722129706</v>
      </c>
      <c r="S12" t="s">
        <v>16</v>
      </c>
    </row>
    <row r="13" spans="2:19" x14ac:dyDescent="0.25">
      <c r="B13" s="2">
        <v>11</v>
      </c>
      <c r="C13" s="20">
        <v>1.3800823740627301E-4</v>
      </c>
      <c r="D13" s="20">
        <v>6.6096908692424405E-2</v>
      </c>
      <c r="E13" s="20">
        <v>0.55344627061414897</v>
      </c>
      <c r="F13" s="20">
        <v>2.5068156027704201E-2</v>
      </c>
      <c r="G13" s="20">
        <v>134.742819105921</v>
      </c>
      <c r="H13" s="20">
        <v>3.0374200162300798E-2</v>
      </c>
      <c r="I13" s="20">
        <v>6.4591506418302603E-3</v>
      </c>
      <c r="J13" s="20"/>
      <c r="K13" s="20">
        <v>25.887849266722199</v>
      </c>
      <c r="L13" s="20">
        <v>0.39696532861799999</v>
      </c>
      <c r="M13" s="20">
        <v>1.32558494773011E-2</v>
      </c>
      <c r="N13" s="20">
        <v>0.21265253429939099</v>
      </c>
      <c r="O13" s="20">
        <v>0.116516475722602</v>
      </c>
      <c r="P13" s="20">
        <v>0.42159292923835501</v>
      </c>
      <c r="Q13" s="20">
        <v>0.78832116788321105</v>
      </c>
      <c r="R13" s="20">
        <v>0.96153648817362403</v>
      </c>
      <c r="S13" t="s">
        <v>16</v>
      </c>
    </row>
    <row r="14" spans="2:19" x14ac:dyDescent="0.25">
      <c r="B14" s="2">
        <v>12</v>
      </c>
      <c r="C14" s="20">
        <v>8.0504805153659294E-5</v>
      </c>
      <c r="D14" s="20">
        <v>3.4889346682679998E-2</v>
      </c>
      <c r="E14" s="20">
        <v>0.25353752079078501</v>
      </c>
      <c r="F14" s="20">
        <v>2.9803667518294E-2</v>
      </c>
      <c r="G14" s="20">
        <v>80.174783046963796</v>
      </c>
      <c r="H14" s="20">
        <v>1.5251541822581999E-2</v>
      </c>
      <c r="I14" s="20">
        <v>5.2269634343827401E-3</v>
      </c>
      <c r="J14" s="20"/>
      <c r="K14" s="20">
        <v>8.6375168497888897</v>
      </c>
      <c r="L14" s="20">
        <v>0.83108605048357498</v>
      </c>
      <c r="M14" s="20">
        <v>1.0124322271778801E-2</v>
      </c>
      <c r="N14" s="20">
        <v>0.34271705085209597</v>
      </c>
      <c r="O14" s="20">
        <v>-0.222265633252689</v>
      </c>
      <c r="P14" s="20">
        <v>-9.7578489577641401E-3</v>
      </c>
      <c r="Q14" s="20">
        <v>0.94029850746268595</v>
      </c>
      <c r="R14" s="20">
        <v>1</v>
      </c>
      <c r="S14" t="s">
        <v>16</v>
      </c>
    </row>
    <row r="15" spans="2:19" x14ac:dyDescent="0.25">
      <c r="B15" s="2">
        <v>13</v>
      </c>
      <c r="C15" s="20">
        <v>9.8394761854472501E-5</v>
      </c>
      <c r="D15" s="20">
        <v>4.1097624675852602E-2</v>
      </c>
      <c r="E15" s="20">
        <v>0.22853610805733399</v>
      </c>
      <c r="F15" s="20">
        <v>3.3075856070737701E-2</v>
      </c>
      <c r="G15" s="20">
        <v>56.106460199179303</v>
      </c>
      <c r="H15" s="20">
        <v>1.8502174555815501E-2</v>
      </c>
      <c r="I15" s="20">
        <v>6.5828211810412497E-3</v>
      </c>
      <c r="J15" s="20"/>
      <c r="K15" s="20">
        <v>8.6032686444193196</v>
      </c>
      <c r="L15" s="20">
        <v>0.73206290297267695</v>
      </c>
      <c r="M15" s="20">
        <v>1.11928594107097E-2</v>
      </c>
      <c r="N15" s="20">
        <v>0.35578635155466998</v>
      </c>
      <c r="O15" s="20">
        <v>-2.7806452715576999E-2</v>
      </c>
      <c r="P15" s="20">
        <v>0.23783526953888101</v>
      </c>
      <c r="Q15" s="20">
        <v>0.90588235294117603</v>
      </c>
      <c r="R15" s="20">
        <v>0.98407415557266997</v>
      </c>
      <c r="S15" t="s">
        <v>16</v>
      </c>
    </row>
    <row r="16" spans="2:19" x14ac:dyDescent="0.25">
      <c r="B16" s="2">
        <v>14</v>
      </c>
      <c r="C16" s="20">
        <v>1.4056394550638901E-5</v>
      </c>
      <c r="D16" s="20">
        <v>1.17609111873575E-2</v>
      </c>
      <c r="E16" s="20">
        <v>0.20347597209961099</v>
      </c>
      <c r="F16" s="20">
        <v>3.5351381011245603E-2</v>
      </c>
      <c r="G16" s="20">
        <v>142.62755935152799</v>
      </c>
      <c r="H16" s="20">
        <v>4.9657339041595302E-3</v>
      </c>
      <c r="I16" s="20">
        <v>2.4828669520797599E-3</v>
      </c>
      <c r="J16" s="20"/>
      <c r="K16" s="20">
        <v>4.00115437895096</v>
      </c>
      <c r="L16" s="20">
        <v>1.27703224152126</v>
      </c>
      <c r="M16" s="20">
        <v>4.2305032086352697E-3</v>
      </c>
      <c r="N16" s="20">
        <v>0.5</v>
      </c>
      <c r="O16" s="20">
        <v>-0.31110531526927099</v>
      </c>
      <c r="P16" s="20">
        <v>-0.122872045242973</v>
      </c>
      <c r="Q16" s="20">
        <v>0.91666666666666596</v>
      </c>
      <c r="R16" s="20">
        <v>1</v>
      </c>
      <c r="S16" t="s">
        <v>16</v>
      </c>
    </row>
    <row r="17" spans="2:19" x14ac:dyDescent="0.25">
      <c r="B17" s="2">
        <v>15</v>
      </c>
      <c r="C17" s="20">
        <v>3.8335621501742497E-5</v>
      </c>
      <c r="D17" s="20">
        <v>2.89161964794892E-2</v>
      </c>
      <c r="E17" s="20">
        <v>0.156450414103257</v>
      </c>
      <c r="F17" s="20">
        <v>4.0356067799756298E-2</v>
      </c>
      <c r="G17" s="20">
        <v>43.600675763277998</v>
      </c>
      <c r="H17" s="20">
        <v>1.3604062365497801E-2</v>
      </c>
      <c r="I17" s="20">
        <v>3.39156219174548E-3</v>
      </c>
      <c r="J17" s="20"/>
      <c r="K17" s="20">
        <v>14.171779609642501</v>
      </c>
      <c r="L17" s="20">
        <v>0.57614266672429504</v>
      </c>
      <c r="M17" s="20">
        <v>6.9864461114373501E-3</v>
      </c>
      <c r="N17" s="20">
        <v>0.24930510465366801</v>
      </c>
      <c r="O17" s="20">
        <v>-5.4730223337708002E-2</v>
      </c>
      <c r="P17" s="20">
        <v>0.20355486008940499</v>
      </c>
      <c r="Q17" s="20">
        <v>0.78947368421052599</v>
      </c>
      <c r="R17" s="20">
        <v>0.99968725566849004</v>
      </c>
      <c r="S17" t="s">
        <v>16</v>
      </c>
    </row>
    <row r="18" spans="2:19" x14ac:dyDescent="0.25">
      <c r="B18" s="2">
        <v>16</v>
      </c>
      <c r="C18" s="20">
        <v>7.2326539233287599E-4</v>
      </c>
      <c r="D18" s="20">
        <v>0.12659144561970601</v>
      </c>
      <c r="E18" s="20">
        <v>1.8959534777597299E-2</v>
      </c>
      <c r="F18" s="20">
        <v>5.1078700298857103E-2</v>
      </c>
      <c r="G18" s="20">
        <v>7.7742531891026001</v>
      </c>
      <c r="H18" s="20">
        <v>4.3631605973639499E-2</v>
      </c>
      <c r="I18" s="20">
        <v>1.9805107771763999E-2</v>
      </c>
      <c r="J18" s="20"/>
      <c r="K18" s="20">
        <v>5.1809405612604396</v>
      </c>
      <c r="L18" s="20">
        <v>0.56715116730120496</v>
      </c>
      <c r="M18" s="20">
        <v>3.0346171074068101E-2</v>
      </c>
      <c r="N18" s="20">
        <v>0.45391654351961003</v>
      </c>
      <c r="O18" s="20">
        <v>-6.1637583425004597E-2</v>
      </c>
      <c r="P18" s="20">
        <v>0.194760136076534</v>
      </c>
      <c r="Q18" s="20">
        <v>0.88854003139717397</v>
      </c>
      <c r="R18" s="20">
        <v>0.88729841230153705</v>
      </c>
      <c r="S18" t="s">
        <v>16</v>
      </c>
    </row>
    <row r="19" spans="2:19" x14ac:dyDescent="0.25">
      <c r="B19" s="2">
        <v>17</v>
      </c>
      <c r="C19" s="20">
        <v>1.72510296757841E-4</v>
      </c>
      <c r="D19" s="20">
        <v>6.2010432919423798E-2</v>
      </c>
      <c r="E19" s="20">
        <v>0.42943384575998</v>
      </c>
      <c r="F19" s="20">
        <v>9.2222194319774201E-2</v>
      </c>
      <c r="G19" s="20">
        <v>76.356309968102494</v>
      </c>
      <c r="H19" s="20">
        <v>2.7964441155865001E-2</v>
      </c>
      <c r="I19" s="20">
        <v>8.4257390802535206E-3</v>
      </c>
      <c r="J19" s="20"/>
      <c r="K19" s="20">
        <v>11.178697039863801</v>
      </c>
      <c r="L19" s="20">
        <v>0.56376142936284102</v>
      </c>
      <c r="M19" s="20">
        <v>1.48204902653752E-2</v>
      </c>
      <c r="N19" s="20">
        <v>0.30130189383335299</v>
      </c>
      <c r="O19" s="20">
        <v>7.2726501910420197E-2</v>
      </c>
      <c r="P19" s="20">
        <v>0.36583780291776702</v>
      </c>
      <c r="Q19" s="20">
        <v>0.89403973509933699</v>
      </c>
      <c r="R19" s="20">
        <v>0.97934592387341401</v>
      </c>
      <c r="S19" t="s">
        <v>16</v>
      </c>
    </row>
    <row r="20" spans="2:19" x14ac:dyDescent="0.25">
      <c r="B20" s="2">
        <v>18</v>
      </c>
      <c r="C20" s="20">
        <v>3.3863132326539198E-4</v>
      </c>
      <c r="D20" s="20">
        <v>0.114517407519728</v>
      </c>
      <c r="E20" s="20">
        <v>5.0685566047957702E-2</v>
      </c>
      <c r="F20" s="20">
        <v>0.113908152682933</v>
      </c>
      <c r="G20" s="20">
        <v>46.355058338406401</v>
      </c>
      <c r="H20" s="20">
        <v>5.5975195291888297E-2</v>
      </c>
      <c r="I20" s="20">
        <v>6.43064970164534E-3</v>
      </c>
      <c r="J20" s="20"/>
      <c r="K20" s="20">
        <v>72.228540968160004</v>
      </c>
      <c r="L20" s="20">
        <v>0.32448451491708002</v>
      </c>
      <c r="M20" s="20">
        <v>2.0764363507401101E-2</v>
      </c>
      <c r="N20" s="20">
        <v>0.114883917208543</v>
      </c>
      <c r="O20" s="20">
        <v>-0.165140825856229</v>
      </c>
      <c r="P20" s="20">
        <v>6.2975714804787905E-2</v>
      </c>
      <c r="Q20" s="20">
        <v>0.94982078853046603</v>
      </c>
      <c r="R20" s="20">
        <v>1</v>
      </c>
      <c r="S20" t="s">
        <v>16</v>
      </c>
    </row>
    <row r="21" spans="2:19" x14ac:dyDescent="0.25">
      <c r="B21" s="2">
        <v>19</v>
      </c>
      <c r="C21" s="20">
        <v>1.46953215756679E-4</v>
      </c>
      <c r="D21" s="20">
        <v>6.6413426871246004E-2</v>
      </c>
      <c r="E21" s="20">
        <v>0.183177523675181</v>
      </c>
      <c r="F21" s="20">
        <v>0.11781946867564901</v>
      </c>
      <c r="G21" s="20">
        <v>171.58984938419201</v>
      </c>
      <c r="H21" s="20">
        <v>3.0854516448411799E-2</v>
      </c>
      <c r="I21" s="20">
        <v>6.0482616322891898E-3</v>
      </c>
      <c r="J21" s="20"/>
      <c r="K21" s="20">
        <v>37.088430018969603</v>
      </c>
      <c r="L21" s="20">
        <v>0.41867514376553699</v>
      </c>
      <c r="M21" s="20">
        <v>1.36786931220567E-2</v>
      </c>
      <c r="N21" s="20">
        <v>0.19602516352514399</v>
      </c>
      <c r="O21" s="20">
        <v>-2.6212725275225599E-3</v>
      </c>
      <c r="P21" s="20">
        <v>0.269902036895593</v>
      </c>
      <c r="Q21" s="20">
        <v>0.81560283687943202</v>
      </c>
      <c r="R21" s="20">
        <v>0.98859593879253105</v>
      </c>
      <c r="S21" t="s">
        <v>16</v>
      </c>
    </row>
    <row r="22" spans="2:19" x14ac:dyDescent="0.25">
      <c r="B22" s="2">
        <v>20</v>
      </c>
      <c r="C22" s="20">
        <v>2.42792269511036E-4</v>
      </c>
      <c r="D22" s="20">
        <v>0.102147198838139</v>
      </c>
      <c r="E22" s="20">
        <v>0.16843883760561701</v>
      </c>
      <c r="F22" s="20">
        <v>0.16332813994381601</v>
      </c>
      <c r="G22" s="20">
        <v>39.768971903658702</v>
      </c>
      <c r="H22" s="20">
        <v>4.74741367523892E-2</v>
      </c>
      <c r="I22" s="20">
        <v>6.6595056758124802E-3</v>
      </c>
      <c r="J22" s="20"/>
      <c r="K22" s="20">
        <v>77.362925164919403</v>
      </c>
      <c r="L22" s="20">
        <v>0.29240971373368202</v>
      </c>
      <c r="M22" s="20">
        <v>1.7582170477430999E-2</v>
      </c>
      <c r="N22" s="20">
        <v>0.14027649856060401</v>
      </c>
      <c r="O22" s="20">
        <v>2.27137537850144E-2</v>
      </c>
      <c r="P22" s="20">
        <v>0.30215959426361999</v>
      </c>
      <c r="Q22" s="20">
        <v>0.781893004115226</v>
      </c>
      <c r="R22" s="20">
        <v>0.97511121931785405</v>
      </c>
      <c r="S22" t="s">
        <v>16</v>
      </c>
    </row>
    <row r="23" spans="2:19" x14ac:dyDescent="0.25">
      <c r="B23" s="2">
        <v>21</v>
      </c>
      <c r="C23" s="20">
        <v>1.3800823740627301E-4</v>
      </c>
      <c r="D23" s="20">
        <v>8.7045890442146598E-2</v>
      </c>
      <c r="E23" s="20">
        <v>0.336216830030027</v>
      </c>
      <c r="F23" s="20">
        <v>0.173519787318279</v>
      </c>
      <c r="G23" s="20">
        <v>11.8437354404746</v>
      </c>
      <c r="H23" s="20">
        <v>3.9472213074366602E-2</v>
      </c>
      <c r="I23" s="20">
        <v>5.5317825939278998E-3</v>
      </c>
      <c r="J23" s="20"/>
      <c r="K23" s="20">
        <v>96.478314476048595</v>
      </c>
      <c r="L23" s="20">
        <v>0.22888552524509301</v>
      </c>
      <c r="M23" s="20">
        <v>1.32558494773011E-2</v>
      </c>
      <c r="N23" s="20">
        <v>0.140143715365183</v>
      </c>
      <c r="O23" s="20">
        <v>0.242628906380422</v>
      </c>
      <c r="P23" s="20">
        <v>0.58216426303456204</v>
      </c>
      <c r="Q23" s="20">
        <v>0.679245283018867</v>
      </c>
      <c r="R23" s="20">
        <v>0.94876822980922804</v>
      </c>
      <c r="S23" t="s">
        <v>16</v>
      </c>
    </row>
    <row r="24" spans="2:19" x14ac:dyDescent="0.25">
      <c r="B24" s="2">
        <v>22</v>
      </c>
      <c r="C24" s="20">
        <v>5.4947724152497597E-5</v>
      </c>
      <c r="D24" s="20">
        <v>3.82557435988614E-2</v>
      </c>
      <c r="E24" s="20">
        <v>0.542707747806767</v>
      </c>
      <c r="F24" s="20">
        <v>0.183969619218744</v>
      </c>
      <c r="G24" s="20">
        <v>46.540818467456702</v>
      </c>
      <c r="H24" s="20">
        <v>1.8399415317840302E-2</v>
      </c>
      <c r="I24" s="20">
        <v>3.1961603593377401E-3</v>
      </c>
      <c r="J24" s="20"/>
      <c r="K24" s="20">
        <v>35.374333494806898</v>
      </c>
      <c r="L24" s="20">
        <v>0.47180906118460902</v>
      </c>
      <c r="M24" s="20">
        <v>8.3643060252575202E-3</v>
      </c>
      <c r="N24" s="20">
        <v>0.173709887196181</v>
      </c>
      <c r="O24" s="20">
        <v>-0.159432188136053</v>
      </c>
      <c r="P24" s="20">
        <v>7.0244178096682999E-2</v>
      </c>
      <c r="Q24" s="20">
        <v>0.84313725490196001</v>
      </c>
      <c r="R24" s="20">
        <v>0.99952721470362205</v>
      </c>
      <c r="S24" t="s">
        <v>16</v>
      </c>
    </row>
    <row r="25" spans="2:19" x14ac:dyDescent="0.25">
      <c r="B25" s="2">
        <v>23</v>
      </c>
      <c r="C25" s="20">
        <v>4.06357587918471E-4</v>
      </c>
      <c r="D25" s="20">
        <v>8.9851598012986797E-2</v>
      </c>
      <c r="E25" s="20">
        <v>0.44194170648742098</v>
      </c>
      <c r="F25" s="20">
        <v>0.18563805407033401</v>
      </c>
      <c r="G25" s="20">
        <v>7.5490270702122801</v>
      </c>
      <c r="H25" s="20">
        <v>3.7723151170080599E-2</v>
      </c>
      <c r="I25" s="20">
        <v>1.5391725484877E-2</v>
      </c>
      <c r="J25" s="20"/>
      <c r="K25" s="20">
        <v>7.4217602883065004</v>
      </c>
      <c r="L25" s="20">
        <v>0.63250887966927405</v>
      </c>
      <c r="M25" s="20">
        <v>2.2746220570481399E-2</v>
      </c>
      <c r="N25" s="20">
        <v>0.40801802096227402</v>
      </c>
      <c r="O25" s="20">
        <v>0.12221683786832301</v>
      </c>
      <c r="P25" s="20">
        <v>0.42885085574159698</v>
      </c>
      <c r="Q25" s="20">
        <v>0.88088642659279703</v>
      </c>
      <c r="R25" s="20">
        <v>0.97356733974963805</v>
      </c>
      <c r="S25" t="s">
        <v>16</v>
      </c>
    </row>
    <row r="26" spans="2:19" x14ac:dyDescent="0.25">
      <c r="B26" s="2">
        <v>24</v>
      </c>
      <c r="C26" s="20">
        <v>1.3289682120603999E-4</v>
      </c>
      <c r="D26" s="20">
        <v>5.3381921280333103E-2</v>
      </c>
      <c r="E26" s="20">
        <v>0.368343682826476</v>
      </c>
      <c r="F26" s="20">
        <v>0.202008597300816</v>
      </c>
      <c r="G26" s="20">
        <v>59.271526365327801</v>
      </c>
      <c r="H26" s="20">
        <v>2.48162034722165E-2</v>
      </c>
      <c r="I26" s="20">
        <v>5.49029202306497E-3</v>
      </c>
      <c r="J26" s="20"/>
      <c r="K26" s="20">
        <v>19.872369606365702</v>
      </c>
      <c r="L26" s="20">
        <v>0.58605186999595105</v>
      </c>
      <c r="M26" s="20">
        <v>1.3008054740395601E-2</v>
      </c>
      <c r="N26" s="20">
        <v>0.22123819339294701</v>
      </c>
      <c r="O26" s="20">
        <v>-0.19479572054321101</v>
      </c>
      <c r="P26" s="20">
        <v>2.52179301943662E-2</v>
      </c>
      <c r="Q26" s="20">
        <v>0.90434782608695596</v>
      </c>
      <c r="R26" s="20">
        <v>1.00192702708425</v>
      </c>
      <c r="S26" t="s">
        <v>16</v>
      </c>
    </row>
    <row r="27" spans="2:19" x14ac:dyDescent="0.25">
      <c r="B27" s="2">
        <v>25</v>
      </c>
      <c r="C27" s="20">
        <v>6.3764917097898402E-4</v>
      </c>
      <c r="D27" s="20">
        <v>0.15939629401043201</v>
      </c>
      <c r="E27" s="20">
        <v>0.30058126651121098</v>
      </c>
      <c r="F27" s="20">
        <v>0.22984493575179901</v>
      </c>
      <c r="G27" s="20">
        <v>74.229748997389905</v>
      </c>
      <c r="H27" s="20">
        <v>7.4846671103627693E-2</v>
      </c>
      <c r="I27" s="20">
        <v>9.9974492720064194E-3</v>
      </c>
      <c r="J27" s="20"/>
      <c r="K27" s="20">
        <v>68.277913974498105</v>
      </c>
      <c r="L27" s="20">
        <v>0.31538078069164399</v>
      </c>
      <c r="M27" s="20">
        <v>2.8493510492005599E-2</v>
      </c>
      <c r="N27" s="20">
        <v>0.13357239706979901</v>
      </c>
      <c r="O27" s="20">
        <v>-7.8342035326283394E-2</v>
      </c>
      <c r="P27" s="20">
        <v>0.17349136734269899</v>
      </c>
      <c r="Q27" s="20">
        <v>0.86034482758620601</v>
      </c>
      <c r="R27" s="20">
        <v>0.99243294611576804</v>
      </c>
      <c r="S27" t="s">
        <v>16</v>
      </c>
    </row>
    <row r="28" spans="2:19" x14ac:dyDescent="0.25">
      <c r="B28" s="2">
        <v>26</v>
      </c>
      <c r="C28" s="20">
        <v>2.58126518111733E-4</v>
      </c>
      <c r="D28" s="20">
        <v>9.1759750462454298E-2</v>
      </c>
      <c r="E28" s="20">
        <v>0.532389425727961</v>
      </c>
      <c r="F28" s="20">
        <v>0.21411093791609401</v>
      </c>
      <c r="G28" s="20">
        <v>50.137922133781302</v>
      </c>
      <c r="H28" s="20">
        <v>4.2408971148696302E-2</v>
      </c>
      <c r="I28" s="20">
        <v>8.4080851599699098E-3</v>
      </c>
      <c r="J28" s="20"/>
      <c r="K28" s="20">
        <v>29.168224309233601</v>
      </c>
      <c r="L28" s="20">
        <v>0.38524591253329898</v>
      </c>
      <c r="M28" s="20">
        <v>1.8128896557834201E-2</v>
      </c>
      <c r="N28" s="20">
        <v>0.198261946287003</v>
      </c>
      <c r="O28" s="20">
        <v>8.4955926303300705E-2</v>
      </c>
      <c r="P28" s="20">
        <v>0.381408789664131</v>
      </c>
      <c r="Q28" s="20">
        <v>0.83127572016460904</v>
      </c>
      <c r="R28" s="20">
        <v>0.97789905510453001</v>
      </c>
      <c r="S28" t="s">
        <v>16</v>
      </c>
    </row>
    <row r="29" spans="2:19" x14ac:dyDescent="0.25">
      <c r="B29" s="2">
        <v>27</v>
      </c>
      <c r="C29" s="20">
        <v>7.3348822473334003E-4</v>
      </c>
      <c r="D29" s="20">
        <v>0.17749548172869201</v>
      </c>
      <c r="E29" s="20">
        <v>0.443437699802399</v>
      </c>
      <c r="F29" s="20">
        <v>0.232928209980347</v>
      </c>
      <c r="G29" s="20">
        <v>80.944506628460204</v>
      </c>
      <c r="H29" s="20">
        <v>6.11227445663668E-2</v>
      </c>
      <c r="I29" s="20">
        <v>1.8314809464996699E-2</v>
      </c>
      <c r="J29" s="20"/>
      <c r="K29" s="20">
        <v>15.454522947973199</v>
      </c>
      <c r="L29" s="20">
        <v>0.29256906626694601</v>
      </c>
      <c r="M29" s="20">
        <v>3.0559879144526701E-2</v>
      </c>
      <c r="N29" s="20">
        <v>0.29963984102694502</v>
      </c>
      <c r="O29" s="20">
        <v>0.198676488853607</v>
      </c>
      <c r="P29" s="20">
        <v>0.52620230695271097</v>
      </c>
      <c r="Q29" s="20">
        <v>0.81073446327683596</v>
      </c>
      <c r="R29" s="20">
        <v>0.76193023685333405</v>
      </c>
      <c r="S29" t="s">
        <v>16</v>
      </c>
    </row>
    <row r="30" spans="2:19" x14ac:dyDescent="0.25">
      <c r="B30" s="2">
        <v>28</v>
      </c>
      <c r="C30" s="20">
        <v>3.2713063681486898E-4</v>
      </c>
      <c r="D30" s="20">
        <v>0.15482373674852701</v>
      </c>
      <c r="E30" s="20">
        <v>0.18197587426643</v>
      </c>
      <c r="F30" s="20">
        <v>0.24361920261952399</v>
      </c>
      <c r="G30" s="20">
        <v>83.3167882565875</v>
      </c>
      <c r="H30" s="20">
        <v>7.4293722034741494E-2</v>
      </c>
      <c r="I30" s="20">
        <v>5.0261870002241103E-3</v>
      </c>
      <c r="J30" s="20"/>
      <c r="K30" s="20">
        <v>254.45275496820301</v>
      </c>
      <c r="L30" s="20">
        <v>0.171496788913403</v>
      </c>
      <c r="M30" s="20">
        <v>2.0408715370818599E-2</v>
      </c>
      <c r="N30" s="20">
        <v>6.7652916862527696E-2</v>
      </c>
      <c r="O30" s="20">
        <v>-0.103481158135451</v>
      </c>
      <c r="P30" s="20">
        <v>0.14148324206211299</v>
      </c>
      <c r="Q30" s="20">
        <v>0.80503144654087999</v>
      </c>
      <c r="R30" s="20">
        <v>0.98260818773227399</v>
      </c>
      <c r="S30" t="s">
        <v>16</v>
      </c>
    </row>
    <row r="31" spans="2:19" x14ac:dyDescent="0.25">
      <c r="B31" s="2">
        <v>29</v>
      </c>
      <c r="C31" s="20">
        <v>6.2614848452846101E-5</v>
      </c>
      <c r="D31" s="20">
        <v>2.63637034517063E-2</v>
      </c>
      <c r="E31" s="20">
        <v>0.193302173494631</v>
      </c>
      <c r="F31" s="20">
        <v>0.22262393772803299</v>
      </c>
      <c r="G31" s="20">
        <v>139.90164465977099</v>
      </c>
      <c r="H31" s="20">
        <v>8.8287633118975303E-3</v>
      </c>
      <c r="I31" s="20">
        <v>7.9640583801480792E-3</v>
      </c>
      <c r="J31" s="20"/>
      <c r="K31" s="20">
        <v>1.16896188457974</v>
      </c>
      <c r="L31" s="20">
        <v>1.1320728160940401</v>
      </c>
      <c r="M31" s="20">
        <v>8.9288129747331496E-3</v>
      </c>
      <c r="N31" s="20">
        <v>0.90205820439379303</v>
      </c>
      <c r="O31" s="20">
        <v>-0.118044126940862</v>
      </c>
      <c r="P31" s="20">
        <v>0.12294109429031801</v>
      </c>
      <c r="Q31" s="20">
        <v>0.92452830188679203</v>
      </c>
      <c r="R31" s="20">
        <v>1.0078037904124799</v>
      </c>
      <c r="S31" t="s">
        <v>16</v>
      </c>
    </row>
    <row r="32" spans="2:19" x14ac:dyDescent="0.25">
      <c r="B32" s="2">
        <v>30</v>
      </c>
      <c r="C32" s="20">
        <v>5.9675784137712504E-4</v>
      </c>
      <c r="D32" s="20">
        <v>0.121487589986207</v>
      </c>
      <c r="E32" s="20">
        <v>0.13298072185624901</v>
      </c>
      <c r="F32" s="20">
        <v>0.24531611221074401</v>
      </c>
      <c r="G32" s="20">
        <v>66.043366872596195</v>
      </c>
      <c r="H32" s="20">
        <v>5.4633791032554398E-2</v>
      </c>
      <c r="I32" s="20">
        <v>1.23964758842681E-2</v>
      </c>
      <c r="J32" s="20"/>
      <c r="K32" s="20">
        <v>20.877482841968099</v>
      </c>
      <c r="L32" s="20">
        <v>0.50809411499453305</v>
      </c>
      <c r="M32" s="20">
        <v>2.7564754348118999E-2</v>
      </c>
      <c r="N32" s="20">
        <v>0.22690125744489401</v>
      </c>
      <c r="O32" s="20">
        <v>-0.10864372925823999</v>
      </c>
      <c r="P32" s="20">
        <v>0.13491005235607001</v>
      </c>
      <c r="Q32" s="20">
        <v>0.91389432485322897</v>
      </c>
      <c r="R32" s="20">
        <v>0.99037879986228805</v>
      </c>
      <c r="S32" t="s">
        <v>16</v>
      </c>
    </row>
    <row r="33" spans="2:19" x14ac:dyDescent="0.25">
      <c r="B33" s="2">
        <v>31</v>
      </c>
      <c r="C33" s="20">
        <v>5.3414299292427897E-4</v>
      </c>
      <c r="D33" s="20">
        <v>0.113982717881933</v>
      </c>
      <c r="E33" s="20">
        <v>2.0499041314660502E-2</v>
      </c>
      <c r="F33" s="20">
        <v>0.25534016924111003</v>
      </c>
      <c r="G33" s="20">
        <v>44.301163080365498</v>
      </c>
      <c r="H33" s="20">
        <v>5.1923279919345498E-2</v>
      </c>
      <c r="I33" s="20">
        <v>1.4679329144365099E-2</v>
      </c>
      <c r="J33" s="20"/>
      <c r="K33" s="20">
        <v>11.704680113186701</v>
      </c>
      <c r="L33" s="20">
        <v>0.516641612082826</v>
      </c>
      <c r="M33" s="20">
        <v>2.60785732189164E-2</v>
      </c>
      <c r="N33" s="20">
        <v>0.28271190046482297</v>
      </c>
      <c r="O33" s="20">
        <v>0.120729162134421</v>
      </c>
      <c r="P33" s="20">
        <v>0.42695668816745103</v>
      </c>
      <c r="Q33" s="20">
        <v>0.91266375545851497</v>
      </c>
      <c r="R33" s="20">
        <v>0.99631069501745495</v>
      </c>
      <c r="S33" t="s">
        <v>16</v>
      </c>
    </row>
    <row r="34" spans="2:19" x14ac:dyDescent="0.25">
      <c r="B34" s="2">
        <v>32</v>
      </c>
      <c r="C34" s="20">
        <v>1.7889956700813102E-5</v>
      </c>
      <c r="D34" s="20">
        <v>1.4705660672465801E-2</v>
      </c>
      <c r="E34" s="20">
        <v>7.2669990035575602E-4</v>
      </c>
      <c r="F34" s="20">
        <v>0.25200337655670102</v>
      </c>
      <c r="G34" s="20">
        <v>87.554113909761298</v>
      </c>
      <c r="H34" s="20">
        <v>6.77635333328211E-3</v>
      </c>
      <c r="I34" s="20">
        <v>2.4035094462479499E-3</v>
      </c>
      <c r="J34" s="20"/>
      <c r="K34" s="20">
        <v>5.44785093292412</v>
      </c>
      <c r="L34" s="20">
        <v>1.0395612252654201</v>
      </c>
      <c r="M34" s="20">
        <v>4.7726512888618998E-3</v>
      </c>
      <c r="N34" s="20">
        <v>0.35469069100088002</v>
      </c>
      <c r="O34" s="20">
        <v>-0.28497295593067801</v>
      </c>
      <c r="P34" s="20">
        <v>-8.9599291935848299E-2</v>
      </c>
      <c r="Q34" s="20">
        <v>1</v>
      </c>
      <c r="R34" s="20">
        <v>1</v>
      </c>
      <c r="S34" t="s">
        <v>16</v>
      </c>
    </row>
    <row r="35" spans="2:19" x14ac:dyDescent="0.25">
      <c r="B35" s="2">
        <v>33</v>
      </c>
      <c r="C35" s="20">
        <v>8.8171929454007798E-5</v>
      </c>
      <c r="D35" s="20">
        <v>3.2701979982609201E-2</v>
      </c>
      <c r="E35" s="20">
        <v>0.56444103597004103</v>
      </c>
      <c r="F35" s="20">
        <v>0.27885382617612597</v>
      </c>
      <c r="G35" s="20">
        <v>77.604946255185396</v>
      </c>
      <c r="H35" s="20">
        <v>1.3115386281660601E-2</v>
      </c>
      <c r="I35" s="20">
        <v>8.2138024117146199E-3</v>
      </c>
      <c r="J35" s="20"/>
      <c r="K35" s="20">
        <v>2.8468606462185702</v>
      </c>
      <c r="L35" s="20">
        <v>1.0360771883320099</v>
      </c>
      <c r="M35" s="20">
        <v>1.0595470131921501E-2</v>
      </c>
      <c r="N35" s="20">
        <v>0.626272245080576</v>
      </c>
      <c r="O35" s="20">
        <v>-4.0411853827892398E-2</v>
      </c>
      <c r="P35" s="20">
        <v>0.221785574365433</v>
      </c>
      <c r="Q35" s="20">
        <v>0.971830985915493</v>
      </c>
      <c r="R35" s="20">
        <v>1</v>
      </c>
      <c r="S35" t="s">
        <v>16</v>
      </c>
    </row>
    <row r="36" spans="2:19" x14ac:dyDescent="0.25">
      <c r="B36" s="2">
        <v>34</v>
      </c>
      <c r="C36" s="20">
        <v>6.0825852782764799E-4</v>
      </c>
      <c r="D36" s="20">
        <v>0.16394963409719401</v>
      </c>
      <c r="E36" s="20">
        <v>0.52334478884563196</v>
      </c>
      <c r="F36" s="20">
        <v>0.38780885591501002</v>
      </c>
      <c r="G36" s="20">
        <v>63.636498158917497</v>
      </c>
      <c r="H36" s="20">
        <v>7.7345381026419996E-2</v>
      </c>
      <c r="I36" s="20">
        <v>8.5603404612677805E-3</v>
      </c>
      <c r="J36" s="20"/>
      <c r="K36" s="20">
        <v>84.981485573446506</v>
      </c>
      <c r="L36" s="20">
        <v>0.28436567125753398</v>
      </c>
      <c r="M36" s="20">
        <v>2.7829100076225102E-2</v>
      </c>
      <c r="N36" s="20">
        <v>0.110676815443493</v>
      </c>
      <c r="O36" s="20">
        <v>-0.14507681332621999</v>
      </c>
      <c r="P36" s="20">
        <v>8.8522008984057696E-2</v>
      </c>
      <c r="Q36" s="20">
        <v>0.89305816135084404</v>
      </c>
      <c r="R36" s="20">
        <v>0.98061144283409396</v>
      </c>
      <c r="S36" t="s">
        <v>16</v>
      </c>
    </row>
    <row r="37" spans="2:19" x14ac:dyDescent="0.25">
      <c r="B37" s="2">
        <v>35</v>
      </c>
      <c r="C37" s="20">
        <v>4.6002745802091001E-5</v>
      </c>
      <c r="D37" s="20">
        <v>4.2882561119993098E-2</v>
      </c>
      <c r="E37" s="20">
        <v>0.57029793291252195</v>
      </c>
      <c r="F37" s="20">
        <v>0.38038702561955101</v>
      </c>
      <c r="G37" s="20">
        <v>68.376702430035706</v>
      </c>
      <c r="H37" s="20">
        <v>2.07807437388987E-2</v>
      </c>
      <c r="I37" s="20">
        <v>1.9407689947936501E-3</v>
      </c>
      <c r="J37" s="20"/>
      <c r="K37" s="20">
        <v>107.98298667615499</v>
      </c>
      <c r="L37" s="20">
        <v>0.31436355254883103</v>
      </c>
      <c r="M37" s="20">
        <v>7.6532682640569798E-3</v>
      </c>
      <c r="N37" s="20">
        <v>9.3392662898815801E-2</v>
      </c>
      <c r="O37" s="20">
        <v>-0.31144115881888701</v>
      </c>
      <c r="P37" s="20">
        <v>-0.123299654531189</v>
      </c>
      <c r="Q37" s="20">
        <v>0.749999999999999</v>
      </c>
      <c r="R37" s="20">
        <v>1</v>
      </c>
      <c r="S37" t="s">
        <v>16</v>
      </c>
    </row>
    <row r="38" spans="2:19" x14ac:dyDescent="0.25">
      <c r="B38" s="2">
        <v>36</v>
      </c>
      <c r="C38" s="20">
        <v>6.51705565529623E-5</v>
      </c>
      <c r="D38" s="20">
        <v>3.1664252524901203E-2</v>
      </c>
      <c r="E38" s="20">
        <v>0.50421257225729399</v>
      </c>
      <c r="F38" s="20">
        <v>0.39784207224574403</v>
      </c>
      <c r="G38" s="20">
        <v>68.531772368537204</v>
      </c>
      <c r="H38" s="20">
        <v>1.42788006793351E-2</v>
      </c>
      <c r="I38" s="20">
        <v>4.6570937009632303E-3</v>
      </c>
      <c r="J38" s="20"/>
      <c r="K38" s="20">
        <v>9.2589963985941104</v>
      </c>
      <c r="L38" s="20">
        <v>0.81681332333001799</v>
      </c>
      <c r="M38" s="20">
        <v>9.10921125870022E-3</v>
      </c>
      <c r="N38" s="20">
        <v>0.32615440228836301</v>
      </c>
      <c r="O38" s="20">
        <v>-0.198607712010475</v>
      </c>
      <c r="P38" s="20">
        <v>2.0364351914052201E-2</v>
      </c>
      <c r="Q38" s="20">
        <v>0.91071428571428503</v>
      </c>
      <c r="R38" s="20">
        <v>1</v>
      </c>
      <c r="S38" t="s">
        <v>16</v>
      </c>
    </row>
    <row r="39" spans="2:19" x14ac:dyDescent="0.25">
      <c r="B39" s="2">
        <v>37</v>
      </c>
      <c r="C39" s="20">
        <v>1.9167810750871201E-5</v>
      </c>
      <c r="D39" s="20">
        <v>1.2910550429720301E-2</v>
      </c>
      <c r="E39" s="20">
        <v>0.53167517894917005</v>
      </c>
      <c r="F39" s="20">
        <v>0.39316079497913797</v>
      </c>
      <c r="G39" s="20">
        <v>117.376212470826</v>
      </c>
      <c r="H39" s="20">
        <v>5.0548945450525603E-3</v>
      </c>
      <c r="I39" s="20">
        <v>3.5670538312741599E-3</v>
      </c>
      <c r="J39" s="20"/>
      <c r="K39" s="20">
        <v>1.96082109376742</v>
      </c>
      <c r="L39" s="20">
        <v>1.4450832262615401</v>
      </c>
      <c r="M39" s="20">
        <v>4.9401634217917396E-3</v>
      </c>
      <c r="N39" s="20">
        <v>0.70566335251551204</v>
      </c>
      <c r="O39" s="20">
        <v>-0.26117916912355199</v>
      </c>
      <c r="P39" s="20">
        <v>-5.9304101654017498E-2</v>
      </c>
      <c r="Q39" s="20">
        <v>1</v>
      </c>
      <c r="R39" s="20">
        <v>1</v>
      </c>
      <c r="S39" t="s">
        <v>16</v>
      </c>
    </row>
    <row r="40" spans="2:19" x14ac:dyDescent="0.25">
      <c r="B40" s="2">
        <v>38</v>
      </c>
      <c r="C40" s="20">
        <v>1.9845073397401999E-3</v>
      </c>
      <c r="D40" s="20">
        <v>0.34283666539063501</v>
      </c>
      <c r="E40" s="20">
        <v>0.43355927188620302</v>
      </c>
      <c r="F40" s="20">
        <v>0.45947343002614199</v>
      </c>
      <c r="G40" s="20">
        <v>82.464951445798903</v>
      </c>
      <c r="H40" s="20">
        <v>0.13484097354254199</v>
      </c>
      <c r="I40" s="20">
        <v>2.29705690066992E-2</v>
      </c>
      <c r="J40" s="20"/>
      <c r="K40" s="20">
        <v>54.550543831769197</v>
      </c>
      <c r="L40" s="20">
        <v>0.212171989627194</v>
      </c>
      <c r="M40" s="20">
        <v>5.0266820287088003E-2</v>
      </c>
      <c r="N40" s="20">
        <v>0.17035303441688701</v>
      </c>
      <c r="O40" s="20">
        <v>0.225831577455887</v>
      </c>
      <c r="P40" s="20">
        <v>0.56077723960192005</v>
      </c>
      <c r="Q40" s="20">
        <v>0.79275140377743702</v>
      </c>
      <c r="R40" s="20">
        <v>0.82937661977961097</v>
      </c>
      <c r="S40" t="s">
        <v>16</v>
      </c>
    </row>
    <row r="41" spans="2:19" x14ac:dyDescent="0.25">
      <c r="B41" s="2">
        <v>39</v>
      </c>
      <c r="C41" s="20">
        <v>6.0314711162741603E-4</v>
      </c>
      <c r="D41" s="20">
        <v>0.14319621536510099</v>
      </c>
      <c r="E41" s="20">
        <v>0.54082074053255502</v>
      </c>
      <c r="F41" s="20">
        <v>0.43587590035561402</v>
      </c>
      <c r="G41" s="20">
        <v>59.754824847443999</v>
      </c>
      <c r="H41" s="20">
        <v>6.6478578102817806E-2</v>
      </c>
      <c r="I41" s="20">
        <v>9.8450449332446108E-3</v>
      </c>
      <c r="J41" s="20"/>
      <c r="K41" s="20">
        <v>48.283464487654904</v>
      </c>
      <c r="L41" s="20">
        <v>0.369632403899608</v>
      </c>
      <c r="M41" s="20">
        <v>2.77119243975733E-2</v>
      </c>
      <c r="N41" s="20">
        <v>0.14809349438879299</v>
      </c>
      <c r="O41" s="20">
        <v>-0.14775187696922501</v>
      </c>
      <c r="P41" s="20">
        <v>8.5116012169100502E-2</v>
      </c>
      <c r="Q41" s="20">
        <v>0.90421455938697304</v>
      </c>
      <c r="R41" s="20">
        <v>0.99921847246891604</v>
      </c>
      <c r="S41" t="s">
        <v>16</v>
      </c>
    </row>
    <row r="42" spans="2:19" x14ac:dyDescent="0.25">
      <c r="B42" s="2">
        <v>40</v>
      </c>
      <c r="C42" s="20">
        <v>3.1307424226422999E-4</v>
      </c>
      <c r="D42" s="20">
        <v>9.6525609897854095E-2</v>
      </c>
      <c r="E42" s="20">
        <v>0.45590614066128399</v>
      </c>
      <c r="F42" s="20">
        <v>0.44492028375495302</v>
      </c>
      <c r="G42" s="20">
        <v>83.487030860892204</v>
      </c>
      <c r="H42" s="20">
        <v>4.4571265527058403E-2</v>
      </c>
      <c r="I42" s="20">
        <v>7.6054426168714901E-3</v>
      </c>
      <c r="J42" s="20"/>
      <c r="K42" s="20">
        <v>37.600218159887802</v>
      </c>
      <c r="L42" s="20">
        <v>0.42225236758465101</v>
      </c>
      <c r="M42" s="20">
        <v>1.99654327698854E-2</v>
      </c>
      <c r="N42" s="20">
        <v>0.17063555469957101</v>
      </c>
      <c r="O42" s="20">
        <v>-0.14960244572283701</v>
      </c>
      <c r="P42" s="20">
        <v>8.2759794851750099E-2</v>
      </c>
      <c r="Q42" s="20">
        <v>0.88447653429602802</v>
      </c>
      <c r="R42" s="20">
        <v>0.98856995631755795</v>
      </c>
      <c r="S42" t="s">
        <v>16</v>
      </c>
    </row>
    <row r="43" spans="2:19" x14ac:dyDescent="0.25">
      <c r="B43" s="2">
        <v>41</v>
      </c>
      <c r="C43" s="20">
        <v>1.2778540500580801E-5</v>
      </c>
      <c r="D43" s="20">
        <v>1.0694923177968999E-2</v>
      </c>
      <c r="E43" s="20">
        <v>0.44414283021076301</v>
      </c>
      <c r="F43" s="20">
        <v>0.47839461884753098</v>
      </c>
      <c r="G43" s="20">
        <v>72.307284635450401</v>
      </c>
      <c r="H43" s="20">
        <v>4.6513617544077001E-3</v>
      </c>
      <c r="I43" s="20">
        <v>2.15390649758631E-3</v>
      </c>
      <c r="J43" s="20"/>
      <c r="K43" s="20">
        <v>4.5588733656639997</v>
      </c>
      <c r="L43" s="20">
        <v>1.40389872318575</v>
      </c>
      <c r="M43" s="20">
        <v>4.0336265431171704E-3</v>
      </c>
      <c r="N43" s="20">
        <v>0.46307008814036699</v>
      </c>
      <c r="O43" s="20">
        <v>-0.38423416128358101</v>
      </c>
      <c r="P43" s="20">
        <v>-0.21598258384924099</v>
      </c>
      <c r="Q43" s="20">
        <v>0.90909090909090895</v>
      </c>
      <c r="R43" s="20">
        <v>1.0096184335693901</v>
      </c>
      <c r="S43" t="s">
        <v>16</v>
      </c>
    </row>
    <row r="44" spans="2:19" x14ac:dyDescent="0.25">
      <c r="B44" s="2">
        <v>42</v>
      </c>
      <c r="C44" s="20">
        <v>3.7057767451684398E-5</v>
      </c>
      <c r="D44" s="20">
        <v>2.33341723115565E-2</v>
      </c>
      <c r="E44" s="20">
        <v>0.44873858061508198</v>
      </c>
      <c r="F44" s="20">
        <v>0.48343084405735298</v>
      </c>
      <c r="G44" s="20">
        <v>91.284011634722006</v>
      </c>
      <c r="H44" s="20">
        <v>1.02219057750173E-2</v>
      </c>
      <c r="I44" s="20">
        <v>2.46292363036273E-3</v>
      </c>
      <c r="J44" s="20"/>
      <c r="K44" s="20">
        <v>12.017069437103499</v>
      </c>
      <c r="L44" s="20">
        <v>0.85527211858422203</v>
      </c>
      <c r="M44" s="20">
        <v>6.8690184858598404E-3</v>
      </c>
      <c r="N44" s="20">
        <v>0.24094564013514899</v>
      </c>
      <c r="O44" s="20">
        <v>-0.466427487233322</v>
      </c>
      <c r="P44" s="20">
        <v>-0.32063437676175799</v>
      </c>
      <c r="Q44" s="20">
        <v>1</v>
      </c>
      <c r="R44" s="20">
        <v>1</v>
      </c>
      <c r="S44" t="s">
        <v>16</v>
      </c>
    </row>
    <row r="45" spans="2:19" x14ac:dyDescent="0.25">
      <c r="B45" s="2">
        <v>43</v>
      </c>
      <c r="C45" s="20">
        <v>4.0380187981835399E-4</v>
      </c>
      <c r="D45" s="20">
        <v>9.7806378100014399E-2</v>
      </c>
      <c r="E45" s="20">
        <v>1.3328963995132699E-2</v>
      </c>
      <c r="F45" s="20">
        <v>0.50663299136089102</v>
      </c>
      <c r="G45" s="20">
        <v>70.130585189595806</v>
      </c>
      <c r="H45" s="20">
        <v>4.4035673438628797E-2</v>
      </c>
      <c r="I45" s="20">
        <v>9.7471244459758095E-3</v>
      </c>
      <c r="J45" s="20"/>
      <c r="K45" s="20">
        <v>21.267454490943098</v>
      </c>
      <c r="L45" s="20">
        <v>0.53044925891551598</v>
      </c>
      <c r="M45" s="20">
        <v>2.2674578752936599E-2</v>
      </c>
      <c r="N45" s="20">
        <v>0.221346097035624</v>
      </c>
      <c r="O45" s="20">
        <v>-0.16516105933572001</v>
      </c>
      <c r="P45" s="20">
        <v>6.2949952738573303E-2</v>
      </c>
      <c r="Q45" s="20">
        <v>0.91329479768786104</v>
      </c>
      <c r="R45" s="20">
        <v>1.0042070224913799</v>
      </c>
      <c r="S45" t="s">
        <v>16</v>
      </c>
    </row>
    <row r="46" spans="2:19" x14ac:dyDescent="0.25">
      <c r="B46" s="2">
        <v>44</v>
      </c>
      <c r="C46" s="20">
        <v>5.7503432252613797E-5</v>
      </c>
      <c r="D46" s="20">
        <v>3.6432372804435398E-2</v>
      </c>
      <c r="E46" s="20">
        <v>0.463601504613319</v>
      </c>
      <c r="F46" s="20">
        <v>0.53317384456859096</v>
      </c>
      <c r="G46" s="20">
        <v>28.6983675707076</v>
      </c>
      <c r="H46" s="20">
        <v>1.3715397375335E-2</v>
      </c>
      <c r="I46" s="20">
        <v>5.6888174781018399E-3</v>
      </c>
      <c r="J46" s="20"/>
      <c r="K46" s="20">
        <v>7.4496503141819597</v>
      </c>
      <c r="L46" s="20">
        <v>0.54441328800769995</v>
      </c>
      <c r="M46" s="20">
        <v>8.5566140442366097E-3</v>
      </c>
      <c r="N46" s="20">
        <v>0.41477598660992898</v>
      </c>
      <c r="O46" s="20">
        <v>6.5679247625354098E-2</v>
      </c>
      <c r="P46" s="20">
        <v>0.35686496008021601</v>
      </c>
      <c r="Q46" s="20">
        <v>0.77586206896551702</v>
      </c>
      <c r="R46" s="20">
        <v>0.85475813708151005</v>
      </c>
      <c r="S46" t="s">
        <v>16</v>
      </c>
    </row>
    <row r="47" spans="2:19" x14ac:dyDescent="0.25">
      <c r="B47" s="2">
        <v>45</v>
      </c>
      <c r="C47" s="20">
        <v>2.9262857746330099E-4</v>
      </c>
      <c r="D47" s="20">
        <v>6.5581436229772E-2</v>
      </c>
      <c r="E47" s="20">
        <v>0.86388149133510095</v>
      </c>
      <c r="F47" s="20">
        <v>1.0631943231342899E-2</v>
      </c>
      <c r="G47" s="20">
        <v>72.557083353619504</v>
      </c>
      <c r="H47" s="20">
        <v>2.6436499532871499E-2</v>
      </c>
      <c r="I47" s="20">
        <v>1.43585808064379E-2</v>
      </c>
      <c r="J47" s="20"/>
      <c r="K47" s="20">
        <v>3.3155887487500202</v>
      </c>
      <c r="L47" s="20">
        <v>0.85499731955345704</v>
      </c>
      <c r="M47" s="20">
        <v>1.9302494055066299E-2</v>
      </c>
      <c r="N47" s="20">
        <v>0.54313472131907103</v>
      </c>
      <c r="O47" s="20">
        <v>1.8799237850087799E-2</v>
      </c>
      <c r="P47" s="20">
        <v>0.297175477776776</v>
      </c>
      <c r="Q47" s="20">
        <v>0.93852459016393397</v>
      </c>
      <c r="R47" s="20">
        <v>0.99358786520727305</v>
      </c>
      <c r="S47" t="s">
        <v>16</v>
      </c>
    </row>
    <row r="48" spans="2:19" x14ac:dyDescent="0.25">
      <c r="B48" s="2">
        <v>46</v>
      </c>
      <c r="C48" s="20">
        <v>1.2395184285563399E-4</v>
      </c>
      <c r="D48" s="20">
        <v>5.57094603167392E-2</v>
      </c>
      <c r="E48" s="20">
        <v>0.81076900658316597</v>
      </c>
      <c r="F48" s="20">
        <v>1.16072204015586E-2</v>
      </c>
      <c r="G48" s="20">
        <v>20.6839732390386</v>
      </c>
      <c r="H48" s="20">
        <v>2.6460522339518702E-2</v>
      </c>
      <c r="I48" s="20">
        <v>4.9100763210097901E-3</v>
      </c>
      <c r="J48" s="20"/>
      <c r="K48" s="20">
        <v>28.033464936786199</v>
      </c>
      <c r="L48" s="20">
        <v>0.50188584770327305</v>
      </c>
      <c r="M48" s="20">
        <v>1.2562658475282601E-2</v>
      </c>
      <c r="N48" s="20">
        <v>0.18556233539186701</v>
      </c>
      <c r="O48" s="20">
        <v>-0.17676552532411499</v>
      </c>
      <c r="P48" s="20">
        <v>4.8174687746613702E-2</v>
      </c>
      <c r="Q48" s="20">
        <v>0.88181818181818095</v>
      </c>
      <c r="R48" s="20">
        <v>1.0036930319386299</v>
      </c>
      <c r="S48" t="s">
        <v>16</v>
      </c>
    </row>
    <row r="49" spans="2:19" x14ac:dyDescent="0.25">
      <c r="B49" s="2">
        <v>47</v>
      </c>
      <c r="C49" s="20">
        <v>2.9390643151335901E-5</v>
      </c>
      <c r="D49" s="20">
        <v>1.8230316678057901E-2</v>
      </c>
      <c r="E49" s="20">
        <v>0.65245012792810197</v>
      </c>
      <c r="F49" s="20">
        <v>1.8774836072959301E-2</v>
      </c>
      <c r="G49" s="20">
        <v>139.45874738883799</v>
      </c>
      <c r="H49" s="20">
        <v>6.6238434762493203E-3</v>
      </c>
      <c r="I49" s="20">
        <v>4.1709726151250501E-3</v>
      </c>
      <c r="J49" s="20"/>
      <c r="K49" s="20">
        <v>2.2698002945179199</v>
      </c>
      <c r="L49" s="20">
        <v>1.1112979882067799</v>
      </c>
      <c r="M49" s="20">
        <v>6.1172975328555503E-3</v>
      </c>
      <c r="N49" s="20">
        <v>0.62969069696176105</v>
      </c>
      <c r="O49" s="20">
        <v>-0.26170795087381399</v>
      </c>
      <c r="P49" s="20">
        <v>-5.9977367488984697E-2</v>
      </c>
      <c r="Q49" s="20">
        <v>0.95833333333333304</v>
      </c>
      <c r="R49" s="20">
        <v>0.97693309356978897</v>
      </c>
      <c r="S49" t="s">
        <v>16</v>
      </c>
    </row>
    <row r="50" spans="2:19" x14ac:dyDescent="0.25">
      <c r="B50" s="2">
        <v>48</v>
      </c>
      <c r="C50" s="20">
        <v>1.04784032104762E-4</v>
      </c>
      <c r="D50" s="20">
        <v>4.7547812991410303E-2</v>
      </c>
      <c r="E50" s="20">
        <v>0.87405061375553295</v>
      </c>
      <c r="F50" s="20">
        <v>5.0620851595513099E-2</v>
      </c>
      <c r="G50" s="20">
        <v>111.999355686068</v>
      </c>
      <c r="H50" s="20">
        <v>2.2253663513745699E-2</v>
      </c>
      <c r="I50" s="20">
        <v>4.8381486477342799E-3</v>
      </c>
      <c r="J50" s="20"/>
      <c r="K50" s="20">
        <v>21.2956716025665</v>
      </c>
      <c r="L50" s="20">
        <v>0.58243018995833196</v>
      </c>
      <c r="M50" s="20">
        <v>1.15505486160867E-2</v>
      </c>
      <c r="N50" s="20">
        <v>0.21740908613747201</v>
      </c>
      <c r="O50" s="20">
        <v>-0.192996348565487</v>
      </c>
      <c r="P50" s="20">
        <v>2.7508961752092401E-2</v>
      </c>
      <c r="Q50" s="20">
        <v>0.89130434782608603</v>
      </c>
      <c r="R50" s="20">
        <v>1</v>
      </c>
      <c r="S50" t="s">
        <v>16</v>
      </c>
    </row>
    <row r="51" spans="2:19" x14ac:dyDescent="0.25">
      <c r="B51" s="2">
        <v>49</v>
      </c>
      <c r="C51" s="20">
        <v>1.6484317245749199E-4</v>
      </c>
      <c r="D51" s="20">
        <v>5.4111043513689998E-2</v>
      </c>
      <c r="E51" s="20">
        <v>1.10989044781311</v>
      </c>
      <c r="F51" s="20">
        <v>4.64699862206822E-2</v>
      </c>
      <c r="G51" s="20">
        <v>2.728931691269</v>
      </c>
      <c r="H51" s="20">
        <v>2.1561303049404498E-2</v>
      </c>
      <c r="I51" s="20">
        <v>1.0377542486094999E-2</v>
      </c>
      <c r="J51" s="20"/>
      <c r="K51" s="20">
        <v>4.1629762956412302</v>
      </c>
      <c r="L51" s="20">
        <v>0.70747159824660799</v>
      </c>
      <c r="M51" s="20">
        <v>1.44874030058005E-2</v>
      </c>
      <c r="N51" s="20">
        <v>0.48130405023835598</v>
      </c>
      <c r="O51" s="20">
        <v>6.6076674292321599E-2</v>
      </c>
      <c r="P51" s="20">
        <v>0.35737097942873203</v>
      </c>
      <c r="Q51" s="20">
        <v>0.88356164383561597</v>
      </c>
      <c r="R51" s="20">
        <v>0.93296147739617197</v>
      </c>
      <c r="S51" t="s">
        <v>16</v>
      </c>
    </row>
    <row r="52" spans="2:19" x14ac:dyDescent="0.25">
      <c r="B52" s="2">
        <v>50</v>
      </c>
      <c r="C52" s="20">
        <v>2.42792269511036E-5</v>
      </c>
      <c r="D52" s="20">
        <v>1.6089297282743099E-2</v>
      </c>
      <c r="E52" s="20">
        <v>0.88928519151254204</v>
      </c>
      <c r="F52" s="20">
        <v>4.5990329366374198E-2</v>
      </c>
      <c r="G52" s="20">
        <v>71.0550536105399</v>
      </c>
      <c r="H52" s="20">
        <v>6.44694772808944E-3</v>
      </c>
      <c r="I52" s="20">
        <v>3.9415690865242797E-3</v>
      </c>
      <c r="J52" s="20"/>
      <c r="K52" s="20">
        <v>3.1679183316534498</v>
      </c>
      <c r="L52" s="20">
        <v>1.17861120681508</v>
      </c>
      <c r="M52" s="20">
        <v>5.5599704918052198E-3</v>
      </c>
      <c r="N52" s="20">
        <v>0.61138530243556999</v>
      </c>
      <c r="O52" s="20">
        <v>-0.17798769491153699</v>
      </c>
      <c r="P52" s="20">
        <v>4.6618573097536302E-2</v>
      </c>
      <c r="Q52" s="20">
        <v>0.95</v>
      </c>
      <c r="R52" s="20">
        <v>0.95292629803976603</v>
      </c>
      <c r="S52" t="s">
        <v>16</v>
      </c>
    </row>
    <row r="53" spans="2:19" x14ac:dyDescent="0.25">
      <c r="B53" s="2">
        <v>51</v>
      </c>
      <c r="C53" s="20">
        <v>1.5717604815714399E-4</v>
      </c>
      <c r="D53" s="20">
        <v>5.9001249376484002E-2</v>
      </c>
      <c r="E53" s="20">
        <v>1.07808908496056</v>
      </c>
      <c r="F53" s="20">
        <v>6.6055564895178998E-2</v>
      </c>
      <c r="G53" s="20">
        <v>132.21557617418199</v>
      </c>
      <c r="H53" s="20">
        <v>1.99984651442058E-2</v>
      </c>
      <c r="I53" s="20">
        <v>1.2851826490845E-2</v>
      </c>
      <c r="J53" s="20"/>
      <c r="K53" s="20">
        <v>3.4946063925939401</v>
      </c>
      <c r="L53" s="20">
        <v>0.56737972570891904</v>
      </c>
      <c r="M53" s="20">
        <v>1.4146475179311399E-2</v>
      </c>
      <c r="N53" s="20">
        <v>0.64264064257794196</v>
      </c>
      <c r="O53" s="20">
        <v>0.28429571987710001</v>
      </c>
      <c r="P53" s="20">
        <v>0.635216097681637</v>
      </c>
      <c r="Q53" s="20">
        <v>0.778481012658227</v>
      </c>
      <c r="R53" s="20">
        <v>0.86086523355174904</v>
      </c>
      <c r="S53" t="s">
        <v>16</v>
      </c>
    </row>
    <row r="54" spans="2:19" x14ac:dyDescent="0.25">
      <c r="B54" s="2">
        <v>52</v>
      </c>
      <c r="C54" s="20">
        <v>3.4502059351568198E-5</v>
      </c>
      <c r="D54" s="20">
        <v>2.2324705405529E-2</v>
      </c>
      <c r="E54" s="20">
        <v>0.66163184919550599</v>
      </c>
      <c r="F54" s="20">
        <v>6.8034661453059406E-2</v>
      </c>
      <c r="G54" s="20">
        <v>84.323432281820203</v>
      </c>
      <c r="H54" s="20">
        <v>9.2226551822222093E-3</v>
      </c>
      <c r="I54" s="20">
        <v>4.72314079516826E-3</v>
      </c>
      <c r="J54" s="20"/>
      <c r="K54" s="20">
        <v>3.77708942148017</v>
      </c>
      <c r="L54" s="20">
        <v>0.86992819838258095</v>
      </c>
      <c r="M54" s="20">
        <v>6.6279247386505803E-3</v>
      </c>
      <c r="N54" s="20">
        <v>0.51212375415191602</v>
      </c>
      <c r="O54" s="20">
        <v>-8.4109394887206101E-3</v>
      </c>
      <c r="P54" s="20">
        <v>0.26253040396974903</v>
      </c>
      <c r="Q54" s="20">
        <v>0.84375</v>
      </c>
      <c r="R54" s="20">
        <v>1.0046078282444599</v>
      </c>
      <c r="S54" t="s">
        <v>16</v>
      </c>
    </row>
    <row r="55" spans="2:19" x14ac:dyDescent="0.25">
      <c r="B55" s="2">
        <v>53</v>
      </c>
      <c r="C55" s="20">
        <v>1.7889956700813102E-5</v>
      </c>
      <c r="D55" s="20">
        <v>1.3873670030991801E-2</v>
      </c>
      <c r="E55" s="20">
        <v>0.92080951818411505</v>
      </c>
      <c r="F55" s="20">
        <v>7.1458823534982605E-2</v>
      </c>
      <c r="G55" s="20">
        <v>118.297918592198</v>
      </c>
      <c r="H55" s="20">
        <v>5.5889728397223101E-3</v>
      </c>
      <c r="I55" s="20">
        <v>3.0624282278016702E-3</v>
      </c>
      <c r="J55" s="20"/>
      <c r="K55" s="20">
        <v>3.2135993505771898</v>
      </c>
      <c r="L55" s="20">
        <v>1.16798275688227</v>
      </c>
      <c r="M55" s="20">
        <v>4.7726512888618998E-3</v>
      </c>
      <c r="N55" s="20">
        <v>0.54794115405896904</v>
      </c>
      <c r="O55" s="20">
        <v>-0.24858733593888299</v>
      </c>
      <c r="P55" s="20">
        <v>-4.3271681702588403E-2</v>
      </c>
      <c r="Q55" s="20">
        <v>0.875</v>
      </c>
      <c r="R55" s="20">
        <v>0.94540862054917296</v>
      </c>
      <c r="S55" t="s">
        <v>16</v>
      </c>
    </row>
    <row r="56" spans="2:19" x14ac:dyDescent="0.25">
      <c r="B56" s="2">
        <v>54</v>
      </c>
      <c r="C56" s="20">
        <v>3.4246488541556601E-4</v>
      </c>
      <c r="D56" s="20">
        <v>0.12945593513804099</v>
      </c>
      <c r="E56" s="20">
        <v>1.0407999958831999</v>
      </c>
      <c r="F56" s="20">
        <v>0.101580746890079</v>
      </c>
      <c r="G56" s="20">
        <v>29.039152927823899</v>
      </c>
      <c r="H56" s="20">
        <v>5.6764121033831702E-2</v>
      </c>
      <c r="I56" s="20">
        <v>1.1417037946482101E-2</v>
      </c>
      <c r="J56" s="20"/>
      <c r="K56" s="20">
        <v>30.804703515937899</v>
      </c>
      <c r="L56" s="20">
        <v>0.25679228948688898</v>
      </c>
      <c r="M56" s="20">
        <v>2.0881566866360699E-2</v>
      </c>
      <c r="N56" s="20">
        <v>0.20113123815794701</v>
      </c>
      <c r="O56" s="20">
        <v>0.48628192226450201</v>
      </c>
      <c r="P56" s="20">
        <v>0.89239291805215704</v>
      </c>
      <c r="Q56" s="20">
        <v>0.67676767676767602</v>
      </c>
      <c r="R56" s="20">
        <v>0.91347362906042595</v>
      </c>
      <c r="S56" t="s">
        <v>16</v>
      </c>
    </row>
    <row r="57" spans="2:19" x14ac:dyDescent="0.25">
      <c r="B57" s="2">
        <v>55</v>
      </c>
      <c r="C57" s="20">
        <v>4.85584539022072E-5</v>
      </c>
      <c r="D57" s="20">
        <v>2.9233845080378001E-2</v>
      </c>
      <c r="E57" s="20">
        <v>0.65049840378687196</v>
      </c>
      <c r="F57" s="20">
        <v>0.101321514761882</v>
      </c>
      <c r="G57" s="20">
        <v>56.718946885196303</v>
      </c>
      <c r="H57" s="20">
        <v>1.3792407928965401E-2</v>
      </c>
      <c r="I57" s="20">
        <v>3.4844712540114198E-3</v>
      </c>
      <c r="J57" s="20"/>
      <c r="K57" s="20">
        <v>15.562339696638601</v>
      </c>
      <c r="L57" s="20">
        <v>0.71400759601910002</v>
      </c>
      <c r="M57" s="20">
        <v>7.8629856759051594E-3</v>
      </c>
      <c r="N57" s="20">
        <v>0.25263690516966902</v>
      </c>
      <c r="O57" s="20">
        <v>-0.222676118616946</v>
      </c>
      <c r="P57" s="20">
        <v>-1.02804951560717E-2</v>
      </c>
      <c r="Q57" s="20">
        <v>0.88372093023255804</v>
      </c>
      <c r="R57" s="20">
        <v>1.0070376242218</v>
      </c>
      <c r="S57" t="s">
        <v>16</v>
      </c>
    </row>
    <row r="58" spans="2:19" x14ac:dyDescent="0.25">
      <c r="B58" s="2">
        <v>56</v>
      </c>
      <c r="C58" s="20">
        <v>5.3669870102439498E-5</v>
      </c>
      <c r="D58" s="20">
        <v>2.9317496313352301E-2</v>
      </c>
      <c r="E58" s="20">
        <v>1.13472843699995</v>
      </c>
      <c r="F58" s="20">
        <v>9.8319805037021299E-2</v>
      </c>
      <c r="G58" s="20">
        <v>166.63901374051801</v>
      </c>
      <c r="H58" s="20">
        <v>1.20431509182684E-2</v>
      </c>
      <c r="I58" s="20">
        <v>5.4991272320012103E-3</v>
      </c>
      <c r="J58" s="20"/>
      <c r="K58" s="20">
        <v>5.1847409692903303</v>
      </c>
      <c r="L58" s="20">
        <v>0.78466927919981599</v>
      </c>
      <c r="M58" s="20">
        <v>8.2664745191178904E-3</v>
      </c>
      <c r="N58" s="20">
        <v>0.45661864318743101</v>
      </c>
      <c r="O58" s="20">
        <v>-3.0845015137194301E-2</v>
      </c>
      <c r="P58" s="20">
        <v>0.23396645170453201</v>
      </c>
      <c r="Q58" s="20">
        <v>0.874999999999999</v>
      </c>
      <c r="R58" s="20">
        <v>0.96684017736649297</v>
      </c>
      <c r="S58" t="s">
        <v>16</v>
      </c>
    </row>
    <row r="59" spans="2:19" x14ac:dyDescent="0.25">
      <c r="B59" s="2">
        <v>57</v>
      </c>
      <c r="C59" s="20">
        <v>3.0668497201393998E-4</v>
      </c>
      <c r="D59" s="20">
        <v>0.12069403369501901</v>
      </c>
      <c r="E59" s="20">
        <v>0.65464736775185495</v>
      </c>
      <c r="F59" s="20">
        <v>0.122361064267745</v>
      </c>
      <c r="G59" s="20">
        <v>57.285548729190602</v>
      </c>
      <c r="H59" s="20">
        <v>5.6712685322166598E-2</v>
      </c>
      <c r="I59" s="20">
        <v>7.9490351689091299E-3</v>
      </c>
      <c r="J59" s="20"/>
      <c r="K59" s="20">
        <v>87.832586871887898</v>
      </c>
      <c r="L59" s="20">
        <v>0.264564004458271</v>
      </c>
      <c r="M59" s="20">
        <v>1.9760653687166899E-2</v>
      </c>
      <c r="N59" s="20">
        <v>0.14016326548025701</v>
      </c>
      <c r="O59" s="20">
        <v>0.15449489204903</v>
      </c>
      <c r="P59" s="20">
        <v>0.46994855075157699</v>
      </c>
      <c r="Q59" s="20">
        <v>0.76190476190476097</v>
      </c>
      <c r="R59" s="20">
        <v>0.98071537618597104</v>
      </c>
      <c r="S59" t="s">
        <v>16</v>
      </c>
    </row>
    <row r="60" spans="2:19" x14ac:dyDescent="0.25">
      <c r="B60" s="2">
        <v>58</v>
      </c>
      <c r="C60" s="20">
        <v>1.2906325905586601E-4</v>
      </c>
      <c r="D60" s="20">
        <v>8.60386843802535E-2</v>
      </c>
      <c r="E60" s="20">
        <v>1.0463679115287501</v>
      </c>
      <c r="F60" s="20">
        <v>0.113657783095245</v>
      </c>
      <c r="G60" s="20">
        <v>44.083446242397102</v>
      </c>
      <c r="H60" s="20">
        <v>4.0012486772517203E-2</v>
      </c>
      <c r="I60" s="20">
        <v>4.2839119370212198E-3</v>
      </c>
      <c r="J60" s="20"/>
      <c r="K60" s="20">
        <v>131.874077011715</v>
      </c>
      <c r="L60" s="20">
        <v>0.21909121794938799</v>
      </c>
      <c r="M60" s="20">
        <v>1.2819065691474001E-2</v>
      </c>
      <c r="N60" s="20">
        <v>0.107064376212768</v>
      </c>
      <c r="O60" s="20">
        <v>4.30937230839352E-2</v>
      </c>
      <c r="P60" s="20">
        <v>0.328108177095495</v>
      </c>
      <c r="Q60" s="20">
        <v>0.66447368421052599</v>
      </c>
      <c r="R60" s="20">
        <v>0.97535211267605604</v>
      </c>
      <c r="S60" t="s">
        <v>16</v>
      </c>
    </row>
    <row r="61" spans="2:19" x14ac:dyDescent="0.25">
      <c r="B61" s="2">
        <v>59</v>
      </c>
      <c r="C61" s="20">
        <v>8.9321998099060104E-4</v>
      </c>
      <c r="D61" s="20">
        <v>0.17524255054872301</v>
      </c>
      <c r="E61" s="20">
        <v>0.69372983429955803</v>
      </c>
      <c r="F61" s="20">
        <v>0.15394601980669401</v>
      </c>
      <c r="G61" s="20">
        <v>73.287102696351099</v>
      </c>
      <c r="H61" s="20">
        <v>8.1963502936576393E-2</v>
      </c>
      <c r="I61" s="20">
        <v>1.5476845294657199E-2</v>
      </c>
      <c r="J61" s="20"/>
      <c r="K61" s="20">
        <v>36.526814254272303</v>
      </c>
      <c r="L61" s="20">
        <v>0.36550149917811903</v>
      </c>
      <c r="M61" s="20">
        <v>3.3723626761438599E-2</v>
      </c>
      <c r="N61" s="20">
        <v>0.18882605965039401</v>
      </c>
      <c r="O61" s="20">
        <v>0.115409667240523</v>
      </c>
      <c r="P61" s="20">
        <v>0.42018369691052299</v>
      </c>
      <c r="Q61" s="20">
        <v>0.878140703517587</v>
      </c>
      <c r="R61" s="20">
        <v>0.988795283310971</v>
      </c>
      <c r="S61" t="s">
        <v>16</v>
      </c>
    </row>
    <row r="62" spans="2:19" x14ac:dyDescent="0.25">
      <c r="B62" s="2">
        <v>60</v>
      </c>
      <c r="C62" s="20">
        <v>2.42792269511036E-5</v>
      </c>
      <c r="D62" s="20">
        <v>1.6818419516100101E-2</v>
      </c>
      <c r="E62" s="20">
        <v>1.1229255840374399</v>
      </c>
      <c r="F62" s="20">
        <v>0.11512456316162201</v>
      </c>
      <c r="G62" s="20">
        <v>173.72863939719801</v>
      </c>
      <c r="H62" s="20">
        <v>6.8654280138981602E-3</v>
      </c>
      <c r="I62" s="20">
        <v>3.3709717868694901E-3</v>
      </c>
      <c r="J62" s="20"/>
      <c r="K62" s="20">
        <v>4.3666958062093704</v>
      </c>
      <c r="L62" s="20">
        <v>1.07863462218807</v>
      </c>
      <c r="M62" s="20">
        <v>5.5599704918052198E-3</v>
      </c>
      <c r="N62" s="20">
        <v>0.49100679229982502</v>
      </c>
      <c r="O62" s="20">
        <v>-0.25135183887524198</v>
      </c>
      <c r="P62" s="20">
        <v>-4.6791556162696299E-2</v>
      </c>
      <c r="Q62" s="20">
        <v>0.90476190476190399</v>
      </c>
      <c r="R62" s="20">
        <v>0.99388358650356201</v>
      </c>
      <c r="S62" t="s">
        <v>16</v>
      </c>
    </row>
    <row r="63" spans="2:19" x14ac:dyDescent="0.25">
      <c r="B63" s="2">
        <v>61</v>
      </c>
      <c r="C63" s="20">
        <v>1.80177421058189E-4</v>
      </c>
      <c r="D63" s="20">
        <v>0.10568881117473899</v>
      </c>
      <c r="E63" s="20">
        <v>0.784112055761639</v>
      </c>
      <c r="F63" s="20">
        <v>0.130559740175026</v>
      </c>
      <c r="G63" s="20">
        <v>28.086714713942701</v>
      </c>
      <c r="H63" s="20">
        <v>5.1068395136295699E-2</v>
      </c>
      <c r="I63" s="20">
        <v>4.3871616632482199E-3</v>
      </c>
      <c r="J63" s="20"/>
      <c r="K63" s="20">
        <v>203.945378165238</v>
      </c>
      <c r="L63" s="20">
        <v>0.202699279405576</v>
      </c>
      <c r="M63" s="20">
        <v>1.51462542418805E-2</v>
      </c>
      <c r="N63" s="20">
        <v>8.59075686936977E-2</v>
      </c>
      <c r="O63" s="20">
        <v>-2.3380563986422302E-2</v>
      </c>
      <c r="P63" s="20">
        <v>0.243470486089439</v>
      </c>
      <c r="Q63" s="20">
        <v>0.77900552486187802</v>
      </c>
      <c r="R63" s="20">
        <v>0.98398844858013701</v>
      </c>
      <c r="S63" t="s">
        <v>16</v>
      </c>
    </row>
    <row r="64" spans="2:19" x14ac:dyDescent="0.25">
      <c r="B64" s="2">
        <v>62</v>
      </c>
      <c r="C64" s="20">
        <v>2.30013729010455E-5</v>
      </c>
      <c r="D64" s="20">
        <v>1.39765384391088E-2</v>
      </c>
      <c r="E64" s="20">
        <v>0.81289906878314</v>
      </c>
      <c r="F64" s="20">
        <v>0.12560245191333999</v>
      </c>
      <c r="G64" s="20">
        <v>135</v>
      </c>
      <c r="H64" s="20">
        <v>5.59530376533947E-3</v>
      </c>
      <c r="I64" s="20">
        <v>3.1973164373369101E-3</v>
      </c>
      <c r="J64" s="20"/>
      <c r="K64" s="20">
        <v>2.4722222222222201</v>
      </c>
      <c r="L64" s="20">
        <v>1.4796683226245899</v>
      </c>
      <c r="M64" s="20">
        <v>5.4116778877544899E-3</v>
      </c>
      <c r="N64" s="20">
        <v>0.57142857142858405</v>
      </c>
      <c r="O64" s="20">
        <v>-0.38913476180198803</v>
      </c>
      <c r="P64" s="20">
        <v>-0.22222222222222701</v>
      </c>
      <c r="Q64" s="20">
        <v>1</v>
      </c>
      <c r="R64" s="20">
        <v>1</v>
      </c>
      <c r="S64" t="s">
        <v>16</v>
      </c>
    </row>
    <row r="65" spans="2:19" x14ac:dyDescent="0.25">
      <c r="B65" s="2">
        <v>63</v>
      </c>
      <c r="C65" s="20">
        <v>4.4724891752032901E-5</v>
      </c>
      <c r="D65" s="20">
        <v>3.2524503718055701E-2</v>
      </c>
      <c r="E65" s="20">
        <v>1.0249375394617499</v>
      </c>
      <c r="F65" s="20">
        <v>0.13871893653457601</v>
      </c>
      <c r="G65" s="20">
        <v>24.431746800574501</v>
      </c>
      <c r="H65" s="20">
        <v>1.51556921973619E-2</v>
      </c>
      <c r="I65" s="20">
        <v>3.4610540989375399E-3</v>
      </c>
      <c r="J65" s="20"/>
      <c r="K65" s="20">
        <v>23.198879254367501</v>
      </c>
      <c r="L65" s="20">
        <v>0.531297540072734</v>
      </c>
      <c r="M65" s="20">
        <v>7.5462242752708996E-3</v>
      </c>
      <c r="N65" s="20">
        <v>0.228366613274185</v>
      </c>
      <c r="O65" s="20">
        <v>-7.8861896843166301E-2</v>
      </c>
      <c r="P65" s="20">
        <v>0.17282945910161801</v>
      </c>
      <c r="Q65" s="20">
        <v>0.79545454545454497</v>
      </c>
      <c r="R65" s="20">
        <v>0.99051160850827202</v>
      </c>
      <c r="S65" t="s">
        <v>16</v>
      </c>
    </row>
    <row r="66" spans="2:19" x14ac:dyDescent="0.25">
      <c r="B66" s="2">
        <v>64</v>
      </c>
      <c r="C66" s="20">
        <v>1.5334248600697E-5</v>
      </c>
      <c r="D66" s="20">
        <v>1.0900659994202999E-2</v>
      </c>
      <c r="E66" s="20">
        <v>0.89943915815143105</v>
      </c>
      <c r="F66" s="20">
        <v>0.142809987825468</v>
      </c>
      <c r="G66" s="20">
        <v>135</v>
      </c>
      <c r="H66" s="20">
        <v>4.7959746560052403E-3</v>
      </c>
      <c r="I66" s="20">
        <v>2.39798732800268E-3</v>
      </c>
      <c r="J66" s="20"/>
      <c r="K66" s="20">
        <v>2.9999999999999898</v>
      </c>
      <c r="L66" s="20">
        <v>1.62168603391098</v>
      </c>
      <c r="M66" s="20">
        <v>4.4186164924337199E-3</v>
      </c>
      <c r="N66" s="20">
        <v>0.50000000000001299</v>
      </c>
      <c r="O66" s="20">
        <v>-0.41095137745192001</v>
      </c>
      <c r="P66" s="20">
        <v>-0.25000000000000799</v>
      </c>
      <c r="Q66" s="20">
        <v>1</v>
      </c>
      <c r="R66" s="20">
        <v>1</v>
      </c>
      <c r="S66" t="s">
        <v>16</v>
      </c>
    </row>
    <row r="67" spans="2:19" x14ac:dyDescent="0.25">
      <c r="B67" s="2">
        <v>65</v>
      </c>
      <c r="C67" s="20">
        <v>8.6894075403949698E-5</v>
      </c>
      <c r="D67" s="20">
        <v>4.1536228437934003E-2</v>
      </c>
      <c r="E67" s="20">
        <v>0.97440719808976595</v>
      </c>
      <c r="F67" s="20">
        <v>0.15269009834435701</v>
      </c>
      <c r="G67" s="20">
        <v>84.983890003859699</v>
      </c>
      <c r="H67" s="20">
        <v>1.83140017922288E-2</v>
      </c>
      <c r="I67" s="20">
        <v>4.9985679195965098E-3</v>
      </c>
      <c r="J67" s="20"/>
      <c r="K67" s="20">
        <v>16.391403985286601</v>
      </c>
      <c r="L67" s="20">
        <v>0.632915762760208</v>
      </c>
      <c r="M67" s="20">
        <v>1.0518411144631401E-2</v>
      </c>
      <c r="N67" s="20">
        <v>0.27293695699634302</v>
      </c>
      <c r="O67" s="20">
        <v>-0.17257514057388501</v>
      </c>
      <c r="P67" s="20">
        <v>5.3510051318262197E-2</v>
      </c>
      <c r="Q67" s="20">
        <v>0.89473684210526305</v>
      </c>
      <c r="R67" s="20">
        <v>0.98424232527759603</v>
      </c>
      <c r="S67" t="s">
        <v>16</v>
      </c>
    </row>
    <row r="68" spans="2:19" x14ac:dyDescent="0.25">
      <c r="B68" s="2">
        <v>66</v>
      </c>
      <c r="C68" s="20">
        <v>1.7889956700813102E-5</v>
      </c>
      <c r="D68" s="20">
        <v>1.36679332147578E-2</v>
      </c>
      <c r="E68" s="20">
        <v>0.99016898645140305</v>
      </c>
      <c r="F68" s="20">
        <v>0.14598593553813399</v>
      </c>
      <c r="G68" s="20">
        <v>122.087104089164</v>
      </c>
      <c r="H68" s="20">
        <v>5.6324293687430001E-3</v>
      </c>
      <c r="I68" s="20">
        <v>2.7592078880373399E-3</v>
      </c>
      <c r="J68" s="20"/>
      <c r="K68" s="20">
        <v>4.1173525819105201</v>
      </c>
      <c r="L68" s="20">
        <v>1.20340956032438</v>
      </c>
      <c r="M68" s="20">
        <v>4.7726512888618998E-3</v>
      </c>
      <c r="N68" s="20">
        <v>0.48987882623961299</v>
      </c>
      <c r="O68" s="20">
        <v>-0.317722940300042</v>
      </c>
      <c r="P68" s="20">
        <v>-0.13129786712437999</v>
      </c>
      <c r="Q68" s="20">
        <v>0.93333333333333302</v>
      </c>
      <c r="R68" s="20">
        <v>1.0075262592010501</v>
      </c>
      <c r="S68" t="s">
        <v>16</v>
      </c>
    </row>
    <row r="69" spans="2:19" x14ac:dyDescent="0.25">
      <c r="B69" s="2">
        <v>67</v>
      </c>
      <c r="C69" s="20">
        <v>2.1723518850987401E-5</v>
      </c>
      <c r="D69" s="20">
        <v>1.3350284613868901E-2</v>
      </c>
      <c r="E69" s="20">
        <v>0.66129690932373797</v>
      </c>
      <c r="F69" s="20">
        <v>0.15220800658039499</v>
      </c>
      <c r="G69" s="20">
        <v>180</v>
      </c>
      <c r="H69" s="20">
        <v>4.5216882688802499E-3</v>
      </c>
      <c r="I69" s="20">
        <v>4.5216882688802499E-3</v>
      </c>
      <c r="J69" s="20"/>
      <c r="K69" s="20">
        <v>1.0967741935483799</v>
      </c>
      <c r="L69" s="20">
        <v>1.53164807765707</v>
      </c>
      <c r="M69" s="20">
        <v>5.2592055723157402E-3</v>
      </c>
      <c r="N69" s="20">
        <v>1</v>
      </c>
      <c r="O69" s="20">
        <v>-0.26080172856710698</v>
      </c>
      <c r="P69" s="20">
        <v>-5.8823529411764698E-2</v>
      </c>
      <c r="Q69" s="20">
        <v>1</v>
      </c>
      <c r="R69" s="20">
        <v>1</v>
      </c>
      <c r="S69" t="s">
        <v>16</v>
      </c>
    </row>
    <row r="70" spans="2:19" x14ac:dyDescent="0.25">
      <c r="B70" s="2">
        <v>68</v>
      </c>
      <c r="C70" s="20">
        <v>3.4118703136550802E-4</v>
      </c>
      <c r="D70" s="20">
        <v>8.5906424998388797E-2</v>
      </c>
      <c r="E70" s="20">
        <v>0.78940432743031197</v>
      </c>
      <c r="F70" s="20">
        <v>0.16341823373263301</v>
      </c>
      <c r="G70" s="20">
        <v>32.946311966553402</v>
      </c>
      <c r="H70" s="20">
        <v>2.9476787538964301E-2</v>
      </c>
      <c r="I70" s="20">
        <v>2.0430163004142101E-2</v>
      </c>
      <c r="J70" s="20"/>
      <c r="K70" s="20">
        <v>2.2835183653194999</v>
      </c>
      <c r="L70" s="20">
        <v>0.58096649481402196</v>
      </c>
      <c r="M70" s="20">
        <v>2.0842572309706899E-2</v>
      </c>
      <c r="N70" s="20">
        <v>0.69309326795317105</v>
      </c>
      <c r="O70" s="20">
        <v>0.38627486543022199</v>
      </c>
      <c r="P70" s="20">
        <v>0.76505997853817398</v>
      </c>
      <c r="Q70" s="20">
        <v>0.839622641509434</v>
      </c>
      <c r="R70" s="20">
        <v>0.86995197052437601</v>
      </c>
      <c r="S70" t="s">
        <v>16</v>
      </c>
    </row>
    <row r="71" spans="2:19" x14ac:dyDescent="0.25">
      <c r="B71" s="2">
        <v>69</v>
      </c>
      <c r="C71" s="20">
        <v>3.8335621501742497E-5</v>
      </c>
      <c r="D71" s="20">
        <v>1.8304924534494501E-2</v>
      </c>
      <c r="E71" s="20">
        <v>0.65862157709798297</v>
      </c>
      <c r="F71" s="20">
        <v>0.16575755579003501</v>
      </c>
      <c r="G71" s="20">
        <v>45</v>
      </c>
      <c r="H71" s="20">
        <v>6.3946328746738298E-3</v>
      </c>
      <c r="I71" s="20">
        <v>5.5953037653396001E-3</v>
      </c>
      <c r="J71" s="20"/>
      <c r="K71" s="20">
        <v>1.25529661016949</v>
      </c>
      <c r="L71" s="20">
        <v>1.4377271929183599</v>
      </c>
      <c r="M71" s="20">
        <v>6.9864461114373501E-3</v>
      </c>
      <c r="N71" s="20">
        <v>0.875</v>
      </c>
      <c r="O71" s="20">
        <v>-0.26696171416236902</v>
      </c>
      <c r="P71" s="20">
        <v>-6.6666666666651594E-2</v>
      </c>
      <c r="Q71" s="20">
        <v>1</v>
      </c>
      <c r="R71" s="20">
        <v>1</v>
      </c>
      <c r="S71" t="s">
        <v>16</v>
      </c>
    </row>
    <row r="72" spans="2:19" x14ac:dyDescent="0.25">
      <c r="B72" s="2">
        <v>70</v>
      </c>
      <c r="C72" s="20">
        <v>3.8335621501742499E-4</v>
      </c>
      <c r="D72" s="20">
        <v>0.110522495934172</v>
      </c>
      <c r="E72" s="20">
        <v>0.77872758959289801</v>
      </c>
      <c r="F72" s="20">
        <v>0.18941230362022399</v>
      </c>
      <c r="G72" s="20">
        <v>147.55746597882199</v>
      </c>
      <c r="H72" s="20">
        <v>4.8639102840608003E-2</v>
      </c>
      <c r="I72" s="20">
        <v>1.04792227772203E-2</v>
      </c>
      <c r="J72" s="20"/>
      <c r="K72" s="20">
        <v>24.362075197204099</v>
      </c>
      <c r="L72" s="20">
        <v>0.39437647820267602</v>
      </c>
      <c r="M72" s="20">
        <v>2.2093082462168599E-2</v>
      </c>
      <c r="N72" s="20">
        <v>0.21544852115305399</v>
      </c>
      <c r="O72" s="20">
        <v>4.4244031438643798E-2</v>
      </c>
      <c r="P72" s="20">
        <v>0.32957279518134902</v>
      </c>
      <c r="Q72" s="20">
        <v>0.89552238805970097</v>
      </c>
      <c r="R72" s="20">
        <v>0.92886438719047504</v>
      </c>
      <c r="S72" t="s">
        <v>16</v>
      </c>
    </row>
    <row r="73" spans="2:19" x14ac:dyDescent="0.25">
      <c r="B73" s="2">
        <v>71</v>
      </c>
      <c r="C73" s="20">
        <v>1.2778540500580801E-5</v>
      </c>
      <c r="D73" s="20">
        <v>9.3112865676916699E-3</v>
      </c>
      <c r="E73" s="20">
        <v>0.90942455307854198</v>
      </c>
      <c r="F73" s="20">
        <v>0.18448488137031399</v>
      </c>
      <c r="G73" s="20">
        <v>180</v>
      </c>
      <c r="H73" s="20">
        <v>3.3912662016601898E-3</v>
      </c>
      <c r="I73" s="20">
        <v>2.2608441344401202E-3</v>
      </c>
      <c r="J73" s="20"/>
      <c r="K73" s="20">
        <v>1.87499999999999</v>
      </c>
      <c r="L73" s="20">
        <v>1.85213113331903</v>
      </c>
      <c r="M73" s="20">
        <v>4.0336265431171704E-3</v>
      </c>
      <c r="N73" s="20">
        <v>0.66666666666666596</v>
      </c>
      <c r="O73" s="20">
        <v>-0.52876110196153103</v>
      </c>
      <c r="P73" s="20">
        <v>-0.4</v>
      </c>
      <c r="Q73" s="20">
        <v>1</v>
      </c>
      <c r="R73" s="20">
        <v>1</v>
      </c>
      <c r="S73" t="s">
        <v>16</v>
      </c>
    </row>
    <row r="74" spans="2:19" x14ac:dyDescent="0.25">
      <c r="B74" s="2">
        <v>72</v>
      </c>
      <c r="C74" s="20">
        <v>7.7949097053543095E-5</v>
      </c>
      <c r="D74" s="20">
        <v>4.4902625354115398E-2</v>
      </c>
      <c r="E74" s="20">
        <v>1.03687500828027</v>
      </c>
      <c r="F74" s="20">
        <v>0.192672102178475</v>
      </c>
      <c r="G74" s="20">
        <v>123.07377388968899</v>
      </c>
      <c r="H74" s="20">
        <v>1.8813644352121801E-2</v>
      </c>
      <c r="I74" s="20">
        <v>5.92623549147269E-3</v>
      </c>
      <c r="J74" s="20"/>
      <c r="K74" s="20">
        <v>14.9293981604126</v>
      </c>
      <c r="L74" s="20">
        <v>0.48582234381774703</v>
      </c>
      <c r="M74" s="20">
        <v>9.9623226631629595E-3</v>
      </c>
      <c r="N74" s="20">
        <v>0.31499667903546302</v>
      </c>
      <c r="O74" s="20">
        <v>0.123390191522274</v>
      </c>
      <c r="P74" s="20">
        <v>0.43034481601376701</v>
      </c>
      <c r="Q74" s="20">
        <v>0.76249999999999996</v>
      </c>
      <c r="R74" s="20">
        <v>0.91755198630481805</v>
      </c>
      <c r="S74" t="s">
        <v>16</v>
      </c>
    </row>
    <row r="75" spans="2:19" x14ac:dyDescent="0.25">
      <c r="B75" s="2">
        <v>73</v>
      </c>
      <c r="C75" s="20">
        <v>1.2522969690569201E-4</v>
      </c>
      <c r="D75" s="20">
        <v>4.6417390924190297E-2</v>
      </c>
      <c r="E75" s="20">
        <v>0.64073284831366994</v>
      </c>
      <c r="F75" s="20">
        <v>0.19535857959563699</v>
      </c>
      <c r="G75" s="20">
        <v>122.207612649989</v>
      </c>
      <c r="H75" s="20">
        <v>1.72541975181978E-2</v>
      </c>
      <c r="I75" s="20">
        <v>8.8568074565153702E-3</v>
      </c>
      <c r="J75" s="20"/>
      <c r="K75" s="20">
        <v>3.55214788854917</v>
      </c>
      <c r="L75" s="20">
        <v>0.730391553790953</v>
      </c>
      <c r="M75" s="20">
        <v>1.2627248404760399E-2</v>
      </c>
      <c r="N75" s="20">
        <v>0.51331320666603997</v>
      </c>
      <c r="O75" s="20">
        <v>-4.1582973102972903E-2</v>
      </c>
      <c r="P75" s="20">
        <v>0.22029445899279801</v>
      </c>
      <c r="Q75" s="20">
        <v>0.93333333333333302</v>
      </c>
      <c r="R75" s="20">
        <v>0.90090594710437799</v>
      </c>
      <c r="S75" t="s">
        <v>16</v>
      </c>
    </row>
    <row r="76" spans="2:19" x14ac:dyDescent="0.25">
      <c r="B76" s="2">
        <v>74</v>
      </c>
      <c r="C76" s="20">
        <v>2.6834935051219701E-5</v>
      </c>
      <c r="D76" s="20">
        <v>2.0343075521692199E-2</v>
      </c>
      <c r="E76" s="20">
        <v>0.73601242500475905</v>
      </c>
      <c r="F76" s="20">
        <v>0.22425420628756099</v>
      </c>
      <c r="G76" s="20">
        <v>18.386227968947399</v>
      </c>
      <c r="H76" s="20">
        <v>7.1494143146736498E-3</v>
      </c>
      <c r="I76" s="20">
        <v>3.9343056734112702E-3</v>
      </c>
      <c r="J76" s="20"/>
      <c r="K76" s="20">
        <v>3.61916242284267</v>
      </c>
      <c r="L76" s="20">
        <v>0.81484909917974901</v>
      </c>
      <c r="M76" s="20">
        <v>5.8452801889740599E-3</v>
      </c>
      <c r="N76" s="20">
        <v>0.55029761883241102</v>
      </c>
      <c r="O76" s="20">
        <v>-0.17675728259579501</v>
      </c>
      <c r="P76" s="20">
        <v>4.8185182714266903E-2</v>
      </c>
      <c r="Q76" s="20">
        <v>0.84</v>
      </c>
      <c r="R76" s="20">
        <v>0.85891309179817699</v>
      </c>
      <c r="S76" t="s">
        <v>16</v>
      </c>
    </row>
    <row r="77" spans="2:19" x14ac:dyDescent="0.25">
      <c r="B77" s="2">
        <v>75</v>
      </c>
      <c r="C77" s="20">
        <v>1.7762171295807299E-4</v>
      </c>
      <c r="D77" s="20">
        <v>8.8282572183685404E-2</v>
      </c>
      <c r="E77" s="20">
        <v>1.00713286909735</v>
      </c>
      <c r="F77" s="20">
        <v>0.235697067281812</v>
      </c>
      <c r="G77" s="20">
        <v>35.229387464091303</v>
      </c>
      <c r="H77" s="20">
        <v>4.2970794053396003E-2</v>
      </c>
      <c r="I77" s="20">
        <v>5.1643611771132704E-3</v>
      </c>
      <c r="J77" s="20"/>
      <c r="K77" s="20">
        <v>83.144552598369998</v>
      </c>
      <c r="L77" s="20">
        <v>0.28638875511533901</v>
      </c>
      <c r="M77" s="20">
        <v>1.50384503504123E-2</v>
      </c>
      <c r="N77" s="20">
        <v>0.120183052021239</v>
      </c>
      <c r="O77" s="20">
        <v>-1.87406362449043E-2</v>
      </c>
      <c r="P77" s="20">
        <v>0.249378225574653</v>
      </c>
      <c r="Q77" s="20">
        <v>0.83233532934131704</v>
      </c>
      <c r="R77" s="20">
        <v>1</v>
      </c>
      <c r="S77" t="s">
        <v>16</v>
      </c>
    </row>
    <row r="78" spans="2:19" x14ac:dyDescent="0.25">
      <c r="B78" s="2">
        <v>76</v>
      </c>
      <c r="C78" s="20">
        <v>2.9390643151335901E-5</v>
      </c>
      <c r="D78" s="20">
        <v>1.81274482699409E-2</v>
      </c>
      <c r="E78" s="20">
        <v>1.0662337533161701</v>
      </c>
      <c r="F78" s="20">
        <v>0.232670350705208</v>
      </c>
      <c r="G78" s="20">
        <v>133.81931267091201</v>
      </c>
      <c r="H78" s="20">
        <v>6.4262162316068901E-3</v>
      </c>
      <c r="I78" s="20">
        <v>4.8278974308843198E-3</v>
      </c>
      <c r="J78" s="20"/>
      <c r="K78" s="20">
        <v>2.1360147984483602</v>
      </c>
      <c r="L78" s="20">
        <v>1.1239464110553701</v>
      </c>
      <c r="M78" s="20">
        <v>6.1172975328555503E-3</v>
      </c>
      <c r="N78" s="20">
        <v>0.75128150950455796</v>
      </c>
      <c r="O78" s="20">
        <v>-0.17092434778490301</v>
      </c>
      <c r="P78" s="20">
        <v>5.5611905977357101E-2</v>
      </c>
      <c r="Q78" s="20">
        <v>0.92</v>
      </c>
      <c r="R78" s="20">
        <v>0.963893739087054</v>
      </c>
      <c r="S78" t="s">
        <v>16</v>
      </c>
    </row>
    <row r="79" spans="2:19" x14ac:dyDescent="0.25">
      <c r="B79" s="2">
        <v>77</v>
      </c>
      <c r="C79" s="20">
        <v>3.19463512514521E-5</v>
      </c>
      <c r="D79" s="20">
        <v>1.9034046767851399E-2</v>
      </c>
      <c r="E79" s="20">
        <v>0.66057343920071698</v>
      </c>
      <c r="F79" s="20">
        <v>0.23340954843959899</v>
      </c>
      <c r="G79" s="20">
        <v>164.10784214746599</v>
      </c>
      <c r="H79" s="20">
        <v>8.53913405859065E-3</v>
      </c>
      <c r="I79" s="20">
        <v>4.1902701518033002E-3</v>
      </c>
      <c r="J79" s="20"/>
      <c r="K79" s="20">
        <v>4.0330973609815297</v>
      </c>
      <c r="L79" s="20">
        <v>1.10807424921473</v>
      </c>
      <c r="M79" s="20">
        <v>6.3777235533808204E-3</v>
      </c>
      <c r="N79" s="20">
        <v>0.49071370973356998</v>
      </c>
      <c r="O79" s="20">
        <v>-0.12032049450372199</v>
      </c>
      <c r="P79" s="20">
        <v>0.120042733090933</v>
      </c>
      <c r="Q79" s="20">
        <v>1</v>
      </c>
      <c r="R79" s="20">
        <v>1</v>
      </c>
      <c r="S79" t="s">
        <v>16</v>
      </c>
    </row>
    <row r="80" spans="2:19" x14ac:dyDescent="0.25">
      <c r="B80" s="2">
        <v>78</v>
      </c>
      <c r="C80" s="20">
        <v>6.3892702502904201E-5</v>
      </c>
      <c r="D80" s="20">
        <v>4.49580160354092E-2</v>
      </c>
      <c r="E80" s="20">
        <v>1.0863582150398201</v>
      </c>
      <c r="F80" s="20">
        <v>0.23881296592091</v>
      </c>
      <c r="G80" s="20">
        <v>170.118380819338</v>
      </c>
      <c r="H80" s="20">
        <v>2.06277146131052E-2</v>
      </c>
      <c r="I80" s="20">
        <v>4.1169356111109999E-3</v>
      </c>
      <c r="J80" s="20"/>
      <c r="K80" s="20">
        <v>37.805103374185002</v>
      </c>
      <c r="L80" s="20">
        <v>0.39723439592648402</v>
      </c>
      <c r="M80" s="20">
        <v>9.0194631462574802E-3</v>
      </c>
      <c r="N80" s="20">
        <v>0.19958273072555599</v>
      </c>
      <c r="O80" s="20">
        <v>4.3911813193229197E-2</v>
      </c>
      <c r="P80" s="20">
        <v>0.32914980177380498</v>
      </c>
      <c r="Q80" s="20">
        <v>0.73529411764705799</v>
      </c>
      <c r="R80" s="20">
        <v>0.96693570692212905</v>
      </c>
      <c r="S80" t="s">
        <v>16</v>
      </c>
    </row>
    <row r="81" spans="2:19" x14ac:dyDescent="0.25">
      <c r="B81" s="2">
        <v>79</v>
      </c>
      <c r="C81" s="20">
        <v>1.7889956700813102E-5</v>
      </c>
      <c r="D81" s="20">
        <v>1.2910550429720301E-2</v>
      </c>
      <c r="E81" s="20">
        <v>0.93566649392472201</v>
      </c>
      <c r="F81" s="20">
        <v>0.241748833518348</v>
      </c>
      <c r="G81" s="20">
        <v>71.565051177077905</v>
      </c>
      <c r="H81" s="20">
        <v>5.0045918296239E-3</v>
      </c>
      <c r="I81" s="20">
        <v>2.8597667597852101E-3</v>
      </c>
      <c r="J81" s="20"/>
      <c r="K81" s="20">
        <v>3.0634920634920602</v>
      </c>
      <c r="L81" s="20">
        <v>1.3487443445107701</v>
      </c>
      <c r="M81" s="20">
        <v>4.7726512888618998E-3</v>
      </c>
      <c r="N81" s="20">
        <v>0.57142857142859704</v>
      </c>
      <c r="O81" s="20">
        <v>-0.37168146928201601</v>
      </c>
      <c r="P81" s="20">
        <v>-0.19999999999996801</v>
      </c>
      <c r="Q81" s="20">
        <v>0.93333333333333302</v>
      </c>
      <c r="R81" s="20">
        <v>0.99203222134664204</v>
      </c>
      <c r="S81" t="s">
        <v>16</v>
      </c>
    </row>
    <row r="82" spans="2:19" x14ac:dyDescent="0.25">
      <c r="B82" s="2">
        <v>80</v>
      </c>
      <c r="C82" s="20">
        <v>4.98363079522653E-5</v>
      </c>
      <c r="D82" s="20">
        <v>2.95232331295864E-2</v>
      </c>
      <c r="E82" s="20">
        <v>0.89164214440573397</v>
      </c>
      <c r="F82" s="20">
        <v>0.27599689548896</v>
      </c>
      <c r="G82" s="20">
        <v>109.262236916121</v>
      </c>
      <c r="H82" s="20">
        <v>1.3603121363316E-2</v>
      </c>
      <c r="I82" s="20">
        <v>3.5743358252635598E-3</v>
      </c>
      <c r="J82" s="20"/>
      <c r="K82" s="20">
        <v>14.8935192278655</v>
      </c>
      <c r="L82" s="20">
        <v>0.71850185371322595</v>
      </c>
      <c r="M82" s="20">
        <v>7.9657741650403097E-3</v>
      </c>
      <c r="N82" s="20">
        <v>0.26275850444902898</v>
      </c>
      <c r="O82" s="20">
        <v>-0.233736838094984</v>
      </c>
      <c r="P82" s="20">
        <v>-2.4363440588732101E-2</v>
      </c>
      <c r="Q82" s="20">
        <v>0.86666666666666603</v>
      </c>
      <c r="R82" s="20">
        <v>1</v>
      </c>
      <c r="S82" t="s">
        <v>16</v>
      </c>
    </row>
    <row r="83" spans="2:19" x14ac:dyDescent="0.25">
      <c r="B83" s="2">
        <v>81</v>
      </c>
      <c r="C83" s="20">
        <v>6.9004118703136505E-5</v>
      </c>
      <c r="D83" s="20">
        <v>5.4055652832396203E-2</v>
      </c>
      <c r="E83" s="20">
        <v>0.93400076616958505</v>
      </c>
      <c r="F83" s="20">
        <v>0.27917238311938403</v>
      </c>
      <c r="G83" s="20">
        <v>34.585901925380099</v>
      </c>
      <c r="H83" s="20">
        <v>2.6665776980146601E-2</v>
      </c>
      <c r="I83" s="20">
        <v>2.7282247841617598E-3</v>
      </c>
      <c r="J83" s="20"/>
      <c r="K83" s="20">
        <v>96.109233844484507</v>
      </c>
      <c r="L83" s="20">
        <v>0.296758142607567</v>
      </c>
      <c r="M83" s="20">
        <v>9.3733010557878003E-3</v>
      </c>
      <c r="N83" s="20">
        <v>0.102311842861094</v>
      </c>
      <c r="O83" s="20">
        <v>-0.171963920903793</v>
      </c>
      <c r="P83" s="20">
        <v>5.4288280372742997E-2</v>
      </c>
      <c r="Q83" s="20">
        <v>0.81818181818181801</v>
      </c>
      <c r="R83" s="20">
        <v>1.0019030092640999</v>
      </c>
      <c r="S83" t="s">
        <v>16</v>
      </c>
    </row>
    <row r="84" spans="2:19" x14ac:dyDescent="0.25">
      <c r="B84" s="2">
        <v>82</v>
      </c>
      <c r="C84" s="20">
        <v>3.4502059351568198E-5</v>
      </c>
      <c r="D84" s="20">
        <v>1.8510661350728499E-2</v>
      </c>
      <c r="E84" s="20">
        <v>1.04940848573596</v>
      </c>
      <c r="F84" s="20">
        <v>0.27544617704595498</v>
      </c>
      <c r="G84" s="20">
        <v>135</v>
      </c>
      <c r="H84" s="20">
        <v>7.99329109334216E-3</v>
      </c>
      <c r="I84" s="20">
        <v>3.9966455466711398E-3</v>
      </c>
      <c r="J84" s="20"/>
      <c r="K84" s="20">
        <v>2.9999999999999898</v>
      </c>
      <c r="L84" s="20">
        <v>1.26535099479125</v>
      </c>
      <c r="M84" s="20">
        <v>6.6279247386505803E-3</v>
      </c>
      <c r="N84" s="20">
        <v>0.50000000000000799</v>
      </c>
      <c r="O84" s="20">
        <v>-0.27277947833569599</v>
      </c>
      <c r="P84" s="20">
        <v>-7.4074074074073903E-2</v>
      </c>
      <c r="Q84" s="20">
        <v>1</v>
      </c>
      <c r="R84" s="20">
        <v>1</v>
      </c>
      <c r="S84" t="s">
        <v>16</v>
      </c>
    </row>
    <row r="85" spans="2:19" x14ac:dyDescent="0.25">
      <c r="B85" s="2">
        <v>83</v>
      </c>
      <c r="C85" s="20">
        <v>2.30013729010455E-5</v>
      </c>
      <c r="D85" s="20">
        <v>1.3742541071194299E-2</v>
      </c>
      <c r="E85" s="20">
        <v>0.83594711870923799</v>
      </c>
      <c r="F85" s="20">
        <v>0.280344672670576</v>
      </c>
      <c r="G85" s="20">
        <v>66.890562382434297</v>
      </c>
      <c r="H85" s="20">
        <v>5.4898872025820004E-3</v>
      </c>
      <c r="I85" s="20">
        <v>4.0064959520823501E-3</v>
      </c>
      <c r="J85" s="20"/>
      <c r="K85" s="20">
        <v>1.92648421957759</v>
      </c>
      <c r="L85" s="20">
        <v>1.5304866147873499</v>
      </c>
      <c r="M85" s="20">
        <v>5.4116778877544899E-3</v>
      </c>
      <c r="N85" s="20">
        <v>0.72979567780518595</v>
      </c>
      <c r="O85" s="20">
        <v>-0.24895795207489399</v>
      </c>
      <c r="P85" s="20">
        <v>-4.3743564822873802E-2</v>
      </c>
      <c r="Q85" s="20">
        <v>1</v>
      </c>
      <c r="R85" s="20">
        <v>1</v>
      </c>
      <c r="S85" t="s">
        <v>16</v>
      </c>
    </row>
    <row r="86" spans="2:19" x14ac:dyDescent="0.25">
      <c r="B86" s="2">
        <v>84</v>
      </c>
      <c r="C86" s="20">
        <v>1.55898194107086E-4</v>
      </c>
      <c r="D86" s="20">
        <v>9.1560796178623505E-2</v>
      </c>
      <c r="E86" s="20">
        <v>0.805147750254815</v>
      </c>
      <c r="F86" s="20">
        <v>0.28249432774922401</v>
      </c>
      <c r="G86" s="20">
        <v>175.80522397929201</v>
      </c>
      <c r="H86" s="20">
        <v>4.4299108768563203E-2</v>
      </c>
      <c r="I86" s="20">
        <v>3.90053622639158E-3</v>
      </c>
      <c r="J86" s="20"/>
      <c r="K86" s="20">
        <v>161.77015724893201</v>
      </c>
      <c r="L86" s="20">
        <v>0.23368553330556799</v>
      </c>
      <c r="M86" s="20">
        <v>1.4088851822981901E-2</v>
      </c>
      <c r="N86" s="20">
        <v>8.8049993212495306E-2</v>
      </c>
      <c r="O86" s="20">
        <v>-0.12950135052995801</v>
      </c>
      <c r="P86" s="20">
        <v>0.108353304143809</v>
      </c>
      <c r="Q86" s="20">
        <v>0.78709677419354795</v>
      </c>
      <c r="R86" s="20">
        <v>1</v>
      </c>
      <c r="S86" t="s">
        <v>16</v>
      </c>
    </row>
    <row r="87" spans="2:19" x14ac:dyDescent="0.25">
      <c r="B87" s="2">
        <v>85</v>
      </c>
      <c r="C87" s="20">
        <v>3.7517794909705301E-3</v>
      </c>
      <c r="D87" s="20">
        <v>0.28606913001897799</v>
      </c>
      <c r="E87" s="20">
        <v>0.666451044906194</v>
      </c>
      <c r="F87" s="20">
        <v>0.35361206632667003</v>
      </c>
      <c r="G87" s="20">
        <v>125.315634449443</v>
      </c>
      <c r="H87" s="20">
        <v>0.111346804726868</v>
      </c>
      <c r="I87" s="20">
        <v>4.3898427974431199E-2</v>
      </c>
      <c r="J87" s="20"/>
      <c r="K87" s="20">
        <v>8.8148827623734505</v>
      </c>
      <c r="L87" s="20">
        <v>0.57610968813561603</v>
      </c>
      <c r="M87" s="20">
        <v>6.9115222715622093E-2</v>
      </c>
      <c r="N87" s="20">
        <v>0.39424955284629298</v>
      </c>
      <c r="O87" s="20">
        <v>2.3244227591085201E-2</v>
      </c>
      <c r="P87" s="20">
        <v>0.30283501449095601</v>
      </c>
      <c r="Q87" s="20">
        <v>0.84246771879483495</v>
      </c>
      <c r="R87" s="20">
        <v>0.96476780577245203</v>
      </c>
      <c r="S87" t="s">
        <v>16</v>
      </c>
    </row>
    <row r="88" spans="2:19" x14ac:dyDescent="0.25">
      <c r="B88" s="2">
        <v>86</v>
      </c>
      <c r="C88" s="20">
        <v>8.1782659203717394E-5</v>
      </c>
      <c r="D88" s="20">
        <v>7.1537630101954505E-2</v>
      </c>
      <c r="E88" s="20">
        <v>1.03394760892075</v>
      </c>
      <c r="F88" s="20">
        <v>0.32759278251141399</v>
      </c>
      <c r="G88" s="20">
        <v>149.38511021989501</v>
      </c>
      <c r="H88" s="20">
        <v>3.5477961447956098E-2</v>
      </c>
      <c r="I88" s="20">
        <v>2.6417914336186298E-3</v>
      </c>
      <c r="J88" s="20"/>
      <c r="K88" s="20">
        <v>244.87311617935501</v>
      </c>
      <c r="L88" s="20">
        <v>0.200817702569319</v>
      </c>
      <c r="M88" s="20">
        <v>1.0204357685409299E-2</v>
      </c>
      <c r="N88" s="20">
        <v>7.4462886981090104E-2</v>
      </c>
      <c r="O88" s="20">
        <v>-9.99102032245483E-2</v>
      </c>
      <c r="P88" s="20">
        <v>0.14602992306714099</v>
      </c>
      <c r="Q88" s="20">
        <v>0.71111111111111103</v>
      </c>
      <c r="R88" s="20">
        <v>1</v>
      </c>
      <c r="S88" t="s">
        <v>16</v>
      </c>
    </row>
    <row r="89" spans="2:19" x14ac:dyDescent="0.25">
      <c r="B89" s="2">
        <v>87</v>
      </c>
      <c r="C89" s="20">
        <v>2.1723518850987401E-5</v>
      </c>
      <c r="D89" s="20">
        <v>1.6406945883632E-2</v>
      </c>
      <c r="E89" s="20">
        <v>1.0582080457494101</v>
      </c>
      <c r="F89" s="20">
        <v>0.34078900555899</v>
      </c>
      <c r="G89" s="20">
        <v>157.951110580765</v>
      </c>
      <c r="H89" s="20">
        <v>7.5595574591740301E-3</v>
      </c>
      <c r="I89" s="20">
        <v>2.5198524863913599E-3</v>
      </c>
      <c r="J89" s="20"/>
      <c r="K89" s="20">
        <v>9.6833971232124405</v>
      </c>
      <c r="L89" s="20">
        <v>1.01410879195837</v>
      </c>
      <c r="M89" s="20">
        <v>5.2592055723157402E-3</v>
      </c>
      <c r="N89" s="20">
        <v>0.33333333333333598</v>
      </c>
      <c r="O89" s="20">
        <v>-0.311298234516036</v>
      </c>
      <c r="P89" s="20">
        <v>-0.12311767765689501</v>
      </c>
      <c r="Q89" s="20">
        <v>0.94444444444444398</v>
      </c>
      <c r="R89" s="20">
        <v>1</v>
      </c>
      <c r="S89" t="s">
        <v>16</v>
      </c>
    </row>
    <row r="90" spans="2:19" x14ac:dyDescent="0.25">
      <c r="B90" s="2">
        <v>88</v>
      </c>
      <c r="C90" s="20">
        <v>1.3673038335621499E-4</v>
      </c>
      <c r="D90" s="20">
        <v>7.3789430859856897E-2</v>
      </c>
      <c r="E90" s="20">
        <v>0.79383097318612705</v>
      </c>
      <c r="F90" s="20">
        <v>0.36252741342669598</v>
      </c>
      <c r="G90" s="20">
        <v>82.628085826094306</v>
      </c>
      <c r="H90" s="20">
        <v>3.5333599615372503E-2</v>
      </c>
      <c r="I90" s="20">
        <v>3.9434100394318003E-3</v>
      </c>
      <c r="J90" s="20"/>
      <c r="K90" s="20">
        <v>84.130377781301704</v>
      </c>
      <c r="L90" s="20">
        <v>0.315563361883408</v>
      </c>
      <c r="M90" s="20">
        <v>1.31943370828523E-2</v>
      </c>
      <c r="N90" s="20">
        <v>0.111605103424451</v>
      </c>
      <c r="O90" s="20">
        <v>-0.199641298079799</v>
      </c>
      <c r="P90" s="20">
        <v>1.9048349257701699E-2</v>
      </c>
      <c r="Q90" s="20">
        <v>0.81060606060606</v>
      </c>
      <c r="R90" s="20">
        <v>0.98973589067957601</v>
      </c>
      <c r="S90" t="s">
        <v>16</v>
      </c>
    </row>
    <row r="91" spans="2:19" x14ac:dyDescent="0.25">
      <c r="B91" s="2">
        <v>89</v>
      </c>
      <c r="C91" s="20">
        <v>3.89745485267715E-4</v>
      </c>
      <c r="D91" s="20">
        <v>9.1262364752877495E-2</v>
      </c>
      <c r="E91" s="20">
        <v>0.717391787970871</v>
      </c>
      <c r="F91" s="20">
        <v>0.36830262840587602</v>
      </c>
      <c r="G91" s="20">
        <v>102.708646981423</v>
      </c>
      <c r="H91" s="20">
        <v>4.1936386088282297E-2</v>
      </c>
      <c r="I91" s="20">
        <v>1.28760671055714E-2</v>
      </c>
      <c r="J91" s="20"/>
      <c r="K91" s="20">
        <v>12.822609985064901</v>
      </c>
      <c r="L91" s="20">
        <v>0.58804088354056705</v>
      </c>
      <c r="M91" s="20">
        <v>2.2276430688619099E-2</v>
      </c>
      <c r="N91" s="20">
        <v>0.30703807138901701</v>
      </c>
      <c r="O91" s="20">
        <v>8.8135606253932894E-2</v>
      </c>
      <c r="P91" s="20">
        <v>0.385457283916877</v>
      </c>
      <c r="Q91" s="20">
        <v>0.92705167173252201</v>
      </c>
      <c r="R91" s="20">
        <v>0.99774565543210303</v>
      </c>
      <c r="S91" t="s">
        <v>16</v>
      </c>
    </row>
    <row r="92" spans="2:19" x14ac:dyDescent="0.25">
      <c r="B92" s="2">
        <v>90</v>
      </c>
      <c r="C92" s="20">
        <v>4.3574823106980599E-4</v>
      </c>
      <c r="D92" s="20">
        <v>0.110118935256175</v>
      </c>
      <c r="E92" s="20">
        <v>1.0504007819396299</v>
      </c>
      <c r="F92" s="20">
        <v>0.41877993814597098</v>
      </c>
      <c r="G92" s="20">
        <v>109.63880394056</v>
      </c>
      <c r="H92" s="20">
        <v>5.1859383229736503E-2</v>
      </c>
      <c r="I92" s="20">
        <v>9.3566787041685102E-3</v>
      </c>
      <c r="J92" s="20"/>
      <c r="K92" s="20">
        <v>30.556157706792401</v>
      </c>
      <c r="L92" s="20">
        <v>0.45156626492835999</v>
      </c>
      <c r="M92" s="20">
        <v>2.3554445001877498E-2</v>
      </c>
      <c r="N92" s="20">
        <v>0.18042402592253201</v>
      </c>
      <c r="O92" s="20">
        <v>-0.125412406005877</v>
      </c>
      <c r="P92" s="20">
        <v>0.113559510008097</v>
      </c>
      <c r="Q92" s="20">
        <v>0.90211640211640198</v>
      </c>
      <c r="R92" s="20">
        <v>1.0028024719239499</v>
      </c>
      <c r="S92" t="s">
        <v>16</v>
      </c>
    </row>
    <row r="93" spans="2:19" x14ac:dyDescent="0.25">
      <c r="B93" s="2">
        <v>91</v>
      </c>
      <c r="C93" s="20">
        <v>2.26180166860281E-4</v>
      </c>
      <c r="D93" s="20">
        <v>0.14553279777804501</v>
      </c>
      <c r="E93" s="20">
        <v>0.676835422824</v>
      </c>
      <c r="F93" s="20">
        <v>0.49116519492444199</v>
      </c>
      <c r="G93" s="20">
        <v>63.214176721454798</v>
      </c>
      <c r="H93" s="20">
        <v>7.1793955486462793E-2</v>
      </c>
      <c r="I93" s="20">
        <v>3.90988288851253E-3</v>
      </c>
      <c r="J93" s="20"/>
      <c r="K93" s="20">
        <v>488.85275707459698</v>
      </c>
      <c r="L93" s="20">
        <v>0.134196944382069</v>
      </c>
      <c r="M93" s="20">
        <v>1.6970018641159601E-2</v>
      </c>
      <c r="N93" s="20">
        <v>5.4459778152908103E-2</v>
      </c>
      <c r="O93" s="20">
        <v>-2.5264031892653901E-2</v>
      </c>
      <c r="P93" s="20">
        <v>0.24107238026998501</v>
      </c>
      <c r="Q93" s="20">
        <v>0.72839506172839497</v>
      </c>
      <c r="R93" s="20">
        <v>0.99858631992667501</v>
      </c>
      <c r="S93" t="s">
        <v>16</v>
      </c>
    </row>
    <row r="94" spans="2:19" x14ac:dyDescent="0.25">
      <c r="B94" s="2">
        <v>92</v>
      </c>
      <c r="C94" s="20">
        <v>3.4757630161579901E-4</v>
      </c>
      <c r="D94" s="20">
        <v>0.17450212409469401</v>
      </c>
      <c r="E94" s="20">
        <v>0.707735645276374</v>
      </c>
      <c r="F94" s="20">
        <v>0.49901900322542198</v>
      </c>
      <c r="G94" s="20">
        <v>45.003320958879399</v>
      </c>
      <c r="H94" s="20">
        <v>8.6327543663084996E-2</v>
      </c>
      <c r="I94" s="20">
        <v>4.7955113434747804E-3</v>
      </c>
      <c r="J94" s="20"/>
      <c r="K94" s="20">
        <v>394.35114442613099</v>
      </c>
      <c r="L94" s="20">
        <v>0.143436139004361</v>
      </c>
      <c r="M94" s="20">
        <v>2.1036822289262899E-2</v>
      </c>
      <c r="N94" s="20">
        <v>5.5550188734553502E-2</v>
      </c>
      <c r="O94" s="20">
        <v>-6.4542567378119198E-2</v>
      </c>
      <c r="P94" s="20">
        <v>0.19106139563060701</v>
      </c>
      <c r="Q94" s="20">
        <v>0.80952380952380898</v>
      </c>
      <c r="R94" s="20">
        <v>0.99635937267197305</v>
      </c>
      <c r="S94" t="s">
        <v>16</v>
      </c>
    </row>
    <row r="95" spans="2:19" x14ac:dyDescent="0.25">
      <c r="B95" s="2">
        <v>93</v>
      </c>
      <c r="C95" s="20">
        <v>7.2837680853310804E-5</v>
      </c>
      <c r="D95" s="20">
        <v>3.52635163869299E-2</v>
      </c>
      <c r="E95" s="20">
        <v>0.87871475358573004</v>
      </c>
      <c r="F95" s="20">
        <v>0.48633930446381801</v>
      </c>
      <c r="G95" s="20">
        <v>19.087088077767401</v>
      </c>
      <c r="H95" s="20">
        <v>1.5735835641144801E-2</v>
      </c>
      <c r="I95" s="20">
        <v>4.64275133487252E-3</v>
      </c>
      <c r="J95" s="20"/>
      <c r="K95" s="20">
        <v>11.815911026427701</v>
      </c>
      <c r="L95" s="20">
        <v>0.73606258027403104</v>
      </c>
      <c r="M95" s="20">
        <v>9.6301513803903702E-3</v>
      </c>
      <c r="N95" s="20">
        <v>0.29504320207393497</v>
      </c>
      <c r="O95" s="20">
        <v>-0.212230782988692</v>
      </c>
      <c r="P95" s="20">
        <v>3.01891922385285E-3</v>
      </c>
      <c r="Q95" s="20">
        <v>0.90476190476190399</v>
      </c>
      <c r="R95" s="20">
        <v>0.99708286584388495</v>
      </c>
      <c r="S95" t="s">
        <v>16</v>
      </c>
    </row>
    <row r="96" spans="2:19" x14ac:dyDescent="0.25">
      <c r="B96" s="2">
        <v>94</v>
      </c>
      <c r="C96" s="20">
        <v>1.4056394550638899E-4</v>
      </c>
      <c r="D96" s="20">
        <v>5.1904459638476501E-2</v>
      </c>
      <c r="E96" s="20">
        <v>0.87988970743135597</v>
      </c>
      <c r="F96" s="20">
        <v>0.50236984323684397</v>
      </c>
      <c r="G96" s="20">
        <v>28.332910094173101</v>
      </c>
      <c r="H96" s="20">
        <v>1.87584649790014E-2</v>
      </c>
      <c r="I96" s="20">
        <v>1.0798440665143899E-2</v>
      </c>
      <c r="J96" s="20"/>
      <c r="K96" s="20">
        <v>3.81044484766762</v>
      </c>
      <c r="L96" s="20">
        <v>0.65565360697654596</v>
      </c>
      <c r="M96" s="20">
        <v>1.3378025787937901E-2</v>
      </c>
      <c r="N96" s="20">
        <v>0.57565694619639096</v>
      </c>
      <c r="O96" s="20">
        <v>0.13181197738401501</v>
      </c>
      <c r="P96" s="20">
        <v>0.44106776681022802</v>
      </c>
      <c r="Q96" s="20">
        <v>0.83969465648854902</v>
      </c>
      <c r="R96" s="20">
        <v>0.90003484624096097</v>
      </c>
      <c r="S96" t="s">
        <v>16</v>
      </c>
    </row>
    <row r="97" spans="2:19" x14ac:dyDescent="0.25">
      <c r="B97" s="2">
        <v>95</v>
      </c>
      <c r="C97" s="20">
        <v>6.0059140352729902E-5</v>
      </c>
      <c r="D97" s="20">
        <v>3.2524503718055701E-2</v>
      </c>
      <c r="E97" s="20">
        <v>0.64263291944793399</v>
      </c>
      <c r="F97" s="20">
        <v>0.52143724292193605</v>
      </c>
      <c r="G97" s="20">
        <v>149.628649172194</v>
      </c>
      <c r="H97" s="20">
        <v>1.4729003276108699E-2</v>
      </c>
      <c r="I97" s="20">
        <v>3.9011615668917698E-3</v>
      </c>
      <c r="J97" s="20"/>
      <c r="K97" s="20">
        <v>13.914675876503701</v>
      </c>
      <c r="L97" s="20">
        <v>0.71345669666910005</v>
      </c>
      <c r="M97" s="20">
        <v>8.7446939637642607E-3</v>
      </c>
      <c r="N97" s="20">
        <v>0.264862563593809</v>
      </c>
      <c r="O97" s="20">
        <v>-0.24858810550772101</v>
      </c>
      <c r="P97" s="20">
        <v>-4.3272661548065403E-2</v>
      </c>
      <c r="Q97" s="20">
        <v>0.88679245283018804</v>
      </c>
      <c r="R97" s="20">
        <v>1</v>
      </c>
      <c r="S97" t="s">
        <v>16</v>
      </c>
    </row>
    <row r="98" spans="2:19" x14ac:dyDescent="0.25">
      <c r="B98" s="2">
        <v>96</v>
      </c>
      <c r="C98" s="20">
        <v>7.6671243003484995E-5</v>
      </c>
      <c r="D98" s="20">
        <v>3.2935977350523803E-2</v>
      </c>
      <c r="E98" s="20">
        <v>1.10540205879892</v>
      </c>
      <c r="F98" s="20">
        <v>0.54454315014769195</v>
      </c>
      <c r="G98" s="20">
        <v>148.283169209476</v>
      </c>
      <c r="H98" s="20">
        <v>1.4737623072930601E-2</v>
      </c>
      <c r="I98" s="20">
        <v>5.4889257341175102E-3</v>
      </c>
      <c r="J98" s="20"/>
      <c r="K98" s="20">
        <v>7.0987478253029899</v>
      </c>
      <c r="L98" s="20">
        <v>0.88818054805125402</v>
      </c>
      <c r="M98" s="20">
        <v>9.8803268435834792E-3</v>
      </c>
      <c r="N98" s="20">
        <v>0.37244308033629198</v>
      </c>
      <c r="O98" s="20">
        <v>-0.17134801150236001</v>
      </c>
      <c r="P98" s="20">
        <v>5.50724805786219E-2</v>
      </c>
      <c r="Q98" s="20">
        <v>0.937499999999999</v>
      </c>
      <c r="R98" s="20">
        <v>1.00624656781987</v>
      </c>
      <c r="S98" t="s">
        <v>16</v>
      </c>
    </row>
    <row r="99" spans="2:19" x14ac:dyDescent="0.25">
      <c r="B99" s="2">
        <v>97</v>
      </c>
      <c r="C99" s="20">
        <v>2.5557081001161602E-5</v>
      </c>
      <c r="D99" s="20">
        <v>2.2221836997411998E-2</v>
      </c>
      <c r="E99" s="20">
        <v>0.98561500040917405</v>
      </c>
      <c r="F99" s="20">
        <v>0.55108075776978105</v>
      </c>
      <c r="G99" s="20">
        <v>161.66282516521301</v>
      </c>
      <c r="H99" s="20">
        <v>1.07241097345108E-2</v>
      </c>
      <c r="I99" s="20">
        <v>2.5016822555437501E-3</v>
      </c>
      <c r="J99" s="20"/>
      <c r="K99" s="20">
        <v>20.865671638107401</v>
      </c>
      <c r="L99" s="20">
        <v>0.65037104547582403</v>
      </c>
      <c r="M99" s="20">
        <v>5.70440936282441E-3</v>
      </c>
      <c r="N99" s="20">
        <v>0.233276450677596</v>
      </c>
      <c r="O99" s="20">
        <v>-0.17553536923382901</v>
      </c>
      <c r="P99" s="20">
        <v>4.9740971126963199E-2</v>
      </c>
      <c r="Q99" s="20">
        <v>0.83333333333333304</v>
      </c>
      <c r="R99" s="20">
        <v>1.00462915861226</v>
      </c>
      <c r="S99" t="s">
        <v>16</v>
      </c>
    </row>
    <row r="100" spans="2:19" x14ac:dyDescent="0.25">
      <c r="B100" s="2">
        <v>98</v>
      </c>
      <c r="C100" s="20">
        <v>4.3447037701974801E-5</v>
      </c>
      <c r="D100" s="20">
        <v>2.6204313940228301E-2</v>
      </c>
      <c r="E100" s="20">
        <v>0.91491042487534502</v>
      </c>
      <c r="F100" s="20">
        <v>0.55596817082511496</v>
      </c>
      <c r="G100" s="20">
        <v>6.1020053391722699</v>
      </c>
      <c r="H100" s="20">
        <v>1.1600661268320701E-2</v>
      </c>
      <c r="I100" s="20">
        <v>3.49221463965771E-3</v>
      </c>
      <c r="J100" s="20"/>
      <c r="K100" s="20">
        <v>11.955667009762699</v>
      </c>
      <c r="L100" s="20">
        <v>0.79510493156026096</v>
      </c>
      <c r="M100" s="20">
        <v>7.4376398476770798E-3</v>
      </c>
      <c r="N100" s="20">
        <v>0.30103582536232698</v>
      </c>
      <c r="O100" s="20">
        <v>-0.26765893878548802</v>
      </c>
      <c r="P100" s="20">
        <v>-6.7554400628369704E-2</v>
      </c>
      <c r="Q100" s="20">
        <v>0.91891891891891897</v>
      </c>
      <c r="R100" s="20">
        <v>1</v>
      </c>
      <c r="S100" t="s">
        <v>16</v>
      </c>
    </row>
    <row r="101" spans="2:19" x14ac:dyDescent="0.25">
      <c r="B101" s="2">
        <v>99</v>
      </c>
      <c r="C101" s="20">
        <v>4.98363079522653E-5</v>
      </c>
      <c r="D101" s="20">
        <v>2.7924816326537202E-2</v>
      </c>
      <c r="E101" s="20">
        <v>0.92911528341160499</v>
      </c>
      <c r="F101" s="20">
        <v>0.55900898821420297</v>
      </c>
      <c r="G101" s="20">
        <v>8.4730525930735094</v>
      </c>
      <c r="H101" s="20">
        <v>1.26320443546559E-2</v>
      </c>
      <c r="I101" s="20">
        <v>4.3057740903472298E-3</v>
      </c>
      <c r="J101" s="20"/>
      <c r="K101" s="20">
        <v>9.1062405751867193</v>
      </c>
      <c r="L101" s="20">
        <v>0.80311007526571898</v>
      </c>
      <c r="M101" s="20">
        <v>7.9657741650403097E-3</v>
      </c>
      <c r="N101" s="20">
        <v>0.34086122320811801</v>
      </c>
      <c r="O101" s="20">
        <v>-0.142826171404176</v>
      </c>
      <c r="P101" s="20">
        <v>9.1387615280242501E-2</v>
      </c>
      <c r="Q101" s="20">
        <v>0.92857142857142805</v>
      </c>
      <c r="R101" s="20">
        <v>0.99631623689430404</v>
      </c>
      <c r="S101" t="s">
        <v>16</v>
      </c>
    </row>
    <row r="102" spans="2:19" x14ac:dyDescent="0.25">
      <c r="B102" s="2">
        <v>100</v>
      </c>
      <c r="C102" s="20">
        <v>4.0891329601858697E-5</v>
      </c>
      <c r="D102" s="20">
        <v>1.96603005930913E-2</v>
      </c>
      <c r="E102" s="20">
        <v>1.22417644742012</v>
      </c>
      <c r="F102" s="20">
        <v>1.1410197741002499E-2</v>
      </c>
      <c r="G102" s="20">
        <v>84.016194109462106</v>
      </c>
      <c r="H102" s="20">
        <v>7.0991076667015702E-3</v>
      </c>
      <c r="I102" s="20">
        <v>4.9684254924567996E-3</v>
      </c>
      <c r="J102" s="20"/>
      <c r="K102" s="20">
        <v>1.9789843336553301</v>
      </c>
      <c r="L102" s="20">
        <v>1.3294156556196799</v>
      </c>
      <c r="M102" s="20">
        <v>7.2155705170059798E-3</v>
      </c>
      <c r="N102" s="20">
        <v>0.69986619808025197</v>
      </c>
      <c r="O102" s="20">
        <v>-0.32254384397427399</v>
      </c>
      <c r="P102" s="20">
        <v>-0.13743603232377199</v>
      </c>
      <c r="Q102" s="20">
        <v>1</v>
      </c>
      <c r="R102" s="20">
        <v>1</v>
      </c>
      <c r="S102" t="s">
        <v>16</v>
      </c>
    </row>
    <row r="103" spans="2:19" x14ac:dyDescent="0.25">
      <c r="B103" s="2">
        <v>101</v>
      </c>
      <c r="C103" s="20">
        <v>2.9390643151335901E-5</v>
      </c>
      <c r="D103" s="20">
        <v>1.7968058758462899E-2</v>
      </c>
      <c r="E103" s="20">
        <v>1.2344700461898399</v>
      </c>
      <c r="F103" s="20">
        <v>2.7769063825188501E-2</v>
      </c>
      <c r="G103" s="20">
        <v>14.193959831770099</v>
      </c>
      <c r="H103" s="20">
        <v>7.4070259177450998E-3</v>
      </c>
      <c r="I103" s="20">
        <v>3.5649202829313399E-3</v>
      </c>
      <c r="J103" s="20"/>
      <c r="K103" s="20">
        <v>4.5804404843854396</v>
      </c>
      <c r="L103" s="20">
        <v>1.1439752683776401</v>
      </c>
      <c r="M103" s="20">
        <v>6.1172975328555503E-3</v>
      </c>
      <c r="N103" s="20">
        <v>0.48128902511206501</v>
      </c>
      <c r="O103" s="20">
        <v>-0.29437415608788697</v>
      </c>
      <c r="P103" s="20">
        <v>-0.10156927174397599</v>
      </c>
      <c r="Q103" s="20">
        <v>0.95833333333333304</v>
      </c>
      <c r="R103" s="20">
        <v>1</v>
      </c>
      <c r="S103" t="s">
        <v>16</v>
      </c>
    </row>
    <row r="104" spans="2:19" x14ac:dyDescent="0.25">
      <c r="B104" s="2">
        <v>102</v>
      </c>
      <c r="C104" s="20">
        <v>4.6002745802091001E-5</v>
      </c>
      <c r="D104" s="20">
        <v>2.2530442221763099E-2</v>
      </c>
      <c r="E104" s="20">
        <v>1.3219658063879001</v>
      </c>
      <c r="F104" s="20">
        <v>5.7525922976309901E-2</v>
      </c>
      <c r="G104" s="20">
        <v>17.6033225394306</v>
      </c>
      <c r="H104" s="20">
        <v>8.9098879169998996E-3</v>
      </c>
      <c r="I104" s="20">
        <v>5.3874397113929801E-3</v>
      </c>
      <c r="J104" s="20"/>
      <c r="K104" s="20">
        <v>2.8225463703513598</v>
      </c>
      <c r="L104" s="20">
        <v>1.1388176422468399</v>
      </c>
      <c r="M104" s="20">
        <v>7.6532682640569798E-3</v>
      </c>
      <c r="N104" s="20">
        <v>0.60465852787147201</v>
      </c>
      <c r="O104" s="20">
        <v>-0.18047767133724599</v>
      </c>
      <c r="P104" s="20">
        <v>4.3448236646864501E-2</v>
      </c>
      <c r="Q104" s="20">
        <v>0.92307692307692302</v>
      </c>
      <c r="R104" s="20">
        <v>1.00456575184386</v>
      </c>
      <c r="S104" t="s">
        <v>16</v>
      </c>
    </row>
    <row r="105" spans="2:19" x14ac:dyDescent="0.25">
      <c r="B105" s="2">
        <v>103</v>
      </c>
      <c r="C105" s="20">
        <v>2.8240574506283598E-4</v>
      </c>
      <c r="D105" s="20">
        <v>0.14481158849915901</v>
      </c>
      <c r="E105" s="20">
        <v>1.3773297758480201</v>
      </c>
      <c r="F105" s="20">
        <v>9.0853197999831603E-2</v>
      </c>
      <c r="G105" s="20">
        <v>103.810414112529</v>
      </c>
      <c r="H105" s="20">
        <v>7.0182043733263894E-2</v>
      </c>
      <c r="I105" s="20">
        <v>4.3725998345769401E-3</v>
      </c>
      <c r="J105" s="20"/>
      <c r="K105" s="20">
        <v>309.20644622273198</v>
      </c>
      <c r="L105" s="20">
        <v>0.169229766971945</v>
      </c>
      <c r="M105" s="20">
        <v>1.8962335359190299E-2</v>
      </c>
      <c r="N105" s="20">
        <v>6.2303683420727701E-2</v>
      </c>
      <c r="O105" s="20">
        <v>-0.14654210772874801</v>
      </c>
      <c r="P105" s="20">
        <v>8.6656338206079195E-2</v>
      </c>
      <c r="Q105" s="20">
        <v>0.79496402877697803</v>
      </c>
      <c r="R105" s="20">
        <v>1.0014207206644601</v>
      </c>
      <c r="S105" t="s">
        <v>16</v>
      </c>
    </row>
    <row r="106" spans="2:19" x14ac:dyDescent="0.25">
      <c r="B106" s="2">
        <v>104</v>
      </c>
      <c r="C106" s="20">
        <v>3.2585278276481099E-4</v>
      </c>
      <c r="D106" s="20">
        <v>0.12451599070428999</v>
      </c>
      <c r="E106" s="20">
        <v>1.18095013930406</v>
      </c>
      <c r="F106" s="20">
        <v>9.9468170311657597E-2</v>
      </c>
      <c r="G106" s="20">
        <v>76.689830111620793</v>
      </c>
      <c r="H106" s="20">
        <v>5.8386066142218397E-2</v>
      </c>
      <c r="I106" s="20">
        <v>8.16183155002944E-3</v>
      </c>
      <c r="J106" s="20"/>
      <c r="K106" s="20">
        <v>79.191597148505906</v>
      </c>
      <c r="L106" s="20">
        <v>0.26410768682425001</v>
      </c>
      <c r="M106" s="20">
        <v>2.0368815595860099E-2</v>
      </c>
      <c r="N106" s="20">
        <v>0.139790742711602</v>
      </c>
      <c r="O106" s="20">
        <v>0.148590683608878</v>
      </c>
      <c r="P106" s="20">
        <v>0.46243107908521702</v>
      </c>
      <c r="Q106" s="20">
        <v>0.78947368421052599</v>
      </c>
      <c r="R106" s="20">
        <v>0.96921470721743097</v>
      </c>
      <c r="S106" t="s">
        <v>16</v>
      </c>
    </row>
    <row r="107" spans="2:19" x14ac:dyDescent="0.25">
      <c r="B107" s="2">
        <v>105</v>
      </c>
      <c r="C107" s="20">
        <v>2.5301510191150001E-4</v>
      </c>
      <c r="D107" s="20">
        <v>9.1356189784456698E-2</v>
      </c>
      <c r="E107" s="20">
        <v>1.3090287538408301</v>
      </c>
      <c r="F107" s="20">
        <v>0.13851973960757499</v>
      </c>
      <c r="G107" s="20">
        <v>75.957918186368602</v>
      </c>
      <c r="H107" s="20">
        <v>4.1673841607102399E-2</v>
      </c>
      <c r="I107" s="20">
        <v>9.8697829283010997E-3</v>
      </c>
      <c r="J107" s="20"/>
      <c r="K107" s="20">
        <v>22.220075882033999</v>
      </c>
      <c r="L107" s="20">
        <v>0.38096085428700199</v>
      </c>
      <c r="M107" s="20">
        <v>1.79485050399446E-2</v>
      </c>
      <c r="N107" s="20">
        <v>0.23683400780164701</v>
      </c>
      <c r="O107" s="20">
        <v>0.27677560214793701</v>
      </c>
      <c r="P107" s="20">
        <v>0.62564118640780197</v>
      </c>
      <c r="Q107" s="20">
        <v>0.80161943319838003</v>
      </c>
      <c r="R107" s="20">
        <v>0.985671154226885</v>
      </c>
      <c r="S107" t="s">
        <v>16</v>
      </c>
    </row>
    <row r="108" spans="2:19" x14ac:dyDescent="0.25">
      <c r="B108" s="2">
        <v>106</v>
      </c>
      <c r="C108" s="20">
        <v>1.00950469954588E-4</v>
      </c>
      <c r="D108" s="20">
        <v>5.43642580567473E-2</v>
      </c>
      <c r="E108" s="20">
        <v>1.3837081559778099</v>
      </c>
      <c r="F108" s="20">
        <v>0.14603908377275901</v>
      </c>
      <c r="G108" s="20">
        <v>54.517642202243003</v>
      </c>
      <c r="H108" s="20">
        <v>2.6019456809248099E-2</v>
      </c>
      <c r="I108" s="20">
        <v>4.0738007576395004E-3</v>
      </c>
      <c r="J108" s="20"/>
      <c r="K108" s="20">
        <v>45.311460364749003</v>
      </c>
      <c r="L108" s="20">
        <v>0.42923119600625198</v>
      </c>
      <c r="M108" s="20">
        <v>1.13372893764683E-2</v>
      </c>
      <c r="N108" s="20">
        <v>0.156567479002541</v>
      </c>
      <c r="O108" s="20">
        <v>-0.17533123281537599</v>
      </c>
      <c r="P108" s="20">
        <v>5.0000885687458502E-2</v>
      </c>
      <c r="Q108" s="20">
        <v>0.85869565217391297</v>
      </c>
      <c r="R108" s="20">
        <v>1.00378441320801</v>
      </c>
      <c r="S108" t="s">
        <v>16</v>
      </c>
    </row>
    <row r="109" spans="2:19" x14ac:dyDescent="0.25">
      <c r="B109" s="2">
        <v>107</v>
      </c>
      <c r="C109" s="20">
        <v>2.42792269511036E-5</v>
      </c>
      <c r="D109" s="20">
        <v>1.7267197076786402E-2</v>
      </c>
      <c r="E109" s="20">
        <v>1.4108262357889101</v>
      </c>
      <c r="F109" s="20">
        <v>0.13886342657324299</v>
      </c>
      <c r="G109" s="20">
        <v>8.32850703715979</v>
      </c>
      <c r="H109" s="20">
        <v>7.0384826661902501E-3</v>
      </c>
      <c r="I109" s="20">
        <v>3.51924133309506E-3</v>
      </c>
      <c r="J109" s="20"/>
      <c r="K109" s="20">
        <v>5.08999181336267</v>
      </c>
      <c r="L109" s="20">
        <v>1.02329541246412</v>
      </c>
      <c r="M109" s="20">
        <v>5.5599704918052198E-3</v>
      </c>
      <c r="N109" s="20">
        <v>0.49999999999999001</v>
      </c>
      <c r="O109" s="20">
        <v>-0.19872217908539599</v>
      </c>
      <c r="P109" s="20">
        <v>2.0218607907692299E-2</v>
      </c>
      <c r="Q109" s="20">
        <v>0.86363636363636298</v>
      </c>
      <c r="R109" s="20">
        <v>0.96209492635024496</v>
      </c>
      <c r="S109" t="s">
        <v>16</v>
      </c>
    </row>
    <row r="110" spans="2:19" x14ac:dyDescent="0.25">
      <c r="B110" s="2">
        <v>108</v>
      </c>
      <c r="C110" s="20">
        <v>4.6002745802091001E-5</v>
      </c>
      <c r="D110" s="20">
        <v>2.5737449626466399E-2</v>
      </c>
      <c r="E110" s="20">
        <v>1.3923031794593801</v>
      </c>
      <c r="F110" s="20">
        <v>0.14858770061348101</v>
      </c>
      <c r="G110" s="20">
        <v>43.015762078719</v>
      </c>
      <c r="H110" s="20">
        <v>1.04127241284513E-2</v>
      </c>
      <c r="I110" s="20">
        <v>5.7303308702951403E-3</v>
      </c>
      <c r="J110" s="20"/>
      <c r="K110" s="20">
        <v>2.9468957422520701</v>
      </c>
      <c r="L110" s="20">
        <v>0.87269522420008705</v>
      </c>
      <c r="M110" s="20">
        <v>7.6532682640569798E-3</v>
      </c>
      <c r="N110" s="20">
        <v>0.55032005070006695</v>
      </c>
      <c r="O110" s="20">
        <v>1.8709106024121399E-2</v>
      </c>
      <c r="P110" s="20">
        <v>0.29706071837171699</v>
      </c>
      <c r="Q110" s="20">
        <v>0.9</v>
      </c>
      <c r="R110" s="20">
        <v>0.97057273366127805</v>
      </c>
      <c r="S110" t="s">
        <v>16</v>
      </c>
    </row>
    <row r="111" spans="2:19" x14ac:dyDescent="0.25">
      <c r="B111" s="2">
        <v>109</v>
      </c>
      <c r="C111" s="20">
        <v>7.5010032738409495E-4</v>
      </c>
      <c r="D111" s="20">
        <v>0.15196376891846</v>
      </c>
      <c r="E111" s="20">
        <v>1.17737925604671</v>
      </c>
      <c r="F111" s="20">
        <v>0.18016441599862301</v>
      </c>
      <c r="G111" s="20">
        <v>76.138388318544997</v>
      </c>
      <c r="H111" s="20">
        <v>6.8544094192984503E-2</v>
      </c>
      <c r="I111" s="20">
        <v>1.3740071554234101E-2</v>
      </c>
      <c r="J111" s="20"/>
      <c r="K111" s="20">
        <v>29.808548101951398</v>
      </c>
      <c r="L111" s="20">
        <v>0.40817754263564099</v>
      </c>
      <c r="M111" s="20">
        <v>3.0904002966350801E-2</v>
      </c>
      <c r="N111" s="20">
        <v>0.20045595052360399</v>
      </c>
      <c r="O111" s="20">
        <v>-1.38804646941125E-2</v>
      </c>
      <c r="P111" s="20">
        <v>0.25556638818731803</v>
      </c>
      <c r="Q111" s="20">
        <v>0.86834319526627202</v>
      </c>
      <c r="R111" s="20">
        <v>0.97883672664787102</v>
      </c>
      <c r="S111" t="s">
        <v>16</v>
      </c>
    </row>
    <row r="112" spans="2:19" x14ac:dyDescent="0.25">
      <c r="B112" s="2">
        <v>110</v>
      </c>
      <c r="C112" s="20">
        <v>1.20118280705459E-4</v>
      </c>
      <c r="D112" s="20">
        <v>4.8642061552479299E-2</v>
      </c>
      <c r="E112" s="20">
        <v>1.3966605155837299</v>
      </c>
      <c r="F112" s="20">
        <v>0.16701384754842799</v>
      </c>
      <c r="G112" s="20">
        <v>41.386860788261401</v>
      </c>
      <c r="H112" s="20">
        <v>2.0841993877208399E-2</v>
      </c>
      <c r="I112" s="20">
        <v>8.52327698118489E-3</v>
      </c>
      <c r="J112" s="20"/>
      <c r="K112" s="20">
        <v>5.9430193614783304</v>
      </c>
      <c r="L112" s="20">
        <v>0.63796231520305802</v>
      </c>
      <c r="M112" s="20">
        <v>1.23668648023575E-2</v>
      </c>
      <c r="N112" s="20">
        <v>0.40894729321005402</v>
      </c>
      <c r="O112" s="20">
        <v>0.161519860107872</v>
      </c>
      <c r="P112" s="20">
        <v>0.47889301788459698</v>
      </c>
      <c r="Q112" s="20">
        <v>0.83928571428571397</v>
      </c>
      <c r="R112" s="20">
        <v>0.96021380432256498</v>
      </c>
      <c r="S112" t="s">
        <v>16</v>
      </c>
    </row>
    <row r="113" spans="2:19" x14ac:dyDescent="0.25">
      <c r="B113" s="2">
        <v>111</v>
      </c>
      <c r="C113" s="20">
        <v>2.0445664800929301E-5</v>
      </c>
      <c r="D113" s="20">
        <v>1.5780692058392099E-2</v>
      </c>
      <c r="E113" s="20">
        <v>1.3406805717229899</v>
      </c>
      <c r="F113" s="20">
        <v>0.17019917249582101</v>
      </c>
      <c r="G113" s="20">
        <v>65.561241749029193</v>
      </c>
      <c r="H113" s="20">
        <v>6.54873980864055E-3</v>
      </c>
      <c r="I113" s="20">
        <v>2.61974368723147E-3</v>
      </c>
      <c r="J113" s="20"/>
      <c r="K113" s="20">
        <v>5.8664609683134099</v>
      </c>
      <c r="L113" s="20">
        <v>1.0317132547646699</v>
      </c>
      <c r="M113" s="20">
        <v>5.1021788427046497E-3</v>
      </c>
      <c r="N113" s="20">
        <v>0.40003783380963198</v>
      </c>
      <c r="O113" s="20">
        <v>-0.34097000258372601</v>
      </c>
      <c r="P113" s="20">
        <v>-0.16089694612288799</v>
      </c>
      <c r="Q113" s="20">
        <v>0.88888888888888895</v>
      </c>
      <c r="R113" s="20">
        <v>1</v>
      </c>
      <c r="S113" t="s">
        <v>16</v>
      </c>
    </row>
    <row r="114" spans="2:19" x14ac:dyDescent="0.25">
      <c r="B114" s="2">
        <v>112</v>
      </c>
      <c r="C114" s="20">
        <v>2.30013729010455E-5</v>
      </c>
      <c r="D114" s="20">
        <v>1.7341804933223001E-2</v>
      </c>
      <c r="E114" s="20">
        <v>1.38263179066205</v>
      </c>
      <c r="F114" s="20">
        <v>0.17565502900080601</v>
      </c>
      <c r="G114" s="20">
        <v>81.566691722736607</v>
      </c>
      <c r="H114" s="20">
        <v>7.9931791689571794E-3</v>
      </c>
      <c r="I114" s="20">
        <v>2.5679692939342799E-3</v>
      </c>
      <c r="J114" s="20"/>
      <c r="K114" s="20">
        <v>9.0929898967562206</v>
      </c>
      <c r="L114" s="20">
        <v>0.96111427848934206</v>
      </c>
      <c r="M114" s="20">
        <v>5.4116778877544899E-3</v>
      </c>
      <c r="N114" s="20">
        <v>0.321270077856807</v>
      </c>
      <c r="O114" s="20">
        <v>-0.29911704750339402</v>
      </c>
      <c r="P114" s="20">
        <v>-0.107608108650585</v>
      </c>
      <c r="Q114" s="20">
        <v>0.94736842105263097</v>
      </c>
      <c r="R114" s="20">
        <v>1</v>
      </c>
      <c r="S114" t="s">
        <v>16</v>
      </c>
    </row>
    <row r="115" spans="2:19" x14ac:dyDescent="0.25">
      <c r="B115" s="2">
        <v>113</v>
      </c>
      <c r="C115" s="20">
        <v>1.66121026507551E-5</v>
      </c>
      <c r="D115" s="20">
        <v>1.1658042779240501E-2</v>
      </c>
      <c r="E115" s="20">
        <v>1.4144188727231899</v>
      </c>
      <c r="F115" s="20">
        <v>0.186780507722207</v>
      </c>
      <c r="G115" s="20">
        <v>160.205934576158</v>
      </c>
      <c r="H115" s="20">
        <v>4.6373348127810802E-3</v>
      </c>
      <c r="I115" s="20">
        <v>3.19089611958337E-3</v>
      </c>
      <c r="J115" s="20"/>
      <c r="K115" s="20">
        <v>2.1386027642666101</v>
      </c>
      <c r="L115" s="20">
        <v>1.53597158278444</v>
      </c>
      <c r="M115" s="20">
        <v>4.5990418584897896E-3</v>
      </c>
      <c r="N115" s="20">
        <v>0.68808836290812203</v>
      </c>
      <c r="O115" s="20">
        <v>-0.30040548799392403</v>
      </c>
      <c r="P115" s="20">
        <v>-0.109248602034165</v>
      </c>
      <c r="Q115" s="20">
        <v>1</v>
      </c>
      <c r="R115" s="20">
        <v>1</v>
      </c>
      <c r="S115" t="s">
        <v>16</v>
      </c>
    </row>
    <row r="116" spans="2:19" x14ac:dyDescent="0.25">
      <c r="B116" s="2">
        <v>114</v>
      </c>
      <c r="C116" s="20">
        <v>2.1084591825958399E-4</v>
      </c>
      <c r="D116" s="20">
        <v>0.111576049300822</v>
      </c>
      <c r="E116" s="20">
        <v>1.37927934703643</v>
      </c>
      <c r="F116" s="20">
        <v>0.22770811059511001</v>
      </c>
      <c r="G116" s="20">
        <v>87.549673613403101</v>
      </c>
      <c r="H116" s="20">
        <v>5.4403963819701397E-2</v>
      </c>
      <c r="I116" s="20">
        <v>3.8053111213978098E-3</v>
      </c>
      <c r="J116" s="20"/>
      <c r="K116" s="20">
        <v>208.50927242749199</v>
      </c>
      <c r="L116" s="20">
        <v>0.212830126133463</v>
      </c>
      <c r="M116" s="20">
        <v>1.6384668473121401E-2</v>
      </c>
      <c r="N116" s="20">
        <v>6.9945475554113595E-2</v>
      </c>
      <c r="O116" s="20">
        <v>-0.22883839794876301</v>
      </c>
      <c r="P116" s="20">
        <v>-1.8126552887044799E-2</v>
      </c>
      <c r="Q116" s="20">
        <v>0.84615384615384603</v>
      </c>
      <c r="R116" s="20">
        <v>1</v>
      </c>
      <c r="S116" t="s">
        <v>16</v>
      </c>
    </row>
    <row r="117" spans="2:19" x14ac:dyDescent="0.25">
      <c r="B117" s="2">
        <v>115</v>
      </c>
      <c r="C117" s="20">
        <v>1.9167810750871201E-5</v>
      </c>
      <c r="D117" s="20">
        <v>1.31445477976349E-2</v>
      </c>
      <c r="E117" s="20">
        <v>1.18153329354508</v>
      </c>
      <c r="F117" s="20">
        <v>0.241829577951721</v>
      </c>
      <c r="G117" s="20">
        <v>133.86602273204701</v>
      </c>
      <c r="H117" s="20">
        <v>4.82667337122811E-3</v>
      </c>
      <c r="I117" s="20">
        <v>3.2283282466604199E-3</v>
      </c>
      <c r="J117" s="20"/>
      <c r="K117" s="20">
        <v>2.2641152655190901</v>
      </c>
      <c r="L117" s="20">
        <v>1.39409085041417</v>
      </c>
      <c r="M117" s="20">
        <v>4.9401634217917396E-3</v>
      </c>
      <c r="N117" s="20">
        <v>0.66885160821209499</v>
      </c>
      <c r="O117" s="20">
        <v>-0.361526369859271</v>
      </c>
      <c r="P117" s="20">
        <v>-0.18707012583421101</v>
      </c>
      <c r="Q117" s="20">
        <v>0.937499999999999</v>
      </c>
      <c r="R117" s="20">
        <v>1</v>
      </c>
      <c r="S117" t="s">
        <v>16</v>
      </c>
    </row>
    <row r="118" spans="2:19" x14ac:dyDescent="0.25">
      <c r="B118" s="2">
        <v>116</v>
      </c>
      <c r="C118" s="20">
        <v>2.1723518850987401E-5</v>
      </c>
      <c r="D118" s="20">
        <v>1.5958168322945599E-2</v>
      </c>
      <c r="E118" s="20">
        <v>1.2843589546091501</v>
      </c>
      <c r="F118" s="20">
        <v>0.24590004732822299</v>
      </c>
      <c r="G118" s="20">
        <v>80.826735259858296</v>
      </c>
      <c r="H118" s="20">
        <v>7.0562140014564798E-3</v>
      </c>
      <c r="I118" s="20">
        <v>2.7725671968194601E-3</v>
      </c>
      <c r="J118" s="20"/>
      <c r="K118" s="20">
        <v>6.2151941802655601</v>
      </c>
      <c r="L118" s="20">
        <v>1.0719485865829499</v>
      </c>
      <c r="M118" s="20">
        <v>5.2592055723157402E-3</v>
      </c>
      <c r="N118" s="20">
        <v>0.39292561085125399</v>
      </c>
      <c r="O118" s="20">
        <v>-0.292683921392215</v>
      </c>
      <c r="P118" s="20">
        <v>-9.9417198089563605E-2</v>
      </c>
      <c r="Q118" s="20">
        <v>0.94444444444444398</v>
      </c>
      <c r="R118" s="20">
        <v>1.0128922575618</v>
      </c>
      <c r="S118" t="s">
        <v>16</v>
      </c>
    </row>
    <row r="119" spans="2:19" x14ac:dyDescent="0.25">
      <c r="B119" s="2">
        <v>117</v>
      </c>
      <c r="C119" s="20">
        <v>7.2837680853310804E-5</v>
      </c>
      <c r="D119" s="20">
        <v>4.1910398142183898E-2</v>
      </c>
      <c r="E119" s="20">
        <v>1.20719160796057</v>
      </c>
      <c r="F119" s="20">
        <v>0.24847470316140599</v>
      </c>
      <c r="G119" s="20">
        <v>165.98951950134401</v>
      </c>
      <c r="H119" s="20">
        <v>1.8917070932547301E-2</v>
      </c>
      <c r="I119" s="20">
        <v>3.8398256778974099E-3</v>
      </c>
      <c r="J119" s="20"/>
      <c r="K119" s="20">
        <v>22.419620777209499</v>
      </c>
      <c r="L119" s="20">
        <v>0.52110159239170295</v>
      </c>
      <c r="M119" s="20">
        <v>9.6301513803903702E-3</v>
      </c>
      <c r="N119" s="20">
        <v>0.20298204154274599</v>
      </c>
      <c r="O119" s="20">
        <v>-0.21675221974272099</v>
      </c>
      <c r="P119" s="20">
        <v>-2.73795285039593E-3</v>
      </c>
      <c r="Q119" s="20">
        <v>0.83823529411764697</v>
      </c>
      <c r="R119" s="20">
        <v>0.98192852326365399</v>
      </c>
      <c r="S119" t="s">
        <v>16</v>
      </c>
    </row>
    <row r="120" spans="2:19" x14ac:dyDescent="0.25">
      <c r="B120" s="2">
        <v>118</v>
      </c>
      <c r="C120" s="20">
        <v>9.6094624564367897E-4</v>
      </c>
      <c r="D120" s="20">
        <v>0.18563791187887899</v>
      </c>
      <c r="E120" s="20">
        <v>1.30595958050216</v>
      </c>
      <c r="F120" s="20">
        <v>0.29227294826481698</v>
      </c>
      <c r="G120" s="20">
        <v>74.113250917942906</v>
      </c>
      <c r="H120" s="20">
        <v>6.5845164125906894E-2</v>
      </c>
      <c r="I120" s="20">
        <v>2.32668234306482E-2</v>
      </c>
      <c r="J120" s="20"/>
      <c r="K120" s="20">
        <v>8.6637278284369401</v>
      </c>
      <c r="L120" s="20">
        <v>0.350409287922815</v>
      </c>
      <c r="M120" s="20">
        <v>3.4978775855057001E-2</v>
      </c>
      <c r="N120" s="20">
        <v>0.353356601650475</v>
      </c>
      <c r="O120" s="20">
        <v>0.25213675974039401</v>
      </c>
      <c r="P120" s="20">
        <v>0.59427003791802202</v>
      </c>
      <c r="Q120" s="20">
        <v>0.81917211328976003</v>
      </c>
      <c r="R120" s="20">
        <v>0.82172695165022502</v>
      </c>
      <c r="S120" t="s">
        <v>16</v>
      </c>
    </row>
    <row r="121" spans="2:19" x14ac:dyDescent="0.25">
      <c r="B121" s="2">
        <v>119</v>
      </c>
      <c r="C121" s="20">
        <v>2.30013729010455E-5</v>
      </c>
      <c r="D121" s="20">
        <v>1.5154438233152099E-2</v>
      </c>
      <c r="E121" s="20">
        <v>1.3293763510507901</v>
      </c>
      <c r="F121" s="20">
        <v>0.26389075146992802</v>
      </c>
      <c r="G121" s="20">
        <v>108.183290086318</v>
      </c>
      <c r="H121" s="20">
        <v>6.0753756409631203E-3</v>
      </c>
      <c r="I121" s="20">
        <v>3.5903750149004101E-3</v>
      </c>
      <c r="J121" s="20"/>
      <c r="K121" s="20">
        <v>3.01788166394824</v>
      </c>
      <c r="L121" s="20">
        <v>1.2585890211331101</v>
      </c>
      <c r="M121" s="20">
        <v>5.4116778877544899E-3</v>
      </c>
      <c r="N121" s="20">
        <v>0.59097169081897805</v>
      </c>
      <c r="O121" s="20">
        <v>-0.25518387379624502</v>
      </c>
      <c r="P121" s="20">
        <v>-5.1670654560924199E-2</v>
      </c>
      <c r="Q121" s="20">
        <v>0.94736842105263097</v>
      </c>
      <c r="R121" s="20">
        <v>0.99321199462927001</v>
      </c>
      <c r="S121" t="s">
        <v>16</v>
      </c>
    </row>
    <row r="122" spans="2:19" x14ac:dyDescent="0.25">
      <c r="B122" s="2">
        <v>120</v>
      </c>
      <c r="C122" s="20">
        <v>2.2745802091033899E-4</v>
      </c>
      <c r="D122" s="20">
        <v>7.0087298589711203E-2</v>
      </c>
      <c r="E122" s="20">
        <v>1.3604629578993399</v>
      </c>
      <c r="F122" s="20">
        <v>0.27719473252820997</v>
      </c>
      <c r="G122" s="20">
        <v>86.361497177283894</v>
      </c>
      <c r="H122" s="20">
        <v>3.2787898962320997E-2</v>
      </c>
      <c r="I122" s="20">
        <v>8.0404802270810892E-3</v>
      </c>
      <c r="J122" s="20"/>
      <c r="K122" s="20">
        <v>15.7027981784675</v>
      </c>
      <c r="L122" s="20">
        <v>0.58187872419673603</v>
      </c>
      <c r="M122" s="20">
        <v>1.7017889028614602E-2</v>
      </c>
      <c r="N122" s="20">
        <v>0.24522706490955601</v>
      </c>
      <c r="O122" s="20">
        <v>-8.9700714865439596E-2</v>
      </c>
      <c r="P122" s="20">
        <v>0.15902904737747101</v>
      </c>
      <c r="Q122" s="20">
        <v>0.92708333333333304</v>
      </c>
      <c r="R122" s="20">
        <v>1.0029354365252099</v>
      </c>
      <c r="S122" t="s">
        <v>16</v>
      </c>
    </row>
    <row r="123" spans="2:19" x14ac:dyDescent="0.25">
      <c r="B123" s="2">
        <v>121</v>
      </c>
      <c r="C123" s="20">
        <v>1.2778540500580801E-5</v>
      </c>
      <c r="D123" s="20">
        <v>9.3112865676916699E-3</v>
      </c>
      <c r="E123" s="20">
        <v>1.3327676172524501</v>
      </c>
      <c r="F123" s="20">
        <v>0.28204030577140599</v>
      </c>
      <c r="G123" s="20">
        <v>116.565051177077</v>
      </c>
      <c r="H123" s="20">
        <v>4.0443209369119904E-3</v>
      </c>
      <c r="I123" s="20">
        <v>2.5277005855700702E-3</v>
      </c>
      <c r="J123" s="20"/>
      <c r="K123" s="20">
        <v>2.6666666666666599</v>
      </c>
      <c r="L123" s="20">
        <v>1.85213113331903</v>
      </c>
      <c r="M123" s="20">
        <v>4.0336265431171704E-3</v>
      </c>
      <c r="N123" s="20">
        <v>0.62500000000001898</v>
      </c>
      <c r="O123" s="20">
        <v>-0.37168146928197499</v>
      </c>
      <c r="P123" s="20">
        <v>-0.199999999999915</v>
      </c>
      <c r="Q123" s="20">
        <v>1</v>
      </c>
      <c r="R123" s="20">
        <v>1</v>
      </c>
      <c r="S123" t="s">
        <v>16</v>
      </c>
    </row>
    <row r="124" spans="2:19" x14ac:dyDescent="0.25">
      <c r="B124" s="2">
        <v>122</v>
      </c>
      <c r="C124" s="20">
        <v>1.9167810750871201E-5</v>
      </c>
      <c r="D124" s="20">
        <v>1.22560360527999E-2</v>
      </c>
      <c r="E124" s="20">
        <v>1.25092505958572</v>
      </c>
      <c r="F124" s="20">
        <v>0.28441419211256802</v>
      </c>
      <c r="G124" s="20">
        <v>44.999999999999901</v>
      </c>
      <c r="H124" s="20">
        <v>4.7959746560053704E-3</v>
      </c>
      <c r="I124" s="20">
        <v>3.9966455466711398E-3</v>
      </c>
      <c r="J124" s="20"/>
      <c r="K124" s="20">
        <v>1.31578947368421</v>
      </c>
      <c r="L124" s="20">
        <v>1.6035493023603899</v>
      </c>
      <c r="M124" s="20">
        <v>4.9401634217917396E-3</v>
      </c>
      <c r="N124" s="20">
        <v>0.83333333333333304</v>
      </c>
      <c r="O124" s="20">
        <v>-0.21460183660253801</v>
      </c>
      <c r="P124" s="20">
        <v>1.6105635343895601E-14</v>
      </c>
      <c r="Q124" s="20">
        <v>1</v>
      </c>
      <c r="R124" s="20">
        <v>1</v>
      </c>
      <c r="S124" t="s">
        <v>16</v>
      </c>
    </row>
    <row r="125" spans="2:19" x14ac:dyDescent="0.25">
      <c r="B125" s="2">
        <v>123</v>
      </c>
      <c r="C125" s="20">
        <v>1.7889956700813102E-5</v>
      </c>
      <c r="D125" s="20">
        <v>1.1526913819442999E-2</v>
      </c>
      <c r="E125" s="20">
        <v>1.25085549515081</v>
      </c>
      <c r="F125" s="20">
        <v>0.32956151036646503</v>
      </c>
      <c r="G125" s="20">
        <v>135</v>
      </c>
      <c r="H125" s="20">
        <v>4.7959746560053704E-3</v>
      </c>
      <c r="I125" s="20">
        <v>3.1973164373369101E-3</v>
      </c>
      <c r="J125" s="20"/>
      <c r="K125" s="20">
        <v>1.7692307692307601</v>
      </c>
      <c r="L125" s="20">
        <v>1.6919715689475501</v>
      </c>
      <c r="M125" s="20">
        <v>4.7726512888618998E-3</v>
      </c>
      <c r="N125" s="20">
        <v>0.66666666666666596</v>
      </c>
      <c r="O125" s="20">
        <v>-0.32680157423074702</v>
      </c>
      <c r="P125" s="20">
        <v>-0.142857142857129</v>
      </c>
      <c r="Q125" s="20">
        <v>1</v>
      </c>
      <c r="R125" s="20">
        <v>1</v>
      </c>
      <c r="S125" t="s">
        <v>16</v>
      </c>
    </row>
    <row r="126" spans="2:19" x14ac:dyDescent="0.25">
      <c r="B126" s="2">
        <v>124</v>
      </c>
      <c r="C126" s="20">
        <v>3.4502059351568198E-5</v>
      </c>
      <c r="D126" s="20">
        <v>2.3316085558481001E-2</v>
      </c>
      <c r="E126" s="20">
        <v>1.3641263627468201</v>
      </c>
      <c r="F126" s="20">
        <v>0.34285282623944802</v>
      </c>
      <c r="G126" s="20">
        <v>73.706762303072793</v>
      </c>
      <c r="H126" s="20">
        <v>7.9123014282523503E-3</v>
      </c>
      <c r="I126" s="20">
        <v>5.7422563871277399E-3</v>
      </c>
      <c r="J126" s="20"/>
      <c r="K126" s="20">
        <v>2.0125236077978998</v>
      </c>
      <c r="L126" s="20">
        <v>0.79752370644577097</v>
      </c>
      <c r="M126" s="20">
        <v>6.6279247386505803E-3</v>
      </c>
      <c r="N126" s="20">
        <v>0.725737819672028</v>
      </c>
      <c r="O126" s="20">
        <v>3.4261281511086199E-2</v>
      </c>
      <c r="P126" s="20">
        <v>0.31686236320838101</v>
      </c>
      <c r="Q126" s="20">
        <v>0.87096774193548299</v>
      </c>
      <c r="R126" s="20">
        <v>0.90817414913216299</v>
      </c>
      <c r="S126" t="s">
        <v>16</v>
      </c>
    </row>
    <row r="127" spans="2:19" x14ac:dyDescent="0.25">
      <c r="B127" s="2">
        <v>125</v>
      </c>
      <c r="C127" s="20">
        <v>1.5334248600697E-5</v>
      </c>
      <c r="D127" s="20">
        <v>1.1526913819442999E-2</v>
      </c>
      <c r="E127" s="20">
        <v>1.2983839460411699</v>
      </c>
      <c r="F127" s="20">
        <v>0.35391630887881498</v>
      </c>
      <c r="G127" s="20">
        <v>173.357566757548</v>
      </c>
      <c r="H127" s="20">
        <v>4.6220949496001296E-3</v>
      </c>
      <c r="I127" s="20">
        <v>2.5071861212676801E-3</v>
      </c>
      <c r="J127" s="20"/>
      <c r="K127" s="20">
        <v>2.8262028544278301</v>
      </c>
      <c r="L127" s="20">
        <v>1.4502613448121899</v>
      </c>
      <c r="M127" s="20">
        <v>4.4186164924337199E-3</v>
      </c>
      <c r="N127" s="20">
        <v>0.54243501022941598</v>
      </c>
      <c r="O127" s="20">
        <v>-0.40645613639317202</v>
      </c>
      <c r="P127" s="20">
        <v>-0.244276481320893</v>
      </c>
      <c r="Q127" s="20">
        <v>0.92307692307692302</v>
      </c>
      <c r="R127" s="20">
        <v>1.00892419339021</v>
      </c>
      <c r="S127" t="s">
        <v>16</v>
      </c>
    </row>
    <row r="128" spans="2:19" x14ac:dyDescent="0.25">
      <c r="B128" s="2">
        <v>126</v>
      </c>
      <c r="C128" s="20">
        <v>1.4184179955644701E-4</v>
      </c>
      <c r="D128" s="20">
        <v>6.4002236601865603E-2</v>
      </c>
      <c r="E128" s="20">
        <v>1.29598779381081</v>
      </c>
      <c r="F128" s="20">
        <v>0.40787683498149402</v>
      </c>
      <c r="G128" s="20">
        <v>73.913834625848807</v>
      </c>
      <c r="H128" s="20">
        <v>2.14302312392173E-2</v>
      </c>
      <c r="I128" s="20">
        <v>1.0381676070706201E-2</v>
      </c>
      <c r="J128" s="20"/>
      <c r="K128" s="20">
        <v>4.3954640513753596</v>
      </c>
      <c r="L128" s="20">
        <v>0.43513477711931098</v>
      </c>
      <c r="M128" s="20">
        <v>1.3438697417966701E-2</v>
      </c>
      <c r="N128" s="20">
        <v>0.48444069290805097</v>
      </c>
      <c r="O128" s="20">
        <v>0.23191283470375801</v>
      </c>
      <c r="P128" s="20">
        <v>0.56852013681161695</v>
      </c>
      <c r="Q128" s="20">
        <v>0.79285714285714204</v>
      </c>
      <c r="R128" s="20">
        <v>0.78921897629728999</v>
      </c>
      <c r="S128" t="s">
        <v>16</v>
      </c>
    </row>
    <row r="129" spans="2:19" x14ac:dyDescent="0.25">
      <c r="B129" s="2">
        <v>127</v>
      </c>
      <c r="C129" s="20">
        <v>4.85584539022072E-5</v>
      </c>
      <c r="D129" s="20">
        <v>2.6709612604275599E-2</v>
      </c>
      <c r="E129" s="20">
        <v>1.3336303077774401</v>
      </c>
      <c r="F129" s="20">
        <v>0.40228151618465602</v>
      </c>
      <c r="G129" s="20">
        <v>26.6179378159264</v>
      </c>
      <c r="H129" s="20">
        <v>1.2132024368597999E-2</v>
      </c>
      <c r="I129" s="20">
        <v>3.54531222613214E-3</v>
      </c>
      <c r="J129" s="20"/>
      <c r="K129" s="20">
        <v>9.7604718609088295</v>
      </c>
      <c r="L129" s="20">
        <v>0.85534148493864803</v>
      </c>
      <c r="M129" s="20">
        <v>7.8629856759051594E-3</v>
      </c>
      <c r="N129" s="20">
        <v>0.29222758860497</v>
      </c>
      <c r="O129" s="20">
        <v>-0.30431475349880799</v>
      </c>
      <c r="P129" s="20">
        <v>-0.114226033465853</v>
      </c>
      <c r="Q129" s="20">
        <v>0.92682926829268297</v>
      </c>
      <c r="R129" s="20">
        <v>1.0077027255798201</v>
      </c>
      <c r="S129" t="s">
        <v>16</v>
      </c>
    </row>
    <row r="130" spans="2:19" x14ac:dyDescent="0.25">
      <c r="B130" s="2">
        <v>128</v>
      </c>
      <c r="C130" s="20">
        <v>3.04129263913824E-4</v>
      </c>
      <c r="D130" s="20">
        <v>8.8906565164790799E-2</v>
      </c>
      <c r="E130" s="20">
        <v>1.22729494563879</v>
      </c>
      <c r="F130" s="20">
        <v>0.41994941311557199</v>
      </c>
      <c r="G130" s="20">
        <v>105.66869639332199</v>
      </c>
      <c r="H130" s="20">
        <v>3.8665376503689203E-2</v>
      </c>
      <c r="I130" s="20">
        <v>1.2755681372931701E-2</v>
      </c>
      <c r="J130" s="20"/>
      <c r="K130" s="20">
        <v>14.2909105595347</v>
      </c>
      <c r="L130" s="20">
        <v>0.483504378111828</v>
      </c>
      <c r="M130" s="20">
        <v>1.9678145378217798E-2</v>
      </c>
      <c r="N130" s="20">
        <v>0.32989931888325602</v>
      </c>
      <c r="O130" s="20">
        <v>0.27367192627119202</v>
      </c>
      <c r="P130" s="20">
        <v>0.62168946354749</v>
      </c>
      <c r="Q130" s="20">
        <v>0.78289473684210498</v>
      </c>
      <c r="R130" s="20">
        <v>0.95089575201210397</v>
      </c>
      <c r="S130" t="s">
        <v>16</v>
      </c>
    </row>
    <row r="131" spans="2:19" x14ac:dyDescent="0.25">
      <c r="B131" s="2">
        <v>129</v>
      </c>
      <c r="C131" s="20">
        <v>1.7889956700813102E-5</v>
      </c>
      <c r="D131" s="20">
        <v>1.1526913819442999E-2</v>
      </c>
      <c r="E131" s="20">
        <v>1.3129852310761001</v>
      </c>
      <c r="F131" s="20">
        <v>0.42447348624113401</v>
      </c>
      <c r="G131" s="20">
        <v>45</v>
      </c>
      <c r="H131" s="20">
        <v>4.7959746560053704E-3</v>
      </c>
      <c r="I131" s="20">
        <v>3.1973164373369101E-3</v>
      </c>
      <c r="J131" s="20"/>
      <c r="K131" s="20">
        <v>1.8181818181818099</v>
      </c>
      <c r="L131" s="20">
        <v>1.6919715689475501</v>
      </c>
      <c r="M131" s="20">
        <v>4.7726512888618998E-3</v>
      </c>
      <c r="N131" s="20">
        <v>0.66666666666666596</v>
      </c>
      <c r="O131" s="20">
        <v>-0.32680157423074702</v>
      </c>
      <c r="P131" s="20">
        <v>-0.142857142857129</v>
      </c>
      <c r="Q131" s="20">
        <v>1</v>
      </c>
      <c r="R131" s="20">
        <v>1</v>
      </c>
      <c r="S131" t="s">
        <v>16</v>
      </c>
    </row>
    <row r="132" spans="2:19" x14ac:dyDescent="0.25">
      <c r="B132" s="2">
        <v>130</v>
      </c>
      <c r="C132" s="20">
        <v>5.1114162002323298E-5</v>
      </c>
      <c r="D132" s="20">
        <v>2.5297715442317799E-2</v>
      </c>
      <c r="E132" s="20">
        <v>1.19160616160835</v>
      </c>
      <c r="F132" s="20">
        <v>0.45909266204974802</v>
      </c>
      <c r="G132" s="20">
        <v>23.158717195833798</v>
      </c>
      <c r="H132" s="20">
        <v>1.11322707030336E-2</v>
      </c>
      <c r="I132" s="20">
        <v>5.1966573166360996E-3</v>
      </c>
      <c r="J132" s="20"/>
      <c r="K132" s="20">
        <v>4.7232001859928099</v>
      </c>
      <c r="L132" s="20">
        <v>1.0036643602289601</v>
      </c>
      <c r="M132" s="20">
        <v>8.0672530862343408E-3</v>
      </c>
      <c r="N132" s="20">
        <v>0.466810182330542</v>
      </c>
      <c r="O132" s="20">
        <v>-0.111092697801795</v>
      </c>
      <c r="P132" s="20">
        <v>0.13179192876260301</v>
      </c>
      <c r="Q132" s="20">
        <v>0.93023255813953398</v>
      </c>
      <c r="R132" s="20">
        <v>1.01219893650297</v>
      </c>
      <c r="S132" t="s">
        <v>16</v>
      </c>
    </row>
    <row r="133" spans="2:19" x14ac:dyDescent="0.25">
      <c r="B133" s="2">
        <v>131</v>
      </c>
      <c r="C133" s="20">
        <v>7.6671243003484995E-5</v>
      </c>
      <c r="D133" s="20">
        <v>3.5226212458711603E-2</v>
      </c>
      <c r="E133" s="20">
        <v>1.29058403377736</v>
      </c>
      <c r="F133" s="20">
        <v>0.50262333182161401</v>
      </c>
      <c r="G133" s="20">
        <v>168.84381496237199</v>
      </c>
      <c r="H133" s="20">
        <v>1.6183009344555299E-2</v>
      </c>
      <c r="I133" s="20">
        <v>5.0769327687369597E-3</v>
      </c>
      <c r="J133" s="20"/>
      <c r="K133" s="20">
        <v>10.2500150075224</v>
      </c>
      <c r="L133" s="20">
        <v>0.77644458937982797</v>
      </c>
      <c r="M133" s="20">
        <v>9.8803268435834792E-3</v>
      </c>
      <c r="N133" s="20">
        <v>0.31371994297494799</v>
      </c>
      <c r="O133" s="20">
        <v>-0.158376071771379</v>
      </c>
      <c r="P133" s="20">
        <v>7.1588867216028196E-2</v>
      </c>
      <c r="Q133" s="20">
        <v>0.90909090909090895</v>
      </c>
      <c r="R133" s="20">
        <v>1.0058404466979001</v>
      </c>
      <c r="S133" t="s">
        <v>16</v>
      </c>
    </row>
    <row r="134" spans="2:19" x14ac:dyDescent="0.25">
      <c r="B134" s="2">
        <v>132</v>
      </c>
      <c r="C134" s="20">
        <v>5.8781286302671905E-4</v>
      </c>
      <c r="D134" s="20">
        <v>0.14930840748256</v>
      </c>
      <c r="E134" s="20">
        <v>0.48549780692220701</v>
      </c>
      <c r="F134" s="20">
        <v>0.61431912951497303</v>
      </c>
      <c r="G134" s="20">
        <v>170.53990798846399</v>
      </c>
      <c r="H134" s="20">
        <v>6.8017434877194E-2</v>
      </c>
      <c r="I134" s="20">
        <v>1.1149416326205299E-2</v>
      </c>
      <c r="J134" s="20"/>
      <c r="K134" s="20">
        <v>58.851896904995698</v>
      </c>
      <c r="L134" s="20">
        <v>0.33134500103644299</v>
      </c>
      <c r="M134" s="20">
        <v>2.7357386244113501E-2</v>
      </c>
      <c r="N134" s="20">
        <v>0.16391997649331699</v>
      </c>
      <c r="O134" s="20">
        <v>1.3265318221063801E-2</v>
      </c>
      <c r="P134" s="20">
        <v>0.29012947246771698</v>
      </c>
      <c r="Q134" s="20">
        <v>0.81415929203539805</v>
      </c>
      <c r="R134" s="20">
        <v>0.98403264638633503</v>
      </c>
      <c r="S134" t="s">
        <v>16</v>
      </c>
    </row>
    <row r="135" spans="2:19" x14ac:dyDescent="0.25">
      <c r="B135" s="2">
        <v>133</v>
      </c>
      <c r="C135" s="20">
        <v>2.3129158306051299E-4</v>
      </c>
      <c r="D135" s="20">
        <v>8.6045466912656896E-2</v>
      </c>
      <c r="E135" s="20">
        <v>4.4686021497014103E-2</v>
      </c>
      <c r="F135" s="20">
        <v>0.74025782753292702</v>
      </c>
      <c r="G135" s="20">
        <v>79.381797762033898</v>
      </c>
      <c r="H135" s="20">
        <v>4.0761960074545397E-2</v>
      </c>
      <c r="I135" s="20">
        <v>6.1106279675677503E-3</v>
      </c>
      <c r="J135" s="20"/>
      <c r="K135" s="20">
        <v>47.008059031810099</v>
      </c>
      <c r="L135" s="20">
        <v>0.39256692084572598</v>
      </c>
      <c r="M135" s="20">
        <v>1.71606989926705E-2</v>
      </c>
      <c r="N135" s="20">
        <v>0.14991006213618299</v>
      </c>
      <c r="O135" s="20">
        <v>-0.15419362255024599</v>
      </c>
      <c r="P135" s="20">
        <v>7.6914126958221501E-2</v>
      </c>
      <c r="Q135" s="20">
        <v>0.88292682926829202</v>
      </c>
      <c r="R135" s="20">
        <v>0.99880448776899</v>
      </c>
      <c r="S135" t="s">
        <v>16</v>
      </c>
    </row>
    <row r="136" spans="2:19" x14ac:dyDescent="0.25">
      <c r="B136" s="2">
        <v>134</v>
      </c>
      <c r="C136" s="20">
        <v>1.6228746435737601E-4</v>
      </c>
      <c r="D136" s="20">
        <v>6.2496514408328499E-2</v>
      </c>
      <c r="E136" s="20">
        <v>0.44008407669322003</v>
      </c>
      <c r="F136" s="20">
        <v>0.73380541049256698</v>
      </c>
      <c r="G136" s="20">
        <v>67.372968598301</v>
      </c>
      <c r="H136" s="20">
        <v>2.93909735178172E-2</v>
      </c>
      <c r="I136" s="20">
        <v>5.7396857807420799E-3</v>
      </c>
      <c r="J136" s="20"/>
      <c r="K136" s="20">
        <v>26.3563611816855</v>
      </c>
      <c r="L136" s="20">
        <v>0.52213552915002004</v>
      </c>
      <c r="M136" s="20">
        <v>1.4374658856286301E-2</v>
      </c>
      <c r="N136" s="20">
        <v>0.19528736526071799</v>
      </c>
      <c r="O136" s="20">
        <v>-0.183592481314898</v>
      </c>
      <c r="P136" s="20">
        <v>3.9482337408982597E-2</v>
      </c>
      <c r="Q136" s="20">
        <v>0.89436619718309796</v>
      </c>
      <c r="R136" s="20">
        <v>1.0016459863256499</v>
      </c>
      <c r="S136" t="s">
        <v>16</v>
      </c>
    </row>
    <row r="137" spans="2:19" x14ac:dyDescent="0.25">
      <c r="B137" s="2">
        <v>135</v>
      </c>
      <c r="C137" s="20">
        <v>6.3892702502904201E-5</v>
      </c>
      <c r="D137" s="20">
        <v>4.8071198408533203E-2</v>
      </c>
      <c r="E137" s="20">
        <v>0.42607868557658601</v>
      </c>
      <c r="F137" s="20">
        <v>0.76231142525052298</v>
      </c>
      <c r="G137" s="20">
        <v>110.18247300682199</v>
      </c>
      <c r="H137" s="20">
        <v>2.3279304207278698E-2</v>
      </c>
      <c r="I137" s="20">
        <v>2.83906896712431E-3</v>
      </c>
      <c r="J137" s="20"/>
      <c r="K137" s="20">
        <v>70.310444113100004</v>
      </c>
      <c r="L137" s="20">
        <v>0.34744912618359203</v>
      </c>
      <c r="M137" s="20">
        <v>9.0194631462574802E-3</v>
      </c>
      <c r="N137" s="20">
        <v>0.121956779371293</v>
      </c>
      <c r="O137" s="20">
        <v>-0.187572601073968</v>
      </c>
      <c r="P137" s="20">
        <v>3.4414691538952102E-2</v>
      </c>
      <c r="Q137" s="20">
        <v>0.81967213114754101</v>
      </c>
      <c r="R137" s="20">
        <v>1.00213991769547</v>
      </c>
      <c r="S137" t="s">
        <v>16</v>
      </c>
    </row>
    <row r="138" spans="2:19" x14ac:dyDescent="0.25">
      <c r="B138" s="2">
        <v>136</v>
      </c>
      <c r="C138" s="20">
        <v>4.2169183651916803E-5</v>
      </c>
      <c r="D138" s="20">
        <v>3.04863527308579E-2</v>
      </c>
      <c r="E138" s="20">
        <v>0.21128616092767699</v>
      </c>
      <c r="F138" s="20">
        <v>0.79927691195290196</v>
      </c>
      <c r="G138" s="20">
        <v>159.27120327217301</v>
      </c>
      <c r="H138" s="20">
        <v>1.1915853641303599E-2</v>
      </c>
      <c r="I138" s="20">
        <v>4.8861208950650003E-3</v>
      </c>
      <c r="J138" s="20"/>
      <c r="K138" s="20">
        <v>7.8359591607768699</v>
      </c>
      <c r="L138" s="20">
        <v>0.57015654926870296</v>
      </c>
      <c r="M138" s="20">
        <v>7.3274464989394501E-3</v>
      </c>
      <c r="N138" s="20">
        <v>0.41005210723034902</v>
      </c>
      <c r="O138" s="20">
        <v>8.4386385384443402E-2</v>
      </c>
      <c r="P138" s="20">
        <v>0.38068362764389702</v>
      </c>
      <c r="Q138" s="20">
        <v>0.82499999999999996</v>
      </c>
      <c r="R138" s="20">
        <v>0.89910638140086696</v>
      </c>
      <c r="S138" t="s">
        <v>16</v>
      </c>
    </row>
    <row r="139" spans="2:19" x14ac:dyDescent="0.25">
      <c r="B139" s="2">
        <v>137</v>
      </c>
      <c r="C139" s="20">
        <v>1.21396134755518E-4</v>
      </c>
      <c r="D139" s="20">
        <v>4.9025274633266898E-2</v>
      </c>
      <c r="E139" s="20">
        <v>0.30846243419521802</v>
      </c>
      <c r="F139" s="20">
        <v>0.81067921071195503</v>
      </c>
      <c r="G139" s="20">
        <v>149.059362407615</v>
      </c>
      <c r="H139" s="20">
        <v>2.2875847883871599E-2</v>
      </c>
      <c r="I139" s="20">
        <v>5.6271919465635603E-3</v>
      </c>
      <c r="J139" s="20"/>
      <c r="K139" s="20">
        <v>16.073989394797199</v>
      </c>
      <c r="L139" s="20">
        <v>0.63470899433558503</v>
      </c>
      <c r="M139" s="20">
        <v>1.2432471972569401E-2</v>
      </c>
      <c r="N139" s="20">
        <v>0.24598834435032901</v>
      </c>
      <c r="O139" s="20">
        <v>-0.167174619850433</v>
      </c>
      <c r="P139" s="20">
        <v>6.0386207865523102E-2</v>
      </c>
      <c r="Q139" s="20">
        <v>0.90476190476190399</v>
      </c>
      <c r="R139" s="20">
        <v>1.00419654591989</v>
      </c>
      <c r="S139" t="s">
        <v>16</v>
      </c>
    </row>
    <row r="140" spans="2:19" x14ac:dyDescent="0.25">
      <c r="B140" s="2">
        <v>138</v>
      </c>
      <c r="C140" s="20">
        <v>1.3289682120603999E-4</v>
      </c>
      <c r="D140" s="20">
        <v>6.4946139027994301E-2</v>
      </c>
      <c r="E140" s="20">
        <v>7.4673706265682704E-2</v>
      </c>
      <c r="F140" s="20">
        <v>0.84375581095027696</v>
      </c>
      <c r="G140" s="20">
        <v>111.62014748715001</v>
      </c>
      <c r="H140" s="20">
        <v>2.6868207285095601E-2</v>
      </c>
      <c r="I140" s="20">
        <v>6.9012315041781999E-3</v>
      </c>
      <c r="J140" s="20"/>
      <c r="K140" s="20">
        <v>18.1124035926949</v>
      </c>
      <c r="L140" s="20">
        <v>0.39592942694529698</v>
      </c>
      <c r="M140" s="20">
        <v>1.3008054740395601E-2</v>
      </c>
      <c r="N140" s="20">
        <v>0.25685493010195998</v>
      </c>
      <c r="O140" s="20">
        <v>9.5823411717840506E-2</v>
      </c>
      <c r="P140" s="20">
        <v>0.39524570184575603</v>
      </c>
      <c r="Q140" s="20">
        <v>0.72222222222222199</v>
      </c>
      <c r="R140" s="20">
        <v>0.92284127895845303</v>
      </c>
      <c r="S140" t="s">
        <v>16</v>
      </c>
    </row>
    <row r="141" spans="2:19" x14ac:dyDescent="0.25">
      <c r="B141" s="2">
        <v>139</v>
      </c>
      <c r="C141" s="20">
        <v>6.51705565529623E-5</v>
      </c>
      <c r="D141" s="20">
        <v>2.9074455568899999E-2</v>
      </c>
      <c r="E141" s="20">
        <v>0.16233747490823</v>
      </c>
      <c r="F141" s="20">
        <v>0.84890264220512202</v>
      </c>
      <c r="G141" s="20">
        <v>7.3808564214243502</v>
      </c>
      <c r="H141" s="20">
        <v>1.2767267512575399E-2</v>
      </c>
      <c r="I141" s="20">
        <v>5.2103163293659004E-3</v>
      </c>
      <c r="J141" s="20"/>
      <c r="K141" s="20">
        <v>6.0891703680765099</v>
      </c>
      <c r="L141" s="20">
        <v>0.96880888170656698</v>
      </c>
      <c r="M141" s="20">
        <v>9.10921125870022E-3</v>
      </c>
      <c r="N141" s="20">
        <v>0.408099565880786</v>
      </c>
      <c r="O141" s="20">
        <v>-0.19832101217928999</v>
      </c>
      <c r="P141" s="20">
        <v>2.0729389476586101E-2</v>
      </c>
      <c r="Q141" s="20">
        <v>0.98076923076922995</v>
      </c>
      <c r="R141" s="20">
        <v>1.00707620528771</v>
      </c>
      <c r="S141" t="s">
        <v>16</v>
      </c>
    </row>
    <row r="142" spans="2:19" x14ac:dyDescent="0.25">
      <c r="B142" s="2">
        <v>140</v>
      </c>
      <c r="C142" s="20">
        <v>1.63565318407434E-4</v>
      </c>
      <c r="D142" s="20">
        <v>4.8968753529905901E-2</v>
      </c>
      <c r="E142" s="20">
        <v>2.7922315156451501E-2</v>
      </c>
      <c r="F142" s="20">
        <v>0.85474149819691603</v>
      </c>
      <c r="G142" s="20">
        <v>172.40772741204</v>
      </c>
      <c r="H142" s="20">
        <v>2.0467926165882101E-2</v>
      </c>
      <c r="I142" s="20">
        <v>8.8147421667556496E-3</v>
      </c>
      <c r="J142" s="20"/>
      <c r="K142" s="20">
        <v>5.3472152984383001</v>
      </c>
      <c r="L142" s="20">
        <v>0.85716215596169099</v>
      </c>
      <c r="M142" s="20">
        <v>1.4431141034011901E-2</v>
      </c>
      <c r="N142" s="20">
        <v>0.43066122553485098</v>
      </c>
      <c r="O142" s="20">
        <v>-0.133672474628073</v>
      </c>
      <c r="P142" s="20">
        <v>0.103042463996092</v>
      </c>
      <c r="Q142" s="20">
        <v>0.94117647058823495</v>
      </c>
      <c r="R142" s="20">
        <v>1</v>
      </c>
      <c r="S142" t="s">
        <v>16</v>
      </c>
    </row>
    <row r="143" spans="2:19" x14ac:dyDescent="0.25">
      <c r="B143" s="2">
        <v>141</v>
      </c>
      <c r="C143" s="20">
        <v>2.2362445876016401E-4</v>
      </c>
      <c r="D143" s="20">
        <v>7.0940767250462305E-2</v>
      </c>
      <c r="E143" s="20">
        <v>7.9614011305641705E-2</v>
      </c>
      <c r="F143" s="20">
        <v>0.87971383137466397</v>
      </c>
      <c r="G143" s="20">
        <v>49.308060424770296</v>
      </c>
      <c r="H143" s="20">
        <v>3.2980121340206101E-2</v>
      </c>
      <c r="I143" s="20">
        <v>8.5546666684206806E-3</v>
      </c>
      <c r="J143" s="20"/>
      <c r="K143" s="20">
        <v>15.652056580460499</v>
      </c>
      <c r="L143" s="20">
        <v>0.55838970682029498</v>
      </c>
      <c r="M143" s="20">
        <v>1.68738704529648E-2</v>
      </c>
      <c r="N143" s="20">
        <v>0.259388574716723</v>
      </c>
      <c r="O143" s="20">
        <v>-9.1089173925750604E-3</v>
      </c>
      <c r="P143" s="20">
        <v>0.26164171090121002</v>
      </c>
      <c r="Q143" s="20">
        <v>0.97222222222222199</v>
      </c>
      <c r="R143" s="20">
        <v>0.98497354834597395</v>
      </c>
      <c r="S143" t="s">
        <v>16</v>
      </c>
    </row>
    <row r="144" spans="2:19" x14ac:dyDescent="0.25">
      <c r="B144" s="2">
        <v>142</v>
      </c>
      <c r="C144" s="20">
        <v>6.402048790791E-4</v>
      </c>
      <c r="D144" s="20">
        <v>0.131976776347942</v>
      </c>
      <c r="E144" s="20">
        <v>0.45229645518593697</v>
      </c>
      <c r="F144" s="20">
        <v>0.90125862108892596</v>
      </c>
      <c r="G144" s="20">
        <v>115.05924997372</v>
      </c>
      <c r="H144" s="20">
        <v>4.74645066362369E-2</v>
      </c>
      <c r="I144" s="20">
        <v>1.5653595267282699E-2</v>
      </c>
      <c r="J144" s="20"/>
      <c r="K144" s="20">
        <v>8.4918618216604091</v>
      </c>
      <c r="L144" s="20">
        <v>0.46188494992733697</v>
      </c>
      <c r="M144" s="20">
        <v>2.8550554614155899E-2</v>
      </c>
      <c r="N144" s="20">
        <v>0.32979580694370902</v>
      </c>
      <c r="O144" s="20">
        <v>-8.8505665808774198E-2</v>
      </c>
      <c r="P144" s="20">
        <v>0.160550631094316</v>
      </c>
      <c r="Q144" s="20">
        <v>0.90596745027124703</v>
      </c>
      <c r="R144" s="20">
        <v>0.83877516059957102</v>
      </c>
      <c r="S144" t="s">
        <v>16</v>
      </c>
    </row>
    <row r="145" spans="2:19" x14ac:dyDescent="0.25">
      <c r="B145" s="2">
        <v>143</v>
      </c>
      <c r="C145" s="20">
        <v>5.2392016052381398E-5</v>
      </c>
      <c r="D145" s="20">
        <v>2.5297715442317799E-2</v>
      </c>
      <c r="E145" s="20">
        <v>1.3206638297522199E-2</v>
      </c>
      <c r="F145" s="20">
        <v>0.89030387738056305</v>
      </c>
      <c r="G145" s="20">
        <v>101.362211010941</v>
      </c>
      <c r="H145" s="20">
        <v>9.5342542940883498E-3</v>
      </c>
      <c r="I145" s="20">
        <v>5.76404177997195E-3</v>
      </c>
      <c r="J145" s="20"/>
      <c r="K145" s="20">
        <v>2.6493019876192001</v>
      </c>
      <c r="L145" s="20">
        <v>1.0287559692346899</v>
      </c>
      <c r="M145" s="20">
        <v>8.1674712528598103E-3</v>
      </c>
      <c r="N145" s="20">
        <v>0.60456136391766901</v>
      </c>
      <c r="O145" s="20">
        <v>-0.176168066656016</v>
      </c>
      <c r="P145" s="20">
        <v>4.8935395749182403E-2</v>
      </c>
      <c r="Q145" s="20">
        <v>0.93181818181818099</v>
      </c>
      <c r="R145" s="20">
        <v>0.97006121810626</v>
      </c>
      <c r="S145" t="s">
        <v>16</v>
      </c>
    </row>
    <row r="146" spans="2:19" x14ac:dyDescent="0.25">
      <c r="B146" s="2">
        <v>144</v>
      </c>
      <c r="C146" s="20">
        <v>2.45347977611152E-4</v>
      </c>
      <c r="D146" s="20">
        <v>5.7813175783835699E-2</v>
      </c>
      <c r="E146" s="20">
        <v>0.26615552068099002</v>
      </c>
      <c r="F146" s="20">
        <v>0.90361936475417204</v>
      </c>
      <c r="G146" s="20">
        <v>38.276086199672903</v>
      </c>
      <c r="H146" s="20">
        <v>2.2975991297427001E-2</v>
      </c>
      <c r="I146" s="20">
        <v>1.50376791182382E-2</v>
      </c>
      <c r="J146" s="20"/>
      <c r="K146" s="20">
        <v>2.4364307608653699</v>
      </c>
      <c r="L146" s="20">
        <v>0.92244120245207495</v>
      </c>
      <c r="M146" s="20">
        <v>1.76744659697348E-2</v>
      </c>
      <c r="N146" s="20">
        <v>0.65449533487254996</v>
      </c>
      <c r="O146" s="20">
        <v>0.106018701252382</v>
      </c>
      <c r="P146" s="20">
        <v>0.40822674765115902</v>
      </c>
      <c r="Q146" s="20">
        <v>0.94581280788177302</v>
      </c>
      <c r="R146" s="20">
        <v>0.99045812721193505</v>
      </c>
      <c r="S146" t="s">
        <v>16</v>
      </c>
    </row>
    <row r="147" spans="2:19" x14ac:dyDescent="0.25">
      <c r="B147" s="2">
        <v>145</v>
      </c>
      <c r="C147" s="20">
        <v>1.21396134755518E-4</v>
      </c>
      <c r="D147" s="20">
        <v>3.7965225127585801E-2</v>
      </c>
      <c r="E147" s="20">
        <v>5.9436402376465497E-2</v>
      </c>
      <c r="F147" s="20">
        <v>0.90217200307885104</v>
      </c>
      <c r="G147" s="20">
        <v>12.3348946707819</v>
      </c>
      <c r="H147" s="20">
        <v>1.3596518274651101E-2</v>
      </c>
      <c r="I147" s="20">
        <v>9.8005635236627E-3</v>
      </c>
      <c r="J147" s="20"/>
      <c r="K147" s="20">
        <v>1.9049655495703099</v>
      </c>
      <c r="L147" s="20">
        <v>1.0583827771288099</v>
      </c>
      <c r="M147" s="20">
        <v>1.2432471972569401E-2</v>
      </c>
      <c r="N147" s="20">
        <v>0.72081420593789203</v>
      </c>
      <c r="O147" s="20">
        <v>-0.13788781975048001</v>
      </c>
      <c r="P147" s="20">
        <v>9.7675319891537105E-2</v>
      </c>
      <c r="Q147" s="20">
        <v>0.96938775510204001</v>
      </c>
      <c r="R147" s="20">
        <v>0.98005061783534297</v>
      </c>
      <c r="S147" t="s">
        <v>16</v>
      </c>
    </row>
    <row r="148" spans="2:19" x14ac:dyDescent="0.25">
      <c r="B148" s="2">
        <v>146</v>
      </c>
      <c r="C148" s="20">
        <v>1.1756257260534299E-4</v>
      </c>
      <c r="D148" s="20">
        <v>6.8283144970428006E-2</v>
      </c>
      <c r="E148" s="20">
        <v>0.50790354968052798</v>
      </c>
      <c r="F148" s="20">
        <v>0.92392344481027699</v>
      </c>
      <c r="G148" s="20">
        <v>108.809068865386</v>
      </c>
      <c r="H148" s="20">
        <v>3.2536155826962503E-2</v>
      </c>
      <c r="I148" s="20">
        <v>3.5979735896237799E-3</v>
      </c>
      <c r="J148" s="20"/>
      <c r="K148" s="20">
        <v>84.250201592861302</v>
      </c>
      <c r="L148" s="20">
        <v>0.31684868865178001</v>
      </c>
      <c r="M148" s="20">
        <v>1.2234595065711101E-2</v>
      </c>
      <c r="N148" s="20">
        <v>0.110583856579705</v>
      </c>
      <c r="O148" s="20">
        <v>-0.217931109265771</v>
      </c>
      <c r="P148" s="20">
        <v>-4.2389616100168897E-3</v>
      </c>
      <c r="Q148" s="20">
        <v>0.82142857142857095</v>
      </c>
      <c r="R148" s="20">
        <v>1</v>
      </c>
      <c r="S148" t="s">
        <v>16</v>
      </c>
    </row>
    <row r="149" spans="2:19" x14ac:dyDescent="0.25">
      <c r="B149" s="2">
        <v>147</v>
      </c>
      <c r="C149" s="20">
        <v>3.1818565846446299E-4</v>
      </c>
      <c r="D149" s="20">
        <v>9.2078529485410399E-2</v>
      </c>
      <c r="E149" s="20">
        <v>0.31055735884467001</v>
      </c>
      <c r="F149" s="20">
        <v>0.92760891287874203</v>
      </c>
      <c r="G149" s="20">
        <v>128.48083581251899</v>
      </c>
      <c r="H149" s="20">
        <v>4.2022369071997002E-2</v>
      </c>
      <c r="I149" s="20">
        <v>7.9642156924950806E-3</v>
      </c>
      <c r="J149" s="20"/>
      <c r="K149" s="20">
        <v>29.117024205748699</v>
      </c>
      <c r="L149" s="20">
        <v>0.47159991167718202</v>
      </c>
      <c r="M149" s="20">
        <v>2.01277560330144E-2</v>
      </c>
      <c r="N149" s="20">
        <v>0.189523243652683</v>
      </c>
      <c r="O149" s="20">
        <v>-0.173899611067103</v>
      </c>
      <c r="P149" s="20">
        <v>5.1823683110461802E-2</v>
      </c>
      <c r="Q149" s="20">
        <v>0.90545454545454496</v>
      </c>
      <c r="R149" s="20">
        <v>1.0044687250629101</v>
      </c>
      <c r="S149" t="s">
        <v>16</v>
      </c>
    </row>
    <row r="150" spans="2:19" x14ac:dyDescent="0.25">
      <c r="B150" s="2">
        <v>148</v>
      </c>
      <c r="C150" s="20">
        <v>4.6002745802091001E-5</v>
      </c>
      <c r="D150" s="20">
        <v>3.1683469700043897E-2</v>
      </c>
      <c r="E150" s="20">
        <v>0.163283187487342</v>
      </c>
      <c r="F150" s="20">
        <v>0.94594346597234502</v>
      </c>
      <c r="G150" s="20">
        <v>34.133341968858403</v>
      </c>
      <c r="H150" s="20">
        <v>1.4732698977895701E-2</v>
      </c>
      <c r="I150" s="20">
        <v>2.8701310919347798E-3</v>
      </c>
      <c r="J150" s="20"/>
      <c r="K150" s="20">
        <v>25.573490816576399</v>
      </c>
      <c r="L150" s="20">
        <v>0.57587489642018397</v>
      </c>
      <c r="M150" s="20">
        <v>7.6532682640569798E-3</v>
      </c>
      <c r="N150" s="20">
        <v>0.19481366559114399</v>
      </c>
      <c r="O150" s="20">
        <v>-0.27807816828809501</v>
      </c>
      <c r="P150" s="20">
        <v>-8.0820575656759597E-2</v>
      </c>
      <c r="Q150" s="20">
        <v>0.87804878048780399</v>
      </c>
      <c r="R150" s="20">
        <v>0.99675324675324595</v>
      </c>
      <c r="S150" t="s">
        <v>16</v>
      </c>
    </row>
    <row r="151" spans="2:19" x14ac:dyDescent="0.25">
      <c r="B151" s="2">
        <v>149</v>
      </c>
      <c r="C151" s="20">
        <v>5.4947724152497597E-5</v>
      </c>
      <c r="D151" s="20">
        <v>2.7438734837632602E-2</v>
      </c>
      <c r="E151" s="20">
        <v>9.5113186958190502E-2</v>
      </c>
      <c r="F151" s="20">
        <v>0.94831895885649697</v>
      </c>
      <c r="G151" s="20">
        <v>26.949787560006801</v>
      </c>
      <c r="H151" s="20">
        <v>1.21259000050155E-2</v>
      </c>
      <c r="I151" s="20">
        <v>4.5599423802466501E-3</v>
      </c>
      <c r="J151" s="20"/>
      <c r="K151" s="20">
        <v>6.9059383061148303</v>
      </c>
      <c r="L151" s="20">
        <v>0.91713107287629003</v>
      </c>
      <c r="M151" s="20">
        <v>8.3643060252575202E-3</v>
      </c>
      <c r="N151" s="20">
        <v>0.37604980895113399</v>
      </c>
      <c r="O151" s="20">
        <v>-0.209660824626172</v>
      </c>
      <c r="P151" s="20">
        <v>6.2910918393357402E-3</v>
      </c>
      <c r="Q151" s="20">
        <v>0.934782608695652</v>
      </c>
      <c r="R151" s="20">
        <v>1</v>
      </c>
      <c r="S151" t="s">
        <v>16</v>
      </c>
    </row>
    <row r="152" spans="2:19" x14ac:dyDescent="0.25">
      <c r="B152" s="2">
        <v>150</v>
      </c>
      <c r="C152" s="20">
        <v>6.1336994402788001E-5</v>
      </c>
      <c r="D152" s="20">
        <v>3.9639380209138701E-2</v>
      </c>
      <c r="E152" s="20">
        <v>0.10103147225779301</v>
      </c>
      <c r="F152" s="20">
        <v>0.95515954588148699</v>
      </c>
      <c r="G152" s="20">
        <v>31.9791373033657</v>
      </c>
      <c r="H152" s="20">
        <v>1.88123346662676E-2</v>
      </c>
      <c r="I152" s="20">
        <v>3.2319129235595201E-3</v>
      </c>
      <c r="J152" s="20"/>
      <c r="K152" s="20">
        <v>34.338291416893703</v>
      </c>
      <c r="L152" s="20">
        <v>0.49054476397281099</v>
      </c>
      <c r="M152" s="20">
        <v>8.8372329848674398E-3</v>
      </c>
      <c r="N152" s="20">
        <v>0.171797545647253</v>
      </c>
      <c r="O152" s="20">
        <v>-0.22148006530037301</v>
      </c>
      <c r="P152" s="20">
        <v>-8.7576327757988397E-3</v>
      </c>
      <c r="Q152" s="20">
        <v>0.87272727272727202</v>
      </c>
      <c r="R152" s="20">
        <v>1</v>
      </c>
      <c r="S152" t="s">
        <v>16</v>
      </c>
    </row>
    <row r="153" spans="2:19" x14ac:dyDescent="0.25">
      <c r="B153" s="2">
        <v>151</v>
      </c>
      <c r="C153" s="20">
        <v>2.9007286936318501E-4</v>
      </c>
      <c r="D153" s="20">
        <v>0.119027791567936</v>
      </c>
      <c r="E153" s="20">
        <v>0.15008718362971599</v>
      </c>
      <c r="F153" s="20">
        <v>1.00691225175225</v>
      </c>
      <c r="G153" s="20">
        <v>95.728586286439096</v>
      </c>
      <c r="H153" s="20">
        <v>5.6915837503489899E-2</v>
      </c>
      <c r="I153" s="20">
        <v>6.17735220262524E-3</v>
      </c>
      <c r="J153" s="20"/>
      <c r="K153" s="20">
        <v>109.333131042338</v>
      </c>
      <c r="L153" s="20">
        <v>0.25728841015208298</v>
      </c>
      <c r="M153" s="20">
        <v>1.9218018839828498E-2</v>
      </c>
      <c r="N153" s="20">
        <v>0.10853485556188899</v>
      </c>
      <c r="O153" s="20">
        <v>-4.8040955133195902E-2</v>
      </c>
      <c r="P153" s="20">
        <v>0.21207190089272901</v>
      </c>
      <c r="Q153" s="20">
        <v>0.79370629370629298</v>
      </c>
      <c r="R153" s="20">
        <v>0.98986656536397699</v>
      </c>
      <c r="S153" t="s">
        <v>16</v>
      </c>
    </row>
    <row r="154" spans="2:19" x14ac:dyDescent="0.25">
      <c r="B154" s="2">
        <v>152</v>
      </c>
      <c r="C154" s="20">
        <v>1.08617594254937E-4</v>
      </c>
      <c r="D154" s="20">
        <v>4.9791700794842103E-2</v>
      </c>
      <c r="E154" s="20">
        <v>0.53381189830760201</v>
      </c>
      <c r="F154" s="20">
        <v>1.0058628544955499</v>
      </c>
      <c r="G154" s="20">
        <v>157.288729470357</v>
      </c>
      <c r="H154" s="20">
        <v>2.3304194760756899E-2</v>
      </c>
      <c r="I154" s="20">
        <v>5.0439700030803E-3</v>
      </c>
      <c r="J154" s="20"/>
      <c r="K154" s="20">
        <v>24.2973343928643</v>
      </c>
      <c r="L154" s="20">
        <v>0.55054918111791495</v>
      </c>
      <c r="M154" s="20">
        <v>1.17599411673436E-2</v>
      </c>
      <c r="N154" s="20">
        <v>0.21644043292901399</v>
      </c>
      <c r="O154" s="20">
        <v>-0.150044285385699</v>
      </c>
      <c r="P154" s="20">
        <v>8.2197227120561503E-2</v>
      </c>
      <c r="Q154" s="20">
        <v>0.86734693877550995</v>
      </c>
      <c r="R154" s="20">
        <v>1</v>
      </c>
      <c r="S154" t="s">
        <v>16</v>
      </c>
    </row>
    <row r="155" spans="2:19" x14ac:dyDescent="0.25">
      <c r="B155" s="2">
        <v>153</v>
      </c>
      <c r="C155" s="20">
        <v>1.84777695638399E-3</v>
      </c>
      <c r="D155" s="20">
        <v>0.17955284989103301</v>
      </c>
      <c r="E155" s="20">
        <v>0.50639625227861096</v>
      </c>
      <c r="F155" s="20">
        <v>1.05787336135411</v>
      </c>
      <c r="G155" s="20">
        <v>121.855826941164</v>
      </c>
      <c r="H155" s="20">
        <v>7.3457172292200806E-2</v>
      </c>
      <c r="I155" s="20">
        <v>3.8014888535633097E-2</v>
      </c>
      <c r="J155" s="20"/>
      <c r="K155" s="20">
        <v>3.19845613902466</v>
      </c>
      <c r="L155" s="20">
        <v>0.72023596707136295</v>
      </c>
      <c r="M155" s="20">
        <v>4.85042543568961E-2</v>
      </c>
      <c r="N155" s="20">
        <v>0.517510916216811</v>
      </c>
      <c r="O155" s="20">
        <v>0.186938623988645</v>
      </c>
      <c r="P155" s="20">
        <v>0.51125719323588303</v>
      </c>
      <c r="Q155" s="20">
        <v>0.93290322580645102</v>
      </c>
      <c r="R155" s="20">
        <v>0.97511914730195104</v>
      </c>
      <c r="S155" t="s">
        <v>16</v>
      </c>
    </row>
    <row r="156" spans="2:19" x14ac:dyDescent="0.25">
      <c r="B156" s="2">
        <v>154</v>
      </c>
      <c r="C156" s="20">
        <v>1.3289682120603999E-4</v>
      </c>
      <c r="D156" s="20">
        <v>3.88718236254963E-2</v>
      </c>
      <c r="E156" s="20">
        <v>0.20347597209961099</v>
      </c>
      <c r="F156" s="20">
        <v>1.05072731148105</v>
      </c>
      <c r="G156" s="20">
        <v>90</v>
      </c>
      <c r="H156" s="20">
        <v>1.2434642739420699E-2</v>
      </c>
      <c r="I156" s="20">
        <v>9.0433765377605103E-3</v>
      </c>
      <c r="J156" s="20"/>
      <c r="K156" s="20">
        <v>1.77743902439024</v>
      </c>
      <c r="L156" s="20">
        <v>1.1052349912831601</v>
      </c>
      <c r="M156" s="20">
        <v>1.3008054740395601E-2</v>
      </c>
      <c r="N156" s="20">
        <v>0.72727272727272696</v>
      </c>
      <c r="O156" s="20">
        <v>-0.33543232327908201</v>
      </c>
      <c r="P156" s="20">
        <v>-0.15384615384615299</v>
      </c>
      <c r="Q156" s="20">
        <v>1</v>
      </c>
      <c r="R156" s="20">
        <v>1</v>
      </c>
      <c r="S156" t="s">
        <v>16</v>
      </c>
    </row>
    <row r="157" spans="2:19" x14ac:dyDescent="0.25">
      <c r="B157" s="2">
        <v>155</v>
      </c>
      <c r="C157" s="20">
        <v>1.16284718555285E-4</v>
      </c>
      <c r="D157" s="20">
        <v>5.2970447647865002E-2</v>
      </c>
      <c r="E157" s="20">
        <v>0.45958489253780999</v>
      </c>
      <c r="F157" s="20">
        <v>1.0569446328507599</v>
      </c>
      <c r="G157" s="20">
        <v>61.151134090301703</v>
      </c>
      <c r="H157" s="20">
        <v>2.2286533362415799E-2</v>
      </c>
      <c r="I157" s="20">
        <v>8.5672100255579694E-3</v>
      </c>
      <c r="J157" s="20"/>
      <c r="K157" s="20">
        <v>10.6886008735428</v>
      </c>
      <c r="L157" s="20">
        <v>0.52079310267171597</v>
      </c>
      <c r="M157" s="20">
        <v>1.21679210267402E-2</v>
      </c>
      <c r="N157" s="20">
        <v>0.38441196242775799</v>
      </c>
      <c r="O157" s="20">
        <v>0.28958261260968099</v>
      </c>
      <c r="P157" s="20">
        <v>0.64194757857753204</v>
      </c>
      <c r="Q157" s="20">
        <v>0.79130434782608605</v>
      </c>
      <c r="R157" s="20">
        <v>0.93134723318892798</v>
      </c>
      <c r="S157" t="s">
        <v>16</v>
      </c>
    </row>
    <row r="158" spans="2:19" x14ac:dyDescent="0.25">
      <c r="B158" s="2">
        <v>156</v>
      </c>
      <c r="C158" s="20">
        <v>1.18840426655401E-4</v>
      </c>
      <c r="D158" s="20">
        <v>4.7239207767059199E-2</v>
      </c>
      <c r="E158" s="20">
        <v>0.42827194748851299</v>
      </c>
      <c r="F158" s="20">
        <v>1.0663526616682599</v>
      </c>
      <c r="G158" s="20">
        <v>67.279587759382196</v>
      </c>
      <c r="H158" s="20">
        <v>2.1218798538411202E-2</v>
      </c>
      <c r="I158" s="20">
        <v>5.6501178774199003E-3</v>
      </c>
      <c r="J158" s="20"/>
      <c r="K158" s="20">
        <v>13.7902601125344</v>
      </c>
      <c r="L158" s="20">
        <v>0.66921991300095496</v>
      </c>
      <c r="M158" s="20">
        <v>1.2300907719792699E-2</v>
      </c>
      <c r="N158" s="20">
        <v>0.26627887847616799</v>
      </c>
      <c r="O158" s="20">
        <v>-0.20767387310622901</v>
      </c>
      <c r="P158" s="20">
        <v>8.8209570879990706E-3</v>
      </c>
      <c r="Q158" s="20">
        <v>0.89423076923076905</v>
      </c>
      <c r="R158" s="20">
        <v>1.0043552130943501</v>
      </c>
      <c r="S158" t="s">
        <v>16</v>
      </c>
    </row>
    <row r="159" spans="2:19" x14ac:dyDescent="0.25">
      <c r="B159" s="2">
        <v>157</v>
      </c>
      <c r="C159" s="20">
        <v>7.2837680853310804E-5</v>
      </c>
      <c r="D159" s="20">
        <v>2.8896979304346499E-2</v>
      </c>
      <c r="E159" s="20">
        <v>0.57257896315530599</v>
      </c>
      <c r="F159" s="20">
        <v>1.0790282353782299</v>
      </c>
      <c r="G159" s="20">
        <v>84.403085901028504</v>
      </c>
      <c r="H159" s="20">
        <v>9.2207621754892798E-3</v>
      </c>
      <c r="I159" s="20">
        <v>8.2059784912171495E-3</v>
      </c>
      <c r="J159" s="20"/>
      <c r="K159" s="20">
        <v>1.24223356863655</v>
      </c>
      <c r="L159" s="20">
        <v>1.0961275152355401</v>
      </c>
      <c r="M159" s="20">
        <v>9.6301513803903702E-3</v>
      </c>
      <c r="N159" s="20">
        <v>0.88994579136097496</v>
      </c>
      <c r="O159" s="20">
        <v>-0.18411120846395701</v>
      </c>
      <c r="P159" s="20">
        <v>3.8821873489872601E-2</v>
      </c>
      <c r="Q159" s="20">
        <v>0.93442622950819598</v>
      </c>
      <c r="R159" s="20">
        <v>0.977350076282126</v>
      </c>
      <c r="S159" t="s">
        <v>16</v>
      </c>
    </row>
    <row r="160" spans="2:19" x14ac:dyDescent="0.25">
      <c r="B160" s="2">
        <v>158</v>
      </c>
      <c r="C160" s="20">
        <v>2.8112789101277801E-5</v>
      </c>
      <c r="D160" s="20">
        <v>1.58835604665091E-2</v>
      </c>
      <c r="E160" s="20">
        <v>0.44497523191480698</v>
      </c>
      <c r="F160" s="20">
        <v>1.0810431760110399</v>
      </c>
      <c r="G160" s="20">
        <v>10.880579780025901</v>
      </c>
      <c r="H160" s="20">
        <v>5.9772637510844898E-3</v>
      </c>
      <c r="I160" s="20">
        <v>4.6537821554992103E-3</v>
      </c>
      <c r="J160" s="20"/>
      <c r="K160" s="20">
        <v>1.86080581960902</v>
      </c>
      <c r="L160" s="20">
        <v>1.40029028993282</v>
      </c>
      <c r="M160" s="20">
        <v>5.9828350133148897E-3</v>
      </c>
      <c r="N160" s="20">
        <v>0.778580693323905</v>
      </c>
      <c r="O160" s="20">
        <v>-0.22286867225649401</v>
      </c>
      <c r="P160" s="20">
        <v>-1.0525662064426299E-2</v>
      </c>
      <c r="Q160" s="20">
        <v>0.91666666666666596</v>
      </c>
      <c r="R160" s="20">
        <v>1.0129528147462801</v>
      </c>
      <c r="S160" t="s">
        <v>16</v>
      </c>
    </row>
    <row r="161" spans="2:19" x14ac:dyDescent="0.25">
      <c r="B161" s="2">
        <v>159</v>
      </c>
      <c r="C161" s="20">
        <v>1.5334248600697E-5</v>
      </c>
      <c r="D161" s="20">
        <v>1.00686693527291E-2</v>
      </c>
      <c r="E161" s="20">
        <v>0.98968451985116601</v>
      </c>
      <c r="F161" s="20">
        <v>0.581602153584723</v>
      </c>
      <c r="G161" s="20">
        <v>180</v>
      </c>
      <c r="H161" s="20">
        <v>3.3912662016601898E-3</v>
      </c>
      <c r="I161" s="20">
        <v>3.3912662016601898E-3</v>
      </c>
      <c r="J161" s="20"/>
      <c r="K161" s="20">
        <v>1</v>
      </c>
      <c r="L161" s="20">
        <v>1.90076403277854</v>
      </c>
      <c r="M161" s="20">
        <v>4.4186164924337199E-3</v>
      </c>
      <c r="N161" s="20">
        <v>1</v>
      </c>
      <c r="O161" s="20">
        <v>-0.41095137745191301</v>
      </c>
      <c r="P161" s="20">
        <v>-0.25</v>
      </c>
      <c r="Q161" s="20">
        <v>1</v>
      </c>
      <c r="R161" s="20">
        <v>1</v>
      </c>
      <c r="S161" t="s">
        <v>16</v>
      </c>
    </row>
    <row r="162" spans="2:19" x14ac:dyDescent="0.25">
      <c r="B162" s="2">
        <v>160</v>
      </c>
      <c r="C162" s="20">
        <v>3.19463512514521E-5</v>
      </c>
      <c r="D162" s="20">
        <v>2.0417683378128802E-2</v>
      </c>
      <c r="E162" s="20">
        <v>1.0328892512603101</v>
      </c>
      <c r="F162" s="20">
        <v>0.58732208924485596</v>
      </c>
      <c r="G162" s="20">
        <v>164.292863620687</v>
      </c>
      <c r="H162" s="20">
        <v>8.5355539740466398E-3</v>
      </c>
      <c r="I162" s="20">
        <v>3.7407830266847899E-3</v>
      </c>
      <c r="J162" s="20"/>
      <c r="K162" s="20">
        <v>5.3487252565330801</v>
      </c>
      <c r="L162" s="20">
        <v>0.96298206079090198</v>
      </c>
      <c r="M162" s="20">
        <v>6.3777235533808204E-3</v>
      </c>
      <c r="N162" s="20">
        <v>0.43825896222542599</v>
      </c>
      <c r="O162" s="20">
        <v>-0.215012301879834</v>
      </c>
      <c r="P162" s="20">
        <v>-5.2262062277762299E-4</v>
      </c>
      <c r="Q162" s="20">
        <v>0.89285714285714202</v>
      </c>
      <c r="R162" s="20">
        <v>0.99496179825047004</v>
      </c>
      <c r="S162" t="s">
        <v>16</v>
      </c>
    </row>
    <row r="163" spans="2:19" x14ac:dyDescent="0.25">
      <c r="B163" s="2">
        <v>161</v>
      </c>
      <c r="C163" s="20">
        <v>3.4502059351568198E-5</v>
      </c>
      <c r="D163" s="20">
        <v>1.8753702095180801E-2</v>
      </c>
      <c r="E163" s="20">
        <v>0.73646997679387205</v>
      </c>
      <c r="F163" s="20">
        <v>0.59221072990786505</v>
      </c>
      <c r="G163" s="20">
        <v>59.925122903099101</v>
      </c>
      <c r="H163" s="20">
        <v>7.5688782407737597E-3</v>
      </c>
      <c r="I163" s="20">
        <v>4.2224291882895599E-3</v>
      </c>
      <c r="J163" s="20"/>
      <c r="K163" s="20">
        <v>3.25170692099092</v>
      </c>
      <c r="L163" s="20">
        <v>1.2327665910119501</v>
      </c>
      <c r="M163" s="20">
        <v>6.6279247386505803E-3</v>
      </c>
      <c r="N163" s="20">
        <v>0.55786723659302795</v>
      </c>
      <c r="O163" s="20">
        <v>-0.27249035171548502</v>
      </c>
      <c r="P163" s="20">
        <v>-7.3705946627786498E-2</v>
      </c>
      <c r="Q163" s="20">
        <v>0.93103448275862</v>
      </c>
      <c r="R163" s="20">
        <v>1.0054852320675101</v>
      </c>
      <c r="S163" t="s">
        <v>16</v>
      </c>
    </row>
    <row r="164" spans="2:19" x14ac:dyDescent="0.25">
      <c r="B164" s="2">
        <v>162</v>
      </c>
      <c r="C164" s="20">
        <v>1.5334248600697E-5</v>
      </c>
      <c r="D164" s="20">
        <v>1.22842966044804E-2</v>
      </c>
      <c r="E164" s="20">
        <v>1.0280246682977101</v>
      </c>
      <c r="F164" s="20">
        <v>0.59507301655242895</v>
      </c>
      <c r="G164" s="20">
        <v>121.5971058351</v>
      </c>
      <c r="H164" s="20">
        <v>5.0359165534523001E-3</v>
      </c>
      <c r="I164" s="20">
        <v>2.5179582767260798E-3</v>
      </c>
      <c r="J164" s="20"/>
      <c r="K164" s="20">
        <v>3.9336965787569902</v>
      </c>
      <c r="L164" s="20">
        <v>1.2769437769012599</v>
      </c>
      <c r="M164" s="20">
        <v>4.4186164924337199E-3</v>
      </c>
      <c r="N164" s="20">
        <v>0.49999999999998701</v>
      </c>
      <c r="O164" s="20">
        <v>-0.35053696736408502</v>
      </c>
      <c r="P164" s="20">
        <v>-0.17307798400433</v>
      </c>
      <c r="Q164" s="20">
        <v>0.85714285714285698</v>
      </c>
      <c r="R164" s="20">
        <v>1</v>
      </c>
      <c r="S164" t="s">
        <v>16</v>
      </c>
    </row>
    <row r="165" spans="2:19" x14ac:dyDescent="0.25">
      <c r="B165" s="2">
        <v>163</v>
      </c>
      <c r="C165" s="20">
        <v>5.9292427922695101E-4</v>
      </c>
      <c r="D165" s="20">
        <v>0.18154465357347499</v>
      </c>
      <c r="E165" s="20">
        <v>0.62153681566352403</v>
      </c>
      <c r="F165" s="20">
        <v>0.63220868360265803</v>
      </c>
      <c r="G165" s="20">
        <v>61.628060969364</v>
      </c>
      <c r="H165" s="20">
        <v>8.7430894061939102E-2</v>
      </c>
      <c r="I165" s="20">
        <v>7.8391693580507401E-3</v>
      </c>
      <c r="J165" s="20"/>
      <c r="K165" s="20">
        <v>148.556075154859</v>
      </c>
      <c r="L165" s="20">
        <v>0.226069602719292</v>
      </c>
      <c r="M165" s="20">
        <v>2.7476073943439299E-2</v>
      </c>
      <c r="N165" s="20">
        <v>8.9661319859055802E-2</v>
      </c>
      <c r="O165" s="20">
        <v>-9.2125927256860599E-2</v>
      </c>
      <c r="P165" s="20">
        <v>0.15594117105633201</v>
      </c>
      <c r="Q165" s="20">
        <v>0.821238938053097</v>
      </c>
      <c r="R165" s="20">
        <v>0.99140094272068902</v>
      </c>
      <c r="S165" t="s">
        <v>16</v>
      </c>
    </row>
    <row r="166" spans="2:19" x14ac:dyDescent="0.25">
      <c r="B166" s="2">
        <v>164</v>
      </c>
      <c r="C166" s="20">
        <v>6.0059140352729902E-5</v>
      </c>
      <c r="D166" s="20">
        <v>3.5919161185917502E-2</v>
      </c>
      <c r="E166" s="20">
        <v>0.89765132750611198</v>
      </c>
      <c r="F166" s="20">
        <v>0.60884051509805703</v>
      </c>
      <c r="G166" s="20">
        <v>44.284961218217902</v>
      </c>
      <c r="H166" s="20">
        <v>1.6794579345970301E-2</v>
      </c>
      <c r="I166" s="20">
        <v>3.2968193907786901E-3</v>
      </c>
      <c r="J166" s="20"/>
      <c r="K166" s="20">
        <v>22.459492464999499</v>
      </c>
      <c r="L166" s="20">
        <v>0.58497405364838995</v>
      </c>
      <c r="M166" s="20">
        <v>8.7446939637642607E-3</v>
      </c>
      <c r="N166" s="20">
        <v>0.19630258804723899</v>
      </c>
      <c r="O166" s="20">
        <v>-0.27593916616601999</v>
      </c>
      <c r="P166" s="20">
        <v>-7.8097113568662002E-2</v>
      </c>
      <c r="Q166" s="20">
        <v>0.95918367346938704</v>
      </c>
      <c r="R166" s="20">
        <v>1</v>
      </c>
      <c r="S166" t="s">
        <v>16</v>
      </c>
    </row>
    <row r="167" spans="2:19" x14ac:dyDescent="0.25">
      <c r="B167" s="2">
        <v>165</v>
      </c>
      <c r="C167" s="20">
        <v>2.1723518850987401E-5</v>
      </c>
      <c r="D167" s="20">
        <v>1.65380748434295E-2</v>
      </c>
      <c r="E167" s="20">
        <v>0.84509023837057595</v>
      </c>
      <c r="F167" s="20">
        <v>0.60883202632158295</v>
      </c>
      <c r="G167" s="20">
        <v>41.265407298630102</v>
      </c>
      <c r="H167" s="20">
        <v>7.2307495602402499E-3</v>
      </c>
      <c r="I167" s="20">
        <v>3.1905268546402899E-3</v>
      </c>
      <c r="J167" s="20"/>
      <c r="K167" s="20">
        <v>5.5974865561051201</v>
      </c>
      <c r="L167" s="20">
        <v>0.99809098545206898</v>
      </c>
      <c r="M167" s="20">
        <v>5.2592055723157402E-3</v>
      </c>
      <c r="N167" s="20">
        <v>0.44124427599927601</v>
      </c>
      <c r="O167" s="20">
        <v>-0.165924373236078</v>
      </c>
      <c r="P167" s="20">
        <v>6.1978071295590603E-2</v>
      </c>
      <c r="Q167" s="20">
        <v>0.85</v>
      </c>
      <c r="R167" s="20">
        <v>1.0062200956937799</v>
      </c>
      <c r="S167" t="s">
        <v>16</v>
      </c>
    </row>
    <row r="168" spans="2:19" x14ac:dyDescent="0.25">
      <c r="B168" s="2">
        <v>166</v>
      </c>
      <c r="C168" s="20">
        <v>1.4056394550638901E-5</v>
      </c>
      <c r="D168" s="20">
        <v>1.0797791586086E-2</v>
      </c>
      <c r="E168" s="20">
        <v>0.86230650600395997</v>
      </c>
      <c r="F168" s="20">
        <v>0.60919472858914003</v>
      </c>
      <c r="G168" s="20">
        <v>103.282525588539</v>
      </c>
      <c r="H168" s="20">
        <v>4.66044630977068E-3</v>
      </c>
      <c r="I168" s="20">
        <v>2.46008204058293E-3</v>
      </c>
      <c r="J168" s="20"/>
      <c r="K168" s="20">
        <v>3.53532216545439</v>
      </c>
      <c r="L168" s="20">
        <v>1.51500449577801</v>
      </c>
      <c r="M168" s="20">
        <v>4.2305032086352697E-3</v>
      </c>
      <c r="N168" s="20">
        <v>0.52786404500044104</v>
      </c>
      <c r="O168" s="20">
        <v>-0.35939099083556297</v>
      </c>
      <c r="P168" s="20">
        <v>-0.18435127681822799</v>
      </c>
      <c r="Q168" s="20">
        <v>1</v>
      </c>
      <c r="R168" s="20">
        <v>1</v>
      </c>
      <c r="S168" t="s">
        <v>16</v>
      </c>
    </row>
    <row r="169" spans="2:19" x14ac:dyDescent="0.25">
      <c r="B169" s="2">
        <v>167</v>
      </c>
      <c r="C169" s="20">
        <v>1.1334565424015201E-3</v>
      </c>
      <c r="D169" s="20">
        <v>0.148711544631068</v>
      </c>
      <c r="E169" s="20">
        <v>1.05587283470134</v>
      </c>
      <c r="F169" s="20">
        <v>0.64506445625701603</v>
      </c>
      <c r="G169" s="20">
        <v>112.78767733950301</v>
      </c>
      <c r="H169" s="20">
        <v>6.5805708371154598E-2</v>
      </c>
      <c r="I169" s="20">
        <v>2.2175969306171502E-2</v>
      </c>
      <c r="J169" s="20"/>
      <c r="K169" s="20">
        <v>9.3037916406094592</v>
      </c>
      <c r="L169" s="20">
        <v>0.64405857750980799</v>
      </c>
      <c r="M169" s="20">
        <v>3.7988968030527002E-2</v>
      </c>
      <c r="N169" s="20">
        <v>0.33699157497242499</v>
      </c>
      <c r="O169" s="20">
        <v>1.11863258804701E-2</v>
      </c>
      <c r="P169" s="20">
        <v>0.287482417206471</v>
      </c>
      <c r="Q169" s="20">
        <v>0.96623093681917205</v>
      </c>
      <c r="R169" s="20">
        <v>1.0006917311522201</v>
      </c>
      <c r="S169" t="s">
        <v>16</v>
      </c>
    </row>
    <row r="170" spans="2:19" x14ac:dyDescent="0.25">
      <c r="B170" s="2">
        <v>168</v>
      </c>
      <c r="C170" s="20">
        <v>8.6894075403949698E-5</v>
      </c>
      <c r="D170" s="20">
        <v>3.3141714166757798E-2</v>
      </c>
      <c r="E170" s="20">
        <v>0.74662715154492298</v>
      </c>
      <c r="F170" s="20">
        <v>0.61943804512873601</v>
      </c>
      <c r="G170" s="20">
        <v>59.345503425196597</v>
      </c>
      <c r="H170" s="20">
        <v>1.4155135377052E-2</v>
      </c>
      <c r="I170" s="20">
        <v>6.9874378453741396E-3</v>
      </c>
      <c r="J170" s="20"/>
      <c r="K170" s="20">
        <v>4.1520661412927797</v>
      </c>
      <c r="L170" s="20">
        <v>0.99414583122738198</v>
      </c>
      <c r="M170" s="20">
        <v>1.0518411144631401E-2</v>
      </c>
      <c r="N170" s="20">
        <v>0.49363271062048503</v>
      </c>
      <c r="O170" s="20">
        <v>-0.106011978172106</v>
      </c>
      <c r="P170" s="20">
        <v>0.13826090191083501</v>
      </c>
      <c r="Q170" s="20">
        <v>0.94444444444444398</v>
      </c>
      <c r="R170" s="20">
        <v>1.00931168565386</v>
      </c>
      <c r="S170" t="s">
        <v>16</v>
      </c>
    </row>
    <row r="171" spans="2:19" x14ac:dyDescent="0.25">
      <c r="B171" s="2">
        <v>169</v>
      </c>
      <c r="C171" s="20">
        <v>1.3673038335621499E-4</v>
      </c>
      <c r="D171" s="20">
        <v>4.8482672041001297E-2</v>
      </c>
      <c r="E171" s="20">
        <v>0.97284968280336104</v>
      </c>
      <c r="F171" s="20">
        <v>0.626317213393218</v>
      </c>
      <c r="G171" s="20">
        <v>72.381873526656705</v>
      </c>
      <c r="H171" s="20">
        <v>2.1446071160185199E-2</v>
      </c>
      <c r="I171" s="20">
        <v>7.9349036679149092E-3</v>
      </c>
      <c r="J171" s="20"/>
      <c r="K171" s="20">
        <v>8.3135659740144003</v>
      </c>
      <c r="L171" s="20">
        <v>0.73097378320330197</v>
      </c>
      <c r="M171" s="20">
        <v>1.31943370828523E-2</v>
      </c>
      <c r="N171" s="20">
        <v>0.369993347902626</v>
      </c>
      <c r="O171" s="20">
        <v>-2.25056602495784E-2</v>
      </c>
      <c r="P171" s="20">
        <v>0.244584448125025</v>
      </c>
      <c r="Q171" s="20">
        <v>0.90677966101694896</v>
      </c>
      <c r="R171" s="20">
        <v>0.98862179113525595</v>
      </c>
      <c r="S171" t="s">
        <v>16</v>
      </c>
    </row>
    <row r="172" spans="2:19" x14ac:dyDescent="0.25">
      <c r="B172" s="2">
        <v>170</v>
      </c>
      <c r="C172" s="20">
        <v>2.44070123561094E-3</v>
      </c>
      <c r="D172" s="20">
        <v>0.27552794424215099</v>
      </c>
      <c r="E172" s="20">
        <v>0.85987260279862299</v>
      </c>
      <c r="F172" s="20">
        <v>0.65256555780453196</v>
      </c>
      <c r="G172" s="20">
        <v>5.0365387731401698</v>
      </c>
      <c r="H172" s="20">
        <v>9.2302300250470704E-2</v>
      </c>
      <c r="I172" s="20">
        <v>5.27566425245986E-2</v>
      </c>
      <c r="J172" s="20"/>
      <c r="K172" s="20">
        <v>3.0236187970366202</v>
      </c>
      <c r="L172" s="20">
        <v>0.404010992069186</v>
      </c>
      <c r="M172" s="20">
        <v>5.5745827916211098E-2</v>
      </c>
      <c r="N172" s="20">
        <v>0.57156368131063495</v>
      </c>
      <c r="O172" s="20">
        <v>0.56698533989673805</v>
      </c>
      <c r="P172" s="20">
        <v>0.99514770077679704</v>
      </c>
      <c r="Q172" s="20">
        <v>0.76830249396620998</v>
      </c>
      <c r="R172" s="20">
        <v>0.80385166099803396</v>
      </c>
      <c r="S172" t="s">
        <v>16</v>
      </c>
    </row>
    <row r="173" spans="2:19" x14ac:dyDescent="0.25">
      <c r="B173" s="2">
        <v>171</v>
      </c>
      <c r="C173" s="20">
        <v>1.3673038335621499E-4</v>
      </c>
      <c r="D173" s="20">
        <v>6.0644883062222002E-2</v>
      </c>
      <c r="E173" s="20">
        <v>0.81907002289256403</v>
      </c>
      <c r="F173" s="20">
        <v>0.63232852326469602</v>
      </c>
      <c r="G173" s="20">
        <v>5.35133356590738</v>
      </c>
      <c r="H173" s="20">
        <v>2.8453657703929599E-2</v>
      </c>
      <c r="I173" s="20">
        <v>4.81825917709801E-3</v>
      </c>
      <c r="J173" s="20"/>
      <c r="K173" s="20">
        <v>34.332674069656903</v>
      </c>
      <c r="L173" s="20">
        <v>0.46718250343140399</v>
      </c>
      <c r="M173" s="20">
        <v>1.31943370828523E-2</v>
      </c>
      <c r="N173" s="20">
        <v>0.16933707529744299</v>
      </c>
      <c r="O173" s="20">
        <v>-0.21249538086641601</v>
      </c>
      <c r="P173" s="20">
        <v>2.6820227424821301E-3</v>
      </c>
      <c r="Q173" s="20">
        <v>0.88429752066115697</v>
      </c>
      <c r="R173" s="20">
        <v>1</v>
      </c>
      <c r="S173" t="s">
        <v>16</v>
      </c>
    </row>
    <row r="174" spans="2:19" x14ac:dyDescent="0.25">
      <c r="B174" s="2">
        <v>172</v>
      </c>
      <c r="C174" s="20">
        <v>2.0445664800929301E-5</v>
      </c>
      <c r="D174" s="20">
        <v>1.43970554481147E-2</v>
      </c>
      <c r="E174" s="20">
        <v>0.79574648394372405</v>
      </c>
      <c r="F174" s="20">
        <v>0.63296570626403503</v>
      </c>
      <c r="G174" s="20">
        <v>51.596859603593003</v>
      </c>
      <c r="H174" s="20">
        <v>6.3522944186633398E-3</v>
      </c>
      <c r="I174" s="20">
        <v>2.99248903151238E-3</v>
      </c>
      <c r="J174" s="20"/>
      <c r="K174" s="20">
        <v>4.7238285091103203</v>
      </c>
      <c r="L174" s="20">
        <v>1.23954913290928</v>
      </c>
      <c r="M174" s="20">
        <v>5.1021788427046497E-3</v>
      </c>
      <c r="N174" s="20">
        <v>0.47108789899918901</v>
      </c>
      <c r="O174" s="20">
        <v>-0.26978318243699501</v>
      </c>
      <c r="P174" s="20">
        <v>-7.0259071648120605E-2</v>
      </c>
      <c r="Q174" s="20">
        <v>0.88888888888888895</v>
      </c>
      <c r="R174" s="20">
        <v>1.00714510050251</v>
      </c>
      <c r="S174" t="s">
        <v>16</v>
      </c>
    </row>
    <row r="175" spans="2:19" x14ac:dyDescent="0.25">
      <c r="B175" s="2">
        <v>173</v>
      </c>
      <c r="C175" s="20">
        <v>1.06061886154821E-4</v>
      </c>
      <c r="D175" s="20">
        <v>5.8971858402736298E-2</v>
      </c>
      <c r="E175" s="20">
        <v>0.75072282852092997</v>
      </c>
      <c r="F175" s="20">
        <v>0.63871570706529301</v>
      </c>
      <c r="G175" s="20">
        <v>19.681427895325701</v>
      </c>
      <c r="H175" s="20">
        <v>2.64621353263703E-2</v>
      </c>
      <c r="I175" s="20">
        <v>5.2522467199694299E-3</v>
      </c>
      <c r="J175" s="20"/>
      <c r="K175" s="20">
        <v>32.800865559695602</v>
      </c>
      <c r="L175" s="20">
        <v>0.38324772189760098</v>
      </c>
      <c r="M175" s="20">
        <v>1.1620765363844E-2</v>
      </c>
      <c r="N175" s="20">
        <v>0.19848159096727899</v>
      </c>
      <c r="O175" s="20">
        <v>2.9201806477449001E-2</v>
      </c>
      <c r="P175" s="20">
        <v>0.31042043951995402</v>
      </c>
      <c r="Q175" s="20">
        <v>0.80582524271844602</v>
      </c>
      <c r="R175" s="20">
        <v>0.95133031743597596</v>
      </c>
      <c r="S175" t="s">
        <v>16</v>
      </c>
    </row>
    <row r="176" spans="2:19" x14ac:dyDescent="0.25">
      <c r="B176" s="2">
        <v>174</v>
      </c>
      <c r="C176" s="20">
        <v>9.4561199704298201E-5</v>
      </c>
      <c r="D176" s="20">
        <v>4.1312404868624399E-2</v>
      </c>
      <c r="E176" s="20">
        <v>0.67362315542657503</v>
      </c>
      <c r="F176" s="20">
        <v>0.641382898660107</v>
      </c>
      <c r="G176" s="20">
        <v>121.596441952932</v>
      </c>
      <c r="H176" s="20">
        <v>1.7255143655402799E-2</v>
      </c>
      <c r="I176" s="20">
        <v>7.2560843628888096E-3</v>
      </c>
      <c r="J176" s="20"/>
      <c r="K176" s="20">
        <v>7.47950576307346</v>
      </c>
      <c r="L176" s="20">
        <v>0.69624467074834395</v>
      </c>
      <c r="M176" s="20">
        <v>1.09726504938921E-2</v>
      </c>
      <c r="N176" s="20">
        <v>0.42051718072001099</v>
      </c>
      <c r="O176" s="20">
        <v>3.9914923270298198E-2</v>
      </c>
      <c r="P176" s="20">
        <v>0.324060803467976</v>
      </c>
      <c r="Q176" s="20">
        <v>0.81318681318681296</v>
      </c>
      <c r="R176" s="20">
        <v>0.95903792480709205</v>
      </c>
      <c r="S176" t="s">
        <v>16</v>
      </c>
    </row>
    <row r="177" spans="2:19" x14ac:dyDescent="0.25">
      <c r="B177" s="2">
        <v>175</v>
      </c>
      <c r="C177" s="20">
        <v>4.0891329601858697E-5</v>
      </c>
      <c r="D177" s="20">
        <v>2.7438734837632602E-2</v>
      </c>
      <c r="E177" s="20">
        <v>0.82517278338104605</v>
      </c>
      <c r="F177" s="20">
        <v>0.65568012467723802</v>
      </c>
      <c r="G177" s="20">
        <v>119.88615918637601</v>
      </c>
      <c r="H177" s="20">
        <v>1.31805418916772E-2</v>
      </c>
      <c r="I177" s="20">
        <v>2.9402859306423899E-3</v>
      </c>
      <c r="J177" s="20"/>
      <c r="K177" s="20">
        <v>20.239818616377399</v>
      </c>
      <c r="L177" s="20">
        <v>0.68251614725677401</v>
      </c>
      <c r="M177" s="20">
        <v>7.2155705170059798E-3</v>
      </c>
      <c r="N177" s="20">
        <v>0.22307777288724401</v>
      </c>
      <c r="O177" s="20">
        <v>-0.25564265036077</v>
      </c>
      <c r="P177" s="20">
        <v>-5.2254787025075002E-2</v>
      </c>
      <c r="Q177" s="20">
        <v>0.86486486486486402</v>
      </c>
      <c r="R177" s="20">
        <v>1.0074980430931399</v>
      </c>
      <c r="S177" t="s">
        <v>16</v>
      </c>
    </row>
    <row r="178" spans="2:19" x14ac:dyDescent="0.25">
      <c r="B178" s="2">
        <v>176</v>
      </c>
      <c r="C178" s="20">
        <v>4.2169183651916803E-5</v>
      </c>
      <c r="D178" s="20">
        <v>2.6858828317148701E-2</v>
      </c>
      <c r="E178" s="20">
        <v>0.94749922361536298</v>
      </c>
      <c r="F178" s="20">
        <v>0.65961840382998604</v>
      </c>
      <c r="G178" s="20">
        <v>169.73813601021399</v>
      </c>
      <c r="H178" s="20">
        <v>1.2638499371509401E-2</v>
      </c>
      <c r="I178" s="20">
        <v>3.3370189328437E-3</v>
      </c>
      <c r="J178" s="20"/>
      <c r="K178" s="20">
        <v>14.3175887026224</v>
      </c>
      <c r="L178" s="20">
        <v>0.73456618349929603</v>
      </c>
      <c r="M178" s="20">
        <v>7.3274464989394501E-3</v>
      </c>
      <c r="N178" s="20">
        <v>0.26403600892414703</v>
      </c>
      <c r="O178" s="20">
        <v>-0.21449515236929401</v>
      </c>
      <c r="P178" s="20">
        <v>1.3583458458299401E-4</v>
      </c>
      <c r="Q178" s="20">
        <v>0.891891891891891</v>
      </c>
      <c r="R178" s="20">
        <v>1.0038299663299599</v>
      </c>
      <c r="S178" t="s">
        <v>16</v>
      </c>
    </row>
    <row r="179" spans="2:19" x14ac:dyDescent="0.25">
      <c r="B179" s="2">
        <v>177</v>
      </c>
      <c r="C179" s="20">
        <v>2.30013729010455E-5</v>
      </c>
      <c r="D179" s="20">
        <v>2.2352965957209502E-2</v>
      </c>
      <c r="E179" s="20">
        <v>0.88229442346525999</v>
      </c>
      <c r="F179" s="20">
        <v>0.66851905030875503</v>
      </c>
      <c r="G179" s="20">
        <v>72.884875522443707</v>
      </c>
      <c r="H179" s="20">
        <v>9.3082436296060399E-3</v>
      </c>
      <c r="I179" s="20">
        <v>2.4933983419297102E-3</v>
      </c>
      <c r="J179" s="20"/>
      <c r="K179" s="20">
        <v>14.1187838253148</v>
      </c>
      <c r="L179" s="20">
        <v>0.57848660803272201</v>
      </c>
      <c r="M179" s="20">
        <v>5.4116778877544899E-3</v>
      </c>
      <c r="N179" s="20">
        <v>0.26786990555330298</v>
      </c>
      <c r="O179" s="20">
        <v>-0.20750682520136701</v>
      </c>
      <c r="P179" s="20">
        <v>9.0336490863352093E-3</v>
      </c>
      <c r="Q179" s="20">
        <v>0.749999999999999</v>
      </c>
      <c r="R179" s="20">
        <v>0.90421765955294797</v>
      </c>
      <c r="S179" t="s">
        <v>16</v>
      </c>
    </row>
    <row r="180" spans="2:19" x14ac:dyDescent="0.25">
      <c r="B180" s="2">
        <v>178</v>
      </c>
      <c r="C180" s="20">
        <v>1.3800823740627301E-4</v>
      </c>
      <c r="D180" s="20">
        <v>6.0261669981434403E-2</v>
      </c>
      <c r="E180" s="20">
        <v>0.65801031183200498</v>
      </c>
      <c r="F180" s="20">
        <v>0.67807530352516099</v>
      </c>
      <c r="G180" s="20">
        <v>99.210618985932797</v>
      </c>
      <c r="H180" s="20">
        <v>2.78659706398059E-2</v>
      </c>
      <c r="I180" s="20">
        <v>5.5792355090296796E-3</v>
      </c>
      <c r="J180" s="20"/>
      <c r="K180" s="20">
        <v>29.863785703292798</v>
      </c>
      <c r="L180" s="20">
        <v>0.477565062972028</v>
      </c>
      <c r="M180" s="20">
        <v>1.32558494773011E-2</v>
      </c>
      <c r="N180" s="20">
        <v>0.20021680138641401</v>
      </c>
      <c r="O180" s="20">
        <v>-0.11522316929502301</v>
      </c>
      <c r="P180" s="20">
        <v>0.12653284911902499</v>
      </c>
      <c r="Q180" s="20">
        <v>0.89256198347107396</v>
      </c>
      <c r="R180" s="20">
        <v>0.98913879457502396</v>
      </c>
      <c r="S180" t="s">
        <v>16</v>
      </c>
    </row>
    <row r="181" spans="2:19" x14ac:dyDescent="0.25">
      <c r="B181" s="2">
        <v>179</v>
      </c>
      <c r="C181" s="20">
        <v>2.6834935051219701E-5</v>
      </c>
      <c r="D181" s="20">
        <v>1.78097996690521E-2</v>
      </c>
      <c r="E181" s="20">
        <v>1.02959918474848</v>
      </c>
      <c r="F181" s="20">
        <v>0.67669218128682995</v>
      </c>
      <c r="G181" s="20">
        <v>144.20524739992999</v>
      </c>
      <c r="H181" s="20">
        <v>7.4849252493080802E-3</v>
      </c>
      <c r="I181" s="20">
        <v>3.1561401758715101E-3</v>
      </c>
      <c r="J181" s="20"/>
      <c r="K181" s="20">
        <v>5.7635709637322696</v>
      </c>
      <c r="L181" s="20">
        <v>1.06314461495015</v>
      </c>
      <c r="M181" s="20">
        <v>5.8452801889740599E-3</v>
      </c>
      <c r="N181" s="20">
        <v>0.42166622521223901</v>
      </c>
      <c r="O181" s="20">
        <v>-0.30859409565291801</v>
      </c>
      <c r="P181" s="20">
        <v>-0.11967466112191801</v>
      </c>
      <c r="Q181" s="20">
        <v>0.91304347826086896</v>
      </c>
      <c r="R181" s="20">
        <v>1.0057759441447101</v>
      </c>
      <c r="S181" t="s">
        <v>16</v>
      </c>
    </row>
    <row r="182" spans="2:19" x14ac:dyDescent="0.25">
      <c r="B182" s="2">
        <v>180</v>
      </c>
      <c r="C182" s="20">
        <v>2.30013729010455E-5</v>
      </c>
      <c r="D182" s="20">
        <v>1.7341804933223001E-2</v>
      </c>
      <c r="E182" s="20">
        <v>0.66676061598196801</v>
      </c>
      <c r="F182" s="20">
        <v>0.67844164400990803</v>
      </c>
      <c r="G182" s="20">
        <v>93.562508174450898</v>
      </c>
      <c r="H182" s="20">
        <v>6.9099089222029401E-3</v>
      </c>
      <c r="I182" s="20">
        <v>2.5374414245205599E-3</v>
      </c>
      <c r="J182" s="20"/>
      <c r="K182" s="20">
        <v>6.4887441154029997</v>
      </c>
      <c r="L182" s="20">
        <v>0.96111427848934206</v>
      </c>
      <c r="M182" s="20">
        <v>5.4116778877544899E-3</v>
      </c>
      <c r="N182" s="20">
        <v>0.36721778146268202</v>
      </c>
      <c r="O182" s="20">
        <v>-0.401306599094989</v>
      </c>
      <c r="P182" s="20">
        <v>-0.23771988679575701</v>
      </c>
      <c r="Q182" s="20">
        <v>0.94736842105263097</v>
      </c>
      <c r="R182" s="20">
        <v>0.95632618473372</v>
      </c>
      <c r="S182" t="s">
        <v>16</v>
      </c>
    </row>
    <row r="183" spans="2:19" x14ac:dyDescent="0.25">
      <c r="B183" s="2">
        <v>181</v>
      </c>
      <c r="C183" s="20">
        <v>7.8588024078572196E-4</v>
      </c>
      <c r="D183" s="20">
        <v>0.15494695275385401</v>
      </c>
      <c r="E183" s="20">
        <v>0.81374397503284002</v>
      </c>
      <c r="F183" s="20">
        <v>0.68611840460136297</v>
      </c>
      <c r="G183" s="20">
        <v>11.3479206819901</v>
      </c>
      <c r="H183" s="20">
        <v>4.9882169500104698E-2</v>
      </c>
      <c r="I183" s="20">
        <v>2.4609352243473801E-2</v>
      </c>
      <c r="J183" s="20"/>
      <c r="K183" s="20">
        <v>6.3166216785202396</v>
      </c>
      <c r="L183" s="20">
        <v>0.41133925224628198</v>
      </c>
      <c r="M183" s="20">
        <v>3.1632480142953903E-2</v>
      </c>
      <c r="N183" s="20">
        <v>0.49334967765229598</v>
      </c>
      <c r="O183" s="20">
        <v>0.22681486094200301</v>
      </c>
      <c r="P183" s="20">
        <v>0.56202919502012805</v>
      </c>
      <c r="Q183" s="20">
        <v>0.81673306772908305</v>
      </c>
      <c r="R183" s="20">
        <v>0.78761946450718601</v>
      </c>
      <c r="S183" t="s">
        <v>16</v>
      </c>
    </row>
    <row r="184" spans="2:19" x14ac:dyDescent="0.25">
      <c r="B184" s="2">
        <v>182</v>
      </c>
      <c r="C184" s="20">
        <v>1.3417467525609801E-4</v>
      </c>
      <c r="D184" s="20">
        <v>4.7201903838841E-2</v>
      </c>
      <c r="E184" s="20">
        <v>1.08317042481026</v>
      </c>
      <c r="F184" s="20">
        <v>0.70439290489594597</v>
      </c>
      <c r="G184" s="20">
        <v>166.085425315088</v>
      </c>
      <c r="H184" s="20">
        <v>2.1109694943785999E-2</v>
      </c>
      <c r="I184" s="20">
        <v>7.6708541228955301E-3</v>
      </c>
      <c r="J184" s="20"/>
      <c r="K184" s="20">
        <v>7.8057505006469396</v>
      </c>
      <c r="L184" s="20">
        <v>0.75676560518968805</v>
      </c>
      <c r="M184" s="20">
        <v>1.30704438500788E-2</v>
      </c>
      <c r="N184" s="20">
        <v>0.36338062408398503</v>
      </c>
      <c r="O184" s="20">
        <v>-5.2138224667086598E-2</v>
      </c>
      <c r="P184" s="20">
        <v>0.20685509529674101</v>
      </c>
      <c r="Q184" s="20">
        <v>0.9375</v>
      </c>
      <c r="R184" s="20">
        <v>1</v>
      </c>
      <c r="S184" t="s">
        <v>16</v>
      </c>
    </row>
    <row r="185" spans="2:19" x14ac:dyDescent="0.25">
      <c r="B185" s="2">
        <v>183</v>
      </c>
      <c r="C185" s="20">
        <v>3.9613475551800597E-5</v>
      </c>
      <c r="D185" s="20">
        <v>2.0735331979017599E-2</v>
      </c>
      <c r="E185" s="20">
        <v>0.79643704419849704</v>
      </c>
      <c r="F185" s="20">
        <v>0.71563009900624996</v>
      </c>
      <c r="G185" s="20">
        <v>1.9725931145187701</v>
      </c>
      <c r="H185" s="20">
        <v>7.9860868244888104E-3</v>
      </c>
      <c r="I185" s="20">
        <v>4.5968302650611697E-3</v>
      </c>
      <c r="J185" s="20"/>
      <c r="K185" s="20">
        <v>3.05692197034156</v>
      </c>
      <c r="L185" s="20">
        <v>1.15779275002642</v>
      </c>
      <c r="M185" s="20">
        <v>7.1019323832990696E-3</v>
      </c>
      <c r="N185" s="20">
        <v>0.575604844536036</v>
      </c>
      <c r="O185" s="20">
        <v>-0.27215411783891802</v>
      </c>
      <c r="P185" s="20">
        <v>-7.3277840359861499E-2</v>
      </c>
      <c r="Q185" s="20">
        <v>0.939393939393939</v>
      </c>
      <c r="R185" s="20">
        <v>1.0049610205527899</v>
      </c>
      <c r="S185" t="s">
        <v>16</v>
      </c>
    </row>
    <row r="186" spans="2:19" x14ac:dyDescent="0.25">
      <c r="B186" s="2">
        <v>184</v>
      </c>
      <c r="C186" s="20">
        <v>1.2778540500580801E-5</v>
      </c>
      <c r="D186" s="20">
        <v>1.00686693527291E-2</v>
      </c>
      <c r="E186" s="20">
        <v>1.0609011100860299</v>
      </c>
      <c r="F186" s="20">
        <v>0.720644067852791</v>
      </c>
      <c r="G186" s="20">
        <v>161.56505117707701</v>
      </c>
      <c r="H186" s="20">
        <v>3.5747084497314498E-3</v>
      </c>
      <c r="I186" s="20">
        <v>2.8597667597850202E-3</v>
      </c>
      <c r="J186" s="20"/>
      <c r="K186" s="20">
        <v>1.8333333333333299</v>
      </c>
      <c r="L186" s="20">
        <v>1.58397002731545</v>
      </c>
      <c r="M186" s="20">
        <v>4.0336265431171704E-3</v>
      </c>
      <c r="N186" s="20">
        <v>0.79999999999995997</v>
      </c>
      <c r="O186" s="20">
        <v>-0.37168146928204099</v>
      </c>
      <c r="P186" s="20">
        <v>-0.2</v>
      </c>
      <c r="Q186" s="20">
        <v>0.90909090909090895</v>
      </c>
      <c r="R186" s="20">
        <v>1</v>
      </c>
      <c r="S186" t="s">
        <v>16</v>
      </c>
    </row>
    <row r="187" spans="2:19" x14ac:dyDescent="0.25">
      <c r="B187" s="2">
        <v>185</v>
      </c>
      <c r="C187" s="20">
        <v>1.07339740204879E-4</v>
      </c>
      <c r="D187" s="20">
        <v>6.0823489748842802E-2</v>
      </c>
      <c r="E187" s="20">
        <v>0.84718405235362704</v>
      </c>
      <c r="F187" s="20">
        <v>0.73669875268842799</v>
      </c>
      <c r="G187" s="20">
        <v>118.84409322172</v>
      </c>
      <c r="H187" s="20">
        <v>2.8873407453811499E-2</v>
      </c>
      <c r="I187" s="20">
        <v>4.2622599661095197E-3</v>
      </c>
      <c r="J187" s="20"/>
      <c r="K187" s="20">
        <v>60.717892777097497</v>
      </c>
      <c r="L187" s="20">
        <v>0.36460929461990199</v>
      </c>
      <c r="M187" s="20">
        <v>1.1690560377948101E-2</v>
      </c>
      <c r="N187" s="20">
        <v>0.147618876397869</v>
      </c>
      <c r="O187" s="20">
        <v>-9.9534006789866E-2</v>
      </c>
      <c r="P187" s="20">
        <v>0.14650891124436699</v>
      </c>
      <c r="Q187" s="20">
        <v>0.80769230769230704</v>
      </c>
      <c r="R187" s="20">
        <v>0.99661747760472796</v>
      </c>
      <c r="S187" t="s">
        <v>16</v>
      </c>
    </row>
    <row r="188" spans="2:19" x14ac:dyDescent="0.25">
      <c r="B188" s="2">
        <v>186</v>
      </c>
      <c r="C188" s="20">
        <v>6.0059140352729902E-5</v>
      </c>
      <c r="D188" s="20">
        <v>2.9102716120580501E-2</v>
      </c>
      <c r="E188" s="20">
        <v>0.92540679698636596</v>
      </c>
      <c r="F188" s="20">
        <v>0.73717949702755203</v>
      </c>
      <c r="G188" s="20">
        <v>167.99443744233301</v>
      </c>
      <c r="H188" s="20">
        <v>1.23978002207341E-2</v>
      </c>
      <c r="I188" s="20">
        <v>6.2338899827686202E-3</v>
      </c>
      <c r="J188" s="20"/>
      <c r="K188" s="20">
        <v>4.3821678808578604</v>
      </c>
      <c r="L188" s="20">
        <v>0.89109073799626204</v>
      </c>
      <c r="M188" s="20">
        <v>8.7446939637642607E-3</v>
      </c>
      <c r="N188" s="20">
        <v>0.50282226457747203</v>
      </c>
      <c r="O188" s="20">
        <v>1.0682013634797E-2</v>
      </c>
      <c r="P188" s="20">
        <v>0.28684030691238599</v>
      </c>
      <c r="Q188" s="20">
        <v>0.92156862745098</v>
      </c>
      <c r="R188" s="20">
        <v>1.00353466692561</v>
      </c>
      <c r="S188" t="s">
        <v>16</v>
      </c>
    </row>
    <row r="189" spans="2:19" x14ac:dyDescent="0.25">
      <c r="B189" s="2">
        <v>187</v>
      </c>
      <c r="C189" s="20">
        <v>1.31618967155982E-4</v>
      </c>
      <c r="D189" s="20">
        <v>8.86443072451958E-2</v>
      </c>
      <c r="E189" s="20">
        <v>1.06806227900701</v>
      </c>
      <c r="F189" s="20">
        <v>0.76960890331786203</v>
      </c>
      <c r="G189" s="20">
        <v>94.254133593803203</v>
      </c>
      <c r="H189" s="20">
        <v>4.3089253228574501E-2</v>
      </c>
      <c r="I189" s="20">
        <v>3.26087756566663E-3</v>
      </c>
      <c r="J189" s="20"/>
      <c r="K189" s="20">
        <v>178.21837184523201</v>
      </c>
      <c r="L189" s="20">
        <v>0.210487660828066</v>
      </c>
      <c r="M189" s="20">
        <v>1.29453649550793E-2</v>
      </c>
      <c r="N189" s="20">
        <v>7.5677281951690795E-2</v>
      </c>
      <c r="O189" s="20">
        <v>-0.161554451540418</v>
      </c>
      <c r="P189" s="20">
        <v>6.7542028405901303E-2</v>
      </c>
      <c r="Q189" s="20">
        <v>0.79844961240309997</v>
      </c>
      <c r="R189" s="20">
        <v>0.98407233125470195</v>
      </c>
      <c r="S189" t="s">
        <v>16</v>
      </c>
    </row>
    <row r="190" spans="2:19" x14ac:dyDescent="0.25">
      <c r="B190" s="2">
        <v>188</v>
      </c>
      <c r="C190" s="20">
        <v>3.5907698806632098E-4</v>
      </c>
      <c r="D190" s="20">
        <v>0.115271399038564</v>
      </c>
      <c r="E190" s="20">
        <v>1.00930541716077</v>
      </c>
      <c r="F190" s="20">
        <v>0.76991432109691105</v>
      </c>
      <c r="G190" s="20">
        <v>149.267982267153</v>
      </c>
      <c r="H190" s="20">
        <v>5.2731062246472303E-2</v>
      </c>
      <c r="I190" s="20">
        <v>9.6900735381941199E-3</v>
      </c>
      <c r="J190" s="20"/>
      <c r="K190" s="20">
        <v>52.159203934244999</v>
      </c>
      <c r="L190" s="20">
        <v>0.33958954362455801</v>
      </c>
      <c r="M190" s="20">
        <v>2.1382025647969701E-2</v>
      </c>
      <c r="N190" s="20">
        <v>0.18376404960137799</v>
      </c>
      <c r="O190" s="20">
        <v>0.117624466923353</v>
      </c>
      <c r="P190" s="20">
        <v>0.42300366745036899</v>
      </c>
      <c r="Q190" s="20">
        <v>0.79154929577464705</v>
      </c>
      <c r="R190" s="20">
        <v>0.96423528027301597</v>
      </c>
      <c r="S190" t="s">
        <v>16</v>
      </c>
    </row>
    <row r="191" spans="2:19" x14ac:dyDescent="0.25">
      <c r="B191" s="2">
        <v>189</v>
      </c>
      <c r="C191" s="20">
        <v>1.9167810750871201E-5</v>
      </c>
      <c r="D191" s="20">
        <v>1.36679332147578E-2</v>
      </c>
      <c r="E191" s="20">
        <v>1.0056988324701099</v>
      </c>
      <c r="F191" s="20">
        <v>0.78632158995827695</v>
      </c>
      <c r="G191" s="20">
        <v>154.713901098018</v>
      </c>
      <c r="H191" s="20">
        <v>6.0762537929739497E-3</v>
      </c>
      <c r="I191" s="20">
        <v>2.5834893403492401E-3</v>
      </c>
      <c r="J191" s="20"/>
      <c r="K191" s="20">
        <v>4.9175669451023296</v>
      </c>
      <c r="L191" s="20">
        <v>1.28936738606183</v>
      </c>
      <c r="M191" s="20">
        <v>4.9401634217917396E-3</v>
      </c>
      <c r="N191" s="20">
        <v>0.42517798439172499</v>
      </c>
      <c r="O191" s="20">
        <v>-0.35677939576366202</v>
      </c>
      <c r="P191" s="20">
        <v>-0.181026090697848</v>
      </c>
      <c r="Q191" s="20">
        <v>0.937499999999999</v>
      </c>
      <c r="R191" s="20">
        <v>1.01505251840211</v>
      </c>
      <c r="S191" t="s">
        <v>16</v>
      </c>
    </row>
    <row r="192" spans="2:19" x14ac:dyDescent="0.25">
      <c r="B192" s="2">
        <v>190</v>
      </c>
      <c r="C192" s="20">
        <v>1.2778540500580801E-5</v>
      </c>
      <c r="D192" s="20">
        <v>9.41415497580869E-3</v>
      </c>
      <c r="E192" s="20">
        <v>1.0094669060275101</v>
      </c>
      <c r="F192" s="20">
        <v>0.80802569364890198</v>
      </c>
      <c r="G192" s="20">
        <v>90</v>
      </c>
      <c r="H192" s="20">
        <v>3.3912662016601898E-3</v>
      </c>
      <c r="I192" s="20">
        <v>2.2608441344401202E-3</v>
      </c>
      <c r="J192" s="20"/>
      <c r="K192" s="20">
        <v>1.5999999999999901</v>
      </c>
      <c r="L192" s="20">
        <v>1.81187582738243</v>
      </c>
      <c r="M192" s="20">
        <v>4.0336265431171704E-3</v>
      </c>
      <c r="N192" s="20">
        <v>0.66666666666666596</v>
      </c>
      <c r="O192" s="20">
        <v>-0.52876110196153103</v>
      </c>
      <c r="P192" s="20">
        <v>-0.4</v>
      </c>
      <c r="Q192" s="20">
        <v>1</v>
      </c>
      <c r="R192" s="20">
        <v>1</v>
      </c>
      <c r="S192" t="s">
        <v>16</v>
      </c>
    </row>
    <row r="193" spans="2:19" x14ac:dyDescent="0.25">
      <c r="B193" s="2">
        <v>191</v>
      </c>
      <c r="C193" s="20">
        <v>1.46953215756679E-4</v>
      </c>
      <c r="D193" s="20">
        <v>9.5955877175975202E-2</v>
      </c>
      <c r="E193" s="20">
        <v>1.0688390738943401</v>
      </c>
      <c r="F193" s="20">
        <v>0.85642976634315904</v>
      </c>
      <c r="G193" s="20">
        <v>74.160499241259998</v>
      </c>
      <c r="H193" s="20">
        <v>4.3631455485032902E-2</v>
      </c>
      <c r="I193" s="20">
        <v>4.6585414062822496E-3</v>
      </c>
      <c r="J193" s="20"/>
      <c r="K193" s="20">
        <v>100.300171525105</v>
      </c>
      <c r="L193" s="20">
        <v>0.20056068229413501</v>
      </c>
      <c r="M193" s="20">
        <v>1.36786931220567E-2</v>
      </c>
      <c r="N193" s="20">
        <v>0.10677024991477201</v>
      </c>
      <c r="O193" s="20">
        <v>8.6326685086225E-2</v>
      </c>
      <c r="P193" s="20">
        <v>0.383154093952843</v>
      </c>
      <c r="Q193" s="20">
        <v>0.727848101265822</v>
      </c>
      <c r="R193" s="20">
        <v>0.92293102432703</v>
      </c>
      <c r="S193" t="s">
        <v>16</v>
      </c>
    </row>
    <row r="194" spans="2:19" x14ac:dyDescent="0.25">
      <c r="B194" s="2">
        <v>192</v>
      </c>
      <c r="C194" s="20">
        <v>2.37680853310803E-4</v>
      </c>
      <c r="D194" s="20">
        <v>0.138076533822662</v>
      </c>
      <c r="E194" s="20">
        <v>1.0089320826838799</v>
      </c>
      <c r="F194" s="20">
        <v>0.85756492136032203</v>
      </c>
      <c r="G194" s="20">
        <v>40.911104710443801</v>
      </c>
      <c r="H194" s="20">
        <v>6.8169001940094495E-2</v>
      </c>
      <c r="I194" s="20">
        <v>4.5570691665857699E-3</v>
      </c>
      <c r="J194" s="20"/>
      <c r="K194" s="20">
        <v>234.05229198568401</v>
      </c>
      <c r="L194" s="20">
        <v>0.156662231893958</v>
      </c>
      <c r="M194" s="20">
        <v>1.73961105268307E-2</v>
      </c>
      <c r="N194" s="20">
        <v>6.6849580262161104E-2</v>
      </c>
      <c r="O194" s="20">
        <v>2.65219475427091E-2</v>
      </c>
      <c r="P194" s="20">
        <v>0.30700833714993098</v>
      </c>
      <c r="Q194" s="20">
        <v>0.80519480519480502</v>
      </c>
      <c r="R194" s="20">
        <v>0.99614395886889395</v>
      </c>
      <c r="S194" t="s">
        <v>16</v>
      </c>
    </row>
    <row r="195" spans="2:19" x14ac:dyDescent="0.25">
      <c r="B195" s="2">
        <v>193</v>
      </c>
      <c r="C195" s="20">
        <v>3.7057767451684398E-5</v>
      </c>
      <c r="D195" s="20">
        <v>3.8489740966775897E-2</v>
      </c>
      <c r="E195" s="20">
        <v>1.0565409106838901</v>
      </c>
      <c r="F195" s="20">
        <v>0.88269814563212501</v>
      </c>
      <c r="G195" s="20">
        <v>77.210615415818296</v>
      </c>
      <c r="H195" s="20">
        <v>9.6711515025480598E-3</v>
      </c>
      <c r="I195" s="20">
        <v>6.6142603838755696E-3</v>
      </c>
      <c r="J195" s="20"/>
      <c r="K195" s="20">
        <v>2.2152637243017899</v>
      </c>
      <c r="L195" s="20">
        <v>0.31433963100040502</v>
      </c>
      <c r="M195" s="20">
        <v>6.8690184858598404E-3</v>
      </c>
      <c r="N195" s="20">
        <v>0.68391653073916903</v>
      </c>
      <c r="O195" s="20">
        <v>0.35572031624316702</v>
      </c>
      <c r="P195" s="20">
        <v>0.72615671824166195</v>
      </c>
      <c r="Q195" s="20">
        <v>0.63043478260869501</v>
      </c>
      <c r="R195" s="20">
        <v>0.679608799083673</v>
      </c>
      <c r="S195" t="s">
        <v>16</v>
      </c>
    </row>
    <row r="196" spans="2:19" x14ac:dyDescent="0.25">
      <c r="B196" s="2">
        <v>194</v>
      </c>
      <c r="C196" s="20">
        <v>8.9449783504065897E-5</v>
      </c>
      <c r="D196" s="20">
        <v>4.8212501166935699E-2</v>
      </c>
      <c r="E196" s="20">
        <v>1.0116631546152599</v>
      </c>
      <c r="F196" s="20">
        <v>0.89135394888969499</v>
      </c>
      <c r="G196" s="20">
        <v>55.319655187282798</v>
      </c>
      <c r="H196" s="20">
        <v>2.2878318098595599E-2</v>
      </c>
      <c r="I196" s="20">
        <v>4.3615691672817198E-3</v>
      </c>
      <c r="J196" s="20"/>
      <c r="K196" s="20">
        <v>29.229365299080801</v>
      </c>
      <c r="L196" s="20">
        <v>0.48358167257696999</v>
      </c>
      <c r="M196" s="20">
        <v>1.06719727147971E-2</v>
      </c>
      <c r="N196" s="20">
        <v>0.19064203708005301</v>
      </c>
      <c r="O196" s="20">
        <v>-0.123852056843574</v>
      </c>
      <c r="P196" s="20">
        <v>0.11554620826513599</v>
      </c>
      <c r="Q196" s="20">
        <v>0.89743589743589702</v>
      </c>
      <c r="R196" s="20">
        <v>0.99786635404454804</v>
      </c>
      <c r="S196" t="s">
        <v>16</v>
      </c>
    </row>
    <row r="197" spans="2:19" x14ac:dyDescent="0.25">
      <c r="B197" s="2">
        <v>195</v>
      </c>
      <c r="C197" s="20">
        <v>6.64484106030204E-5</v>
      </c>
      <c r="D197" s="20">
        <v>5.76549166944249E-2</v>
      </c>
      <c r="E197" s="20">
        <v>0.78129555953632901</v>
      </c>
      <c r="F197" s="20">
        <v>0.89507688837920996</v>
      </c>
      <c r="G197" s="20">
        <v>146.093414182652</v>
      </c>
      <c r="H197" s="20">
        <v>2.8530359368598501E-2</v>
      </c>
      <c r="I197" s="20">
        <v>2.5377831083970301E-3</v>
      </c>
      <c r="J197" s="20"/>
      <c r="K197" s="20">
        <v>140.041687445836</v>
      </c>
      <c r="L197" s="20">
        <v>0.25120123110693798</v>
      </c>
      <c r="M197" s="20">
        <v>9.1980837169795791E-3</v>
      </c>
      <c r="N197" s="20">
        <v>8.8950267874655806E-2</v>
      </c>
      <c r="O197" s="20">
        <v>-0.14421035270938601</v>
      </c>
      <c r="P197" s="20">
        <v>8.9625220905366301E-2</v>
      </c>
      <c r="Q197" s="20">
        <v>0.76470588235294101</v>
      </c>
      <c r="R197" s="20">
        <v>1.0017842087720299</v>
      </c>
      <c r="S197" t="s">
        <v>16</v>
      </c>
    </row>
    <row r="198" spans="2:19" x14ac:dyDescent="0.25">
      <c r="B198" s="2">
        <v>196</v>
      </c>
      <c r="C198" s="20">
        <v>1.2778540500580801E-5</v>
      </c>
      <c r="D198" s="20">
        <v>1.22842966044804E-2</v>
      </c>
      <c r="E198" s="20">
        <v>0.78666071657844305</v>
      </c>
      <c r="F198" s="20">
        <v>0.88896391366185901</v>
      </c>
      <c r="G198" s="20">
        <v>126.02191742368601</v>
      </c>
      <c r="H198" s="20">
        <v>4.7372148991712297E-3</v>
      </c>
      <c r="I198" s="20">
        <v>2.4933480582406999E-3</v>
      </c>
      <c r="J198" s="20"/>
      <c r="K198" s="20">
        <v>3.2826867531391501</v>
      </c>
      <c r="L198" s="20">
        <v>1.0641198140843899</v>
      </c>
      <c r="M198" s="20">
        <v>4.0336265431171704E-3</v>
      </c>
      <c r="N198" s="20">
        <v>0.52633205613638401</v>
      </c>
      <c r="O198" s="20">
        <v>-0.27403677364972001</v>
      </c>
      <c r="P198" s="20">
        <v>-7.5674912187299798E-2</v>
      </c>
      <c r="Q198" s="20">
        <v>0.83333333333333304</v>
      </c>
      <c r="R198" s="20">
        <v>0.88736541823870396</v>
      </c>
      <c r="S198" t="s">
        <v>16</v>
      </c>
    </row>
    <row r="199" spans="2:19" x14ac:dyDescent="0.25">
      <c r="B199" s="2">
        <v>197</v>
      </c>
      <c r="C199" s="20">
        <v>8.1782659203717394E-5</v>
      </c>
      <c r="D199" s="20">
        <v>4.8941623400292698E-2</v>
      </c>
      <c r="E199" s="20">
        <v>0.80622055091030997</v>
      </c>
      <c r="F199" s="20">
        <v>0.89571818551349802</v>
      </c>
      <c r="G199" s="20">
        <v>142.80078217275801</v>
      </c>
      <c r="H199" s="20">
        <v>2.3291507784973801E-2</v>
      </c>
      <c r="I199" s="20">
        <v>4.3176237725530099E-3</v>
      </c>
      <c r="J199" s="20"/>
      <c r="K199" s="20">
        <v>39.5233128441335</v>
      </c>
      <c r="L199" s="20">
        <v>0.42905636597295999</v>
      </c>
      <c r="M199" s="20">
        <v>1.0204357685409299E-2</v>
      </c>
      <c r="N199" s="20">
        <v>0.18537330482908601</v>
      </c>
      <c r="O199" s="20">
        <v>-3.4235908770806601E-2</v>
      </c>
      <c r="P199" s="20">
        <v>0.22964903183822599</v>
      </c>
      <c r="Q199" s="20">
        <v>0.79012345679012297</v>
      </c>
      <c r="R199" s="20">
        <v>0.99561150248296504</v>
      </c>
      <c r="S199" t="s">
        <v>16</v>
      </c>
    </row>
    <row r="200" spans="2:19" x14ac:dyDescent="0.25">
      <c r="B200" s="2">
        <v>198</v>
      </c>
      <c r="C200" s="20">
        <v>5.3669870102439498E-5</v>
      </c>
      <c r="D200" s="20">
        <v>2.92248017038403E-2</v>
      </c>
      <c r="E200" s="20">
        <v>0.98855409778394598</v>
      </c>
      <c r="F200" s="20">
        <v>0.92242440685157201</v>
      </c>
      <c r="G200" s="20">
        <v>39.389272692814203</v>
      </c>
      <c r="H200" s="20">
        <v>1.36016432206848E-2</v>
      </c>
      <c r="I200" s="20">
        <v>3.8993482744957E-3</v>
      </c>
      <c r="J200" s="20"/>
      <c r="K200" s="20">
        <v>11.841111110219501</v>
      </c>
      <c r="L200" s="20">
        <v>0.78965476804757095</v>
      </c>
      <c r="M200" s="20">
        <v>8.2664745191178904E-3</v>
      </c>
      <c r="N200" s="20">
        <v>0.286682146504602</v>
      </c>
      <c r="O200" s="20">
        <v>-0.223855217328154</v>
      </c>
      <c r="P200" s="20">
        <v>-1.1781770262328E-2</v>
      </c>
      <c r="Q200" s="20">
        <v>0.93333333333333302</v>
      </c>
      <c r="R200" s="20">
        <v>1</v>
      </c>
      <c r="S200" t="s">
        <v>16</v>
      </c>
    </row>
    <row r="201" spans="2:19" x14ac:dyDescent="0.25">
      <c r="B201" s="2">
        <v>199</v>
      </c>
      <c r="C201" s="20">
        <v>5.7503432252613797E-5</v>
      </c>
      <c r="D201" s="20">
        <v>2.8896979304346499E-2</v>
      </c>
      <c r="E201" s="20">
        <v>0.73929603196192195</v>
      </c>
      <c r="F201" s="20">
        <v>0.93227163908157795</v>
      </c>
      <c r="G201" s="20">
        <v>66.473924410192495</v>
      </c>
      <c r="H201" s="20">
        <v>1.2620729427051201E-2</v>
      </c>
      <c r="I201" s="20">
        <v>4.5970652794279903E-3</v>
      </c>
      <c r="J201" s="20"/>
      <c r="K201" s="20">
        <v>7.9824836721018002</v>
      </c>
      <c r="L201" s="20">
        <v>0.86536382781753496</v>
      </c>
      <c r="M201" s="20">
        <v>8.5566140442366097E-3</v>
      </c>
      <c r="N201" s="20">
        <v>0.36424719395177502</v>
      </c>
      <c r="O201" s="20">
        <v>-0.20756939421595599</v>
      </c>
      <c r="P201" s="20">
        <v>8.9539837426848897E-3</v>
      </c>
      <c r="Q201" s="20">
        <v>0.91836734693877498</v>
      </c>
      <c r="R201" s="20">
        <v>0.99644016742948704</v>
      </c>
      <c r="S201" t="s">
        <v>16</v>
      </c>
    </row>
    <row r="202" spans="2:19" x14ac:dyDescent="0.25">
      <c r="B202" s="2">
        <v>200</v>
      </c>
      <c r="C202" s="20">
        <v>2.8112789101277801E-5</v>
      </c>
      <c r="D202" s="20">
        <v>2.5297715442317799E-2</v>
      </c>
      <c r="E202" s="20">
        <v>0.79843765920602605</v>
      </c>
      <c r="F202" s="20">
        <v>0.93912382375368697</v>
      </c>
      <c r="G202" s="20">
        <v>14.9559349094091</v>
      </c>
      <c r="H202" s="20">
        <v>1.17964903339314E-2</v>
      </c>
      <c r="I202" s="20">
        <v>2.4759920312377999E-3</v>
      </c>
      <c r="J202" s="20"/>
      <c r="K202" s="20">
        <v>22.057186789135301</v>
      </c>
      <c r="L202" s="20">
        <v>0.55201539812593203</v>
      </c>
      <c r="M202" s="20">
        <v>5.9828350133148897E-3</v>
      </c>
      <c r="N202" s="20">
        <v>0.20989226126993399</v>
      </c>
      <c r="O202" s="20">
        <v>-0.18400404563112299</v>
      </c>
      <c r="P202" s="20">
        <v>3.89583174463628E-2</v>
      </c>
      <c r="Q202" s="20">
        <v>0.78571428571428503</v>
      </c>
      <c r="R202" s="20">
        <v>0.97006121810626</v>
      </c>
      <c r="S202" t="s">
        <v>16</v>
      </c>
    </row>
    <row r="203" spans="2:19" x14ac:dyDescent="0.25">
      <c r="B203" s="2">
        <v>201</v>
      </c>
      <c r="C203" s="20">
        <v>4.85584539022072E-5</v>
      </c>
      <c r="D203" s="20">
        <v>5.2053675351349499E-2</v>
      </c>
      <c r="E203" s="20">
        <v>0.773446677571623</v>
      </c>
      <c r="F203" s="20">
        <v>0.94574679897527103</v>
      </c>
      <c r="G203" s="20">
        <v>12.602897195086699</v>
      </c>
      <c r="H203" s="20">
        <v>2.3050306327442399E-2</v>
      </c>
      <c r="I203" s="20">
        <v>3.43961933291222E-3</v>
      </c>
      <c r="J203" s="20"/>
      <c r="K203" s="20">
        <v>70.921947301577006</v>
      </c>
      <c r="L203" s="20">
        <v>0.225201830433571</v>
      </c>
      <c r="M203" s="20">
        <v>7.8629856759051594E-3</v>
      </c>
      <c r="N203" s="20">
        <v>0.14922228295149301</v>
      </c>
      <c r="O203" s="20">
        <v>0.28236635072938698</v>
      </c>
      <c r="P203" s="20">
        <v>0.63275954858637695</v>
      </c>
      <c r="Q203" s="20">
        <v>0.65517241379310298</v>
      </c>
      <c r="R203" s="20">
        <v>0.91828092425295305</v>
      </c>
      <c r="S203" t="s">
        <v>16</v>
      </c>
    </row>
    <row r="204" spans="2:19" x14ac:dyDescent="0.25">
      <c r="B204" s="2">
        <v>202</v>
      </c>
      <c r="C204" s="20">
        <v>1.01972753194635E-3</v>
      </c>
      <c r="D204" s="20">
        <v>0.23352372106838801</v>
      </c>
      <c r="E204" s="20">
        <v>0.89469947022463203</v>
      </c>
      <c r="F204" s="20">
        <v>0.967369872747735</v>
      </c>
      <c r="G204" s="20">
        <v>158.33368166144999</v>
      </c>
      <c r="H204" s="20">
        <v>0.10642318737208301</v>
      </c>
      <c r="I204" s="20">
        <v>1.4146364849745401E-2</v>
      </c>
      <c r="J204" s="20"/>
      <c r="K204" s="20">
        <v>96.093174360972</v>
      </c>
      <c r="L204" s="20">
        <v>0.234980597942368</v>
      </c>
      <c r="M204" s="20">
        <v>3.6032727048188898E-2</v>
      </c>
      <c r="N204" s="20">
        <v>0.13292558885955899</v>
      </c>
      <c r="O204" s="20">
        <v>0.15954298527725699</v>
      </c>
      <c r="P204" s="20">
        <v>0.47637598267526599</v>
      </c>
      <c r="Q204" s="20">
        <v>0.75354107648725199</v>
      </c>
      <c r="R204" s="20">
        <v>0.95043590649672505</v>
      </c>
      <c r="S204" t="s">
        <v>16</v>
      </c>
    </row>
    <row r="205" spans="2:19" x14ac:dyDescent="0.25">
      <c r="B205" s="2">
        <v>203</v>
      </c>
      <c r="C205" s="20">
        <v>1.7889956700813102E-5</v>
      </c>
      <c r="D205" s="20">
        <v>1.60146894263066E-2</v>
      </c>
      <c r="E205" s="20">
        <v>0.81309644406471804</v>
      </c>
      <c r="F205" s="20">
        <v>0.95738674650202205</v>
      </c>
      <c r="G205" s="20">
        <v>21.886836070051999</v>
      </c>
      <c r="H205" s="20">
        <v>5.6661097348269804E-3</v>
      </c>
      <c r="I205" s="20">
        <v>3.77438104938254E-3</v>
      </c>
      <c r="J205" s="20"/>
      <c r="K205" s="20">
        <v>2.30767192758884</v>
      </c>
      <c r="L205" s="20">
        <v>0.87656093500524201</v>
      </c>
      <c r="M205" s="20">
        <v>4.7726512888618998E-3</v>
      </c>
      <c r="N205" s="20">
        <v>0.66613271292349696</v>
      </c>
      <c r="O205" s="20">
        <v>-6.1117344581860203E-2</v>
      </c>
      <c r="P205" s="20">
        <v>0.195422524744332</v>
      </c>
      <c r="Q205" s="20">
        <v>0.82352941176470495</v>
      </c>
      <c r="R205" s="20">
        <v>0.92002541116679504</v>
      </c>
      <c r="S205" t="s">
        <v>16</v>
      </c>
    </row>
    <row r="206" spans="2:19" x14ac:dyDescent="0.25">
      <c r="B206" s="2">
        <v>204</v>
      </c>
      <c r="C206" s="20">
        <v>5.8781286302671897E-5</v>
      </c>
      <c r="D206" s="20">
        <v>2.7616211102186101E-2</v>
      </c>
      <c r="E206" s="20">
        <v>0.98599836093631799</v>
      </c>
      <c r="F206" s="20">
        <v>0.96641256990209201</v>
      </c>
      <c r="G206" s="20">
        <v>102.075681879393</v>
      </c>
      <c r="H206" s="20">
        <v>1.08946271862517E-2</v>
      </c>
      <c r="I206" s="20">
        <v>5.8405626857453603E-3</v>
      </c>
      <c r="J206" s="20"/>
      <c r="K206" s="20">
        <v>3.7231981553082298</v>
      </c>
      <c r="L206" s="20">
        <v>0.96854713712601703</v>
      </c>
      <c r="M206" s="20">
        <v>8.6511651360357909E-3</v>
      </c>
      <c r="N206" s="20">
        <v>0.53609569064609797</v>
      </c>
      <c r="O206" s="20">
        <v>-0.149806346538749</v>
      </c>
      <c r="P206" s="20">
        <v>8.2500180269727497E-2</v>
      </c>
      <c r="Q206" s="20">
        <v>0.93877551020408101</v>
      </c>
      <c r="R206" s="20">
        <v>0.97629963160049105</v>
      </c>
      <c r="S206" t="s">
        <v>16</v>
      </c>
    </row>
    <row r="207" spans="2:19" x14ac:dyDescent="0.25">
      <c r="B207" s="2">
        <v>205</v>
      </c>
      <c r="C207" s="20">
        <v>3.9869046361812202E-4</v>
      </c>
      <c r="D207" s="20">
        <v>8.1904730880429794E-2</v>
      </c>
      <c r="E207" s="20">
        <v>0.73002439712212697</v>
      </c>
      <c r="F207" s="20">
        <v>1.0040937780605701</v>
      </c>
      <c r="G207" s="20">
        <v>172.663422970033</v>
      </c>
      <c r="H207" s="20">
        <v>3.3635023249413802E-2</v>
      </c>
      <c r="I207" s="20">
        <v>1.4252820097756099E-2</v>
      </c>
      <c r="J207" s="20"/>
      <c r="K207" s="20">
        <v>5.3977455279050996</v>
      </c>
      <c r="L207" s="20">
        <v>0.74684028579182404</v>
      </c>
      <c r="M207" s="20">
        <v>2.25306117180024E-2</v>
      </c>
      <c r="N207" s="20">
        <v>0.42374937552643099</v>
      </c>
      <c r="O207" s="20">
        <v>-5.5620460652700397E-2</v>
      </c>
      <c r="P207" s="20">
        <v>0.202421374735758</v>
      </c>
      <c r="Q207" s="20">
        <v>0.93693693693693603</v>
      </c>
      <c r="R207" s="20">
        <v>0.98299634255744905</v>
      </c>
      <c r="S207" t="s">
        <v>16</v>
      </c>
    </row>
    <row r="208" spans="2:19" x14ac:dyDescent="0.25">
      <c r="B208" s="2">
        <v>206</v>
      </c>
      <c r="C208" s="20">
        <v>2.0445664800929301E-5</v>
      </c>
      <c r="D208" s="20">
        <v>1.2910550429720301E-2</v>
      </c>
      <c r="E208" s="20">
        <v>1.0765150648895001</v>
      </c>
      <c r="F208" s="20">
        <v>1.01292882360837</v>
      </c>
      <c r="G208" s="20">
        <v>71.565051177077905</v>
      </c>
      <c r="H208" s="20">
        <v>5.0045918296239304E-3</v>
      </c>
      <c r="I208" s="20">
        <v>3.57470844973119E-3</v>
      </c>
      <c r="J208" s="20"/>
      <c r="K208" s="20">
        <v>2.02678571428571</v>
      </c>
      <c r="L208" s="20">
        <v>1.5414221080123101</v>
      </c>
      <c r="M208" s="20">
        <v>5.1021788427046497E-3</v>
      </c>
      <c r="N208" s="20">
        <v>0.714285714285677</v>
      </c>
      <c r="O208" s="20">
        <v>-0.31277660702726201</v>
      </c>
      <c r="P208" s="20">
        <v>-0.125000000000038</v>
      </c>
      <c r="Q208" s="20">
        <v>1</v>
      </c>
      <c r="R208" s="20">
        <v>1</v>
      </c>
      <c r="S208" t="s">
        <v>16</v>
      </c>
    </row>
    <row r="209" spans="2:19" x14ac:dyDescent="0.25">
      <c r="B209" s="2">
        <v>207</v>
      </c>
      <c r="C209" s="20">
        <v>2.8112789101277801E-5</v>
      </c>
      <c r="D209" s="20">
        <v>2.21472291409755E-2</v>
      </c>
      <c r="E209" s="20">
        <v>1.0751855343899901</v>
      </c>
      <c r="F209" s="20">
        <v>1.0266801511420001</v>
      </c>
      <c r="G209" s="20">
        <v>17.815507513837701</v>
      </c>
      <c r="H209" s="20">
        <v>9.6472841085558699E-3</v>
      </c>
      <c r="I209" s="20">
        <v>3.5744995386562898E-3</v>
      </c>
      <c r="J209" s="20"/>
      <c r="K209" s="20">
        <v>11.3903751443007</v>
      </c>
      <c r="L209" s="20">
        <v>0.72023629092464803</v>
      </c>
      <c r="M209" s="20">
        <v>5.9828350133148897E-3</v>
      </c>
      <c r="N209" s="20">
        <v>0.37051873858324302</v>
      </c>
      <c r="O209" s="20">
        <v>-3.6600845935286203E-2</v>
      </c>
      <c r="P209" s="20">
        <v>0.22663790031959699</v>
      </c>
      <c r="Q209" s="20">
        <v>0.73333333333333295</v>
      </c>
      <c r="R209" s="20">
        <v>0.97509187423438104</v>
      </c>
      <c r="S209" t="s">
        <v>16</v>
      </c>
    </row>
    <row r="210" spans="2:19" x14ac:dyDescent="0.25">
      <c r="B210" s="2">
        <v>208</v>
      </c>
      <c r="C210" s="20">
        <v>4.79195268771781E-4</v>
      </c>
      <c r="D210" s="20">
        <v>9.3992334045213899E-2</v>
      </c>
      <c r="E210" s="20">
        <v>0.99552503386513702</v>
      </c>
      <c r="F210" s="20">
        <v>1.0662562962258</v>
      </c>
      <c r="G210" s="20">
        <v>67.668981769186502</v>
      </c>
      <c r="H210" s="20">
        <v>3.8913943420732899E-2</v>
      </c>
      <c r="I210" s="20">
        <v>1.4061350931297199E-2</v>
      </c>
      <c r="J210" s="20"/>
      <c r="K210" s="20">
        <v>7.4462062952063599</v>
      </c>
      <c r="L210" s="20">
        <v>0.68161245399560599</v>
      </c>
      <c r="M210" s="20">
        <v>2.47008171089587E-2</v>
      </c>
      <c r="N210" s="20">
        <v>0.361344795598524</v>
      </c>
      <c r="O210" s="20">
        <v>-0.10317098576619101</v>
      </c>
      <c r="P210" s="20">
        <v>0.14187816578833901</v>
      </c>
      <c r="Q210" s="20">
        <v>0.92821782178217804</v>
      </c>
      <c r="R210" s="20">
        <v>0.99413094722663098</v>
      </c>
      <c r="S210" t="s">
        <v>16</v>
      </c>
    </row>
    <row r="211" spans="2:19" x14ac:dyDescent="0.25">
      <c r="B211" s="2">
        <v>209</v>
      </c>
      <c r="C211" s="20">
        <v>4.47248917520329E-4</v>
      </c>
      <c r="D211" s="20">
        <v>8.7242583881842903E-2</v>
      </c>
      <c r="E211" s="20">
        <v>0.69854810648346999</v>
      </c>
      <c r="F211" s="20">
        <v>1.0738152758889501</v>
      </c>
      <c r="G211" s="20">
        <v>37.597207880636603</v>
      </c>
      <c r="H211" s="20">
        <v>3.5495262986375599E-2</v>
      </c>
      <c r="I211" s="20">
        <v>2.1433241417591301E-2</v>
      </c>
      <c r="J211" s="20"/>
      <c r="K211" s="20">
        <v>2.6658720533792799</v>
      </c>
      <c r="L211" s="20">
        <v>0.738417741665367</v>
      </c>
      <c r="M211" s="20">
        <v>2.3863256444309498E-2</v>
      </c>
      <c r="N211" s="20">
        <v>0.60383385314874805</v>
      </c>
      <c r="O211" s="20">
        <v>0.33597655637507001</v>
      </c>
      <c r="P211" s="20">
        <v>0.70101818241584501</v>
      </c>
      <c r="Q211" s="20">
        <v>0.91863517060367395</v>
      </c>
      <c r="R211" s="20">
        <v>0.97181802868730305</v>
      </c>
      <c r="S211" t="s">
        <v>16</v>
      </c>
    </row>
    <row r="212" spans="2:19" x14ac:dyDescent="0.25">
      <c r="B212" s="2">
        <v>210</v>
      </c>
      <c r="C212" s="20">
        <v>2.1723518850987401E-5</v>
      </c>
      <c r="D212" s="20">
        <v>1.36679332147578E-2</v>
      </c>
      <c r="E212" s="20">
        <v>1.0684483397701099</v>
      </c>
      <c r="F212" s="20">
        <v>1.0729035326232701</v>
      </c>
      <c r="G212" s="20">
        <v>59.929508082461503</v>
      </c>
      <c r="H212" s="20">
        <v>5.0459424994901804E-3</v>
      </c>
      <c r="I212" s="20">
        <v>3.6558013562329101E-3</v>
      </c>
      <c r="J212" s="20"/>
      <c r="K212" s="20">
        <v>1.8724672256667501</v>
      </c>
      <c r="L212" s="20">
        <v>1.46128303753674</v>
      </c>
      <c r="M212" s="20">
        <v>5.2592055723157402E-3</v>
      </c>
      <c r="N212" s="20">
        <v>0.72450317390701002</v>
      </c>
      <c r="O212" s="20">
        <v>-0.33306333564069301</v>
      </c>
      <c r="P212" s="20">
        <v>-0.15082986510396801</v>
      </c>
      <c r="Q212" s="20">
        <v>0.94444444444444398</v>
      </c>
      <c r="R212" s="20">
        <v>1.0075262592010501</v>
      </c>
      <c r="S212" t="s">
        <v>16</v>
      </c>
    </row>
    <row r="213" spans="2:19" x14ac:dyDescent="0.25">
      <c r="B213" s="2">
        <v>211</v>
      </c>
      <c r="C213" s="20">
        <v>2.5557081001161602E-5</v>
      </c>
      <c r="D213" s="20">
        <v>2.8064988662872499E-2</v>
      </c>
      <c r="E213" s="20">
        <v>1.32960243546424</v>
      </c>
      <c r="F213" s="20">
        <v>0.67356198875307505</v>
      </c>
      <c r="G213" s="20">
        <v>107.89382390620101</v>
      </c>
      <c r="H213" s="20">
        <v>1.2146714580005401E-2</v>
      </c>
      <c r="I213" s="20">
        <v>2.7786139822142801E-3</v>
      </c>
      <c r="J213" s="20"/>
      <c r="K213" s="20">
        <v>26.6178207523858</v>
      </c>
      <c r="L213" s="20">
        <v>0.407747560331711</v>
      </c>
      <c r="M213" s="20">
        <v>5.70440936282441E-3</v>
      </c>
      <c r="N213" s="20">
        <v>0.228754365134101</v>
      </c>
      <c r="O213" s="20">
        <v>3.7207564329409401E-2</v>
      </c>
      <c r="P213" s="20">
        <v>0.32061368700264398</v>
      </c>
      <c r="Q213" s="20">
        <v>0.60606060606060597</v>
      </c>
      <c r="R213" s="20">
        <v>0.92371208764651402</v>
      </c>
      <c r="S213" t="s">
        <v>16</v>
      </c>
    </row>
    <row r="214" spans="2:19" x14ac:dyDescent="0.25">
      <c r="B214" s="2">
        <v>212</v>
      </c>
      <c r="C214" s="20">
        <v>3.0668497201394001E-5</v>
      </c>
      <c r="D214" s="20">
        <v>2.1492714764054999E-2</v>
      </c>
      <c r="E214" s="20">
        <v>1.33394514023914</v>
      </c>
      <c r="F214" s="20">
        <v>0.68861544261488905</v>
      </c>
      <c r="G214" s="20">
        <v>112.980971443874</v>
      </c>
      <c r="H214" s="20">
        <v>1.0091026997491301E-2</v>
      </c>
      <c r="I214" s="20">
        <v>2.9641022339701299E-3</v>
      </c>
      <c r="J214" s="20"/>
      <c r="K214" s="20">
        <v>11.028445370790701</v>
      </c>
      <c r="L214" s="20">
        <v>0.83429532370858295</v>
      </c>
      <c r="M214" s="20">
        <v>6.2488673705251999E-3</v>
      </c>
      <c r="N214" s="20">
        <v>0.29373642887953999</v>
      </c>
      <c r="O214" s="20">
        <v>-0.234005003774998</v>
      </c>
      <c r="P214" s="20">
        <v>-2.47048797370658E-2</v>
      </c>
      <c r="Q214" s="20">
        <v>0.85714285714285698</v>
      </c>
      <c r="R214" s="20">
        <v>1.00957239783306</v>
      </c>
      <c r="S214" t="s">
        <v>16</v>
      </c>
    </row>
    <row r="215" spans="2:19" x14ac:dyDescent="0.25">
      <c r="B215" s="2">
        <v>213</v>
      </c>
      <c r="C215" s="20">
        <v>4.4724891752032901E-5</v>
      </c>
      <c r="D215" s="20">
        <v>2.50919786260837E-2</v>
      </c>
      <c r="E215" s="20">
        <v>1.42865970632606</v>
      </c>
      <c r="F215" s="20">
        <v>0.69120464744504595</v>
      </c>
      <c r="G215" s="20">
        <v>112.321268084427</v>
      </c>
      <c r="H215" s="20">
        <v>1.1128798937379201E-2</v>
      </c>
      <c r="I215" s="20">
        <v>3.9405894897671699E-3</v>
      </c>
      <c r="J215" s="20"/>
      <c r="K215" s="20">
        <v>8.3134496477262196</v>
      </c>
      <c r="L215" s="20">
        <v>0.89266672079331999</v>
      </c>
      <c r="M215" s="20">
        <v>7.5462242752708996E-3</v>
      </c>
      <c r="N215" s="20">
        <v>0.35408937765346599</v>
      </c>
      <c r="O215" s="20">
        <v>-0.229894767795286</v>
      </c>
      <c r="P215" s="20">
        <v>-1.9471564749504001E-2</v>
      </c>
      <c r="Q215" s="20">
        <v>0.92105263157894701</v>
      </c>
      <c r="R215" s="20">
        <v>1</v>
      </c>
      <c r="S215" t="s">
        <v>16</v>
      </c>
    </row>
    <row r="216" spans="2:19" x14ac:dyDescent="0.25">
      <c r="B216" s="2">
        <v>214</v>
      </c>
      <c r="C216" s="20">
        <v>4.14024712218819E-4</v>
      </c>
      <c r="D216" s="20">
        <v>0.13084861512485599</v>
      </c>
      <c r="E216" s="20">
        <v>1.2028877040600601</v>
      </c>
      <c r="F216" s="20">
        <v>0.72807205730066604</v>
      </c>
      <c r="G216" s="20">
        <v>137.83072465757999</v>
      </c>
      <c r="H216" s="20">
        <v>5.99160076528703E-2</v>
      </c>
      <c r="I216" s="20">
        <v>9.3127695639281301E-3</v>
      </c>
      <c r="J216" s="20"/>
      <c r="K216" s="20">
        <v>46.404374363628399</v>
      </c>
      <c r="L216" s="20">
        <v>0.30387702570979602</v>
      </c>
      <c r="M216" s="20">
        <v>2.2959804792170899E-2</v>
      </c>
      <c r="N216" s="20">
        <v>0.155430408812994</v>
      </c>
      <c r="O216" s="20">
        <v>5.8486544989232801E-2</v>
      </c>
      <c r="P216" s="20">
        <v>0.34770692665038599</v>
      </c>
      <c r="Q216" s="20">
        <v>0.84595300261096595</v>
      </c>
      <c r="R216" s="20">
        <v>0.96278250051834902</v>
      </c>
      <c r="S216" t="s">
        <v>16</v>
      </c>
    </row>
    <row r="217" spans="2:19" x14ac:dyDescent="0.25">
      <c r="B217" s="2">
        <v>215</v>
      </c>
      <c r="C217" s="20">
        <v>5.7503432252613797E-5</v>
      </c>
      <c r="D217" s="20">
        <v>3.4750304768412003E-2</v>
      </c>
      <c r="E217" s="20">
        <v>1.22173504976106</v>
      </c>
      <c r="F217" s="20">
        <v>0.729398558751151</v>
      </c>
      <c r="G217" s="20">
        <v>139.22987488050799</v>
      </c>
      <c r="H217" s="20">
        <v>1.6060951356933601E-2</v>
      </c>
      <c r="I217" s="20">
        <v>3.4244357515917298E-3</v>
      </c>
      <c r="J217" s="20"/>
      <c r="K217" s="20">
        <v>22.785119254480801</v>
      </c>
      <c r="L217" s="20">
        <v>0.59839285041342605</v>
      </c>
      <c r="M217" s="20">
        <v>8.5566140442366097E-3</v>
      </c>
      <c r="N217" s="20">
        <v>0.21321500049954301</v>
      </c>
      <c r="O217" s="20">
        <v>-0.248798575003225</v>
      </c>
      <c r="P217" s="20">
        <v>-4.3540639632701703E-2</v>
      </c>
      <c r="Q217" s="20">
        <v>0.86538461538461497</v>
      </c>
      <c r="R217" s="20">
        <v>1.0029602159981701</v>
      </c>
      <c r="S217" t="s">
        <v>16</v>
      </c>
    </row>
    <row r="218" spans="2:19" x14ac:dyDescent="0.25">
      <c r="B218" s="2">
        <v>216</v>
      </c>
      <c r="C218" s="20">
        <v>1.0350617805470401E-4</v>
      </c>
      <c r="D218" s="20">
        <v>3.6497937284334203E-2</v>
      </c>
      <c r="E218" s="20">
        <v>1.28922543392249</v>
      </c>
      <c r="F218" s="20">
        <v>0.82705027836537603</v>
      </c>
      <c r="G218" s="20">
        <v>41.086203435165501</v>
      </c>
      <c r="H218" s="20">
        <v>1.5315510349037401E-2</v>
      </c>
      <c r="I218" s="20">
        <v>8.4111187504702194E-3</v>
      </c>
      <c r="J218" s="20"/>
      <c r="K218" s="20">
        <v>3.7003738998603599</v>
      </c>
      <c r="L218" s="20">
        <v>0.97642636046022901</v>
      </c>
      <c r="M218" s="20">
        <v>1.1479902396085401E-2</v>
      </c>
      <c r="N218" s="20">
        <v>0.54918958355173797</v>
      </c>
      <c r="O218" s="20">
        <v>-2.25178253936077E-2</v>
      </c>
      <c r="P218" s="20">
        <v>0.24456895898257899</v>
      </c>
      <c r="Q218" s="20">
        <v>0.95294117647058796</v>
      </c>
      <c r="R218" s="20">
        <v>0.997181528169232</v>
      </c>
      <c r="S218" t="s">
        <v>16</v>
      </c>
    </row>
    <row r="219" spans="2:19" x14ac:dyDescent="0.25">
      <c r="B219" s="2">
        <v>217</v>
      </c>
      <c r="C219" s="20">
        <v>9.8394761854472501E-5</v>
      </c>
      <c r="D219" s="20">
        <v>3.43942218172376E-2</v>
      </c>
      <c r="E219" s="20">
        <v>1.30355281317754</v>
      </c>
      <c r="F219" s="20">
        <v>0.83115383552810296</v>
      </c>
      <c r="G219" s="20">
        <v>118.655389153654</v>
      </c>
      <c r="H219" s="20">
        <v>1.2630092749178701E-2</v>
      </c>
      <c r="I219" s="20">
        <v>1.06461572502501E-2</v>
      </c>
      <c r="J219" s="20"/>
      <c r="K219" s="20">
        <v>1.45662914266221</v>
      </c>
      <c r="L219" s="20">
        <v>1.04522759581494</v>
      </c>
      <c r="M219" s="20">
        <v>1.11928594107097E-2</v>
      </c>
      <c r="N219" s="20">
        <v>0.84291995804562903</v>
      </c>
      <c r="O219" s="20">
        <v>7.3290583053894298E-2</v>
      </c>
      <c r="P219" s="20">
        <v>0.36655601333607701</v>
      </c>
      <c r="Q219" s="20">
        <v>0.93902439024390205</v>
      </c>
      <c r="R219" s="20">
        <v>0.97797935975810102</v>
      </c>
      <c r="S219" t="s">
        <v>16</v>
      </c>
    </row>
    <row r="220" spans="2:19" x14ac:dyDescent="0.25">
      <c r="B220" s="2">
        <v>218</v>
      </c>
      <c r="C220" s="20">
        <v>6.3892702502904201E-5</v>
      </c>
      <c r="D220" s="20">
        <v>3.4413438992380398E-2</v>
      </c>
      <c r="E220" s="20">
        <v>1.42751959492684</v>
      </c>
      <c r="F220" s="20">
        <v>0.86897805151340801</v>
      </c>
      <c r="G220" s="20">
        <v>49.014268382213203</v>
      </c>
      <c r="H220" s="20">
        <v>1.60592753720552E-2</v>
      </c>
      <c r="I220" s="20">
        <v>4.7842084412981099E-3</v>
      </c>
      <c r="J220" s="20"/>
      <c r="K220" s="20">
        <v>11.8184645838825</v>
      </c>
      <c r="L220" s="20">
        <v>0.67796140804851202</v>
      </c>
      <c r="M220" s="20">
        <v>9.0194631462574802E-3</v>
      </c>
      <c r="N220" s="20">
        <v>0.297909359573166</v>
      </c>
      <c r="O220" s="20">
        <v>-5.5559371859988001E-2</v>
      </c>
      <c r="P220" s="20">
        <v>0.20249915540237901</v>
      </c>
      <c r="Q220" s="20">
        <v>0.90909090909090895</v>
      </c>
      <c r="R220" s="20">
        <v>1.00298919291791</v>
      </c>
      <c r="S220" t="s">
        <v>16</v>
      </c>
    </row>
    <row r="221" spans="2:19" x14ac:dyDescent="0.25">
      <c r="B221" s="2">
        <v>219</v>
      </c>
      <c r="C221" s="20">
        <v>3.0668497201394001E-5</v>
      </c>
      <c r="D221" s="20">
        <v>1.7968058758462899E-2</v>
      </c>
      <c r="E221" s="20">
        <v>1.3423762048238199</v>
      </c>
      <c r="F221" s="20">
        <v>0.95746749093539496</v>
      </c>
      <c r="G221" s="20">
        <v>103.282525588539</v>
      </c>
      <c r="H221" s="20">
        <v>7.3802461217486598E-3</v>
      </c>
      <c r="I221" s="20">
        <v>3.8199819465717902E-3</v>
      </c>
      <c r="J221" s="20"/>
      <c r="K221" s="20">
        <v>3.9868693198406899</v>
      </c>
      <c r="L221" s="20">
        <v>1.1937133235244901</v>
      </c>
      <c r="M221" s="20">
        <v>6.2488673705251999E-3</v>
      </c>
      <c r="N221" s="20">
        <v>0.51759546816667501</v>
      </c>
      <c r="O221" s="20">
        <v>-0.27801272778375302</v>
      </c>
      <c r="P221" s="20">
        <v>-8.0737254218803997E-2</v>
      </c>
      <c r="Q221" s="20">
        <v>0.96</v>
      </c>
      <c r="R221" s="20">
        <v>1.00572507077697</v>
      </c>
      <c r="S221" t="s">
        <v>16</v>
      </c>
    </row>
    <row r="222" spans="2:19" x14ac:dyDescent="0.25">
      <c r="B222" s="2">
        <v>220</v>
      </c>
      <c r="C222" s="20">
        <v>1.7889956700813102E-5</v>
      </c>
      <c r="D222" s="20">
        <v>1.5126177681471601E-2</v>
      </c>
      <c r="E222" s="20">
        <v>1.3535996810626501</v>
      </c>
      <c r="F222" s="20">
        <v>0.97240521110937395</v>
      </c>
      <c r="G222" s="20">
        <v>164.287577374628</v>
      </c>
      <c r="H222" s="20">
        <v>7.1413471922020097E-3</v>
      </c>
      <c r="I222" s="20">
        <v>2.4824919499357502E-3</v>
      </c>
      <c r="J222" s="20"/>
      <c r="K222" s="20">
        <v>8.6922791677587199</v>
      </c>
      <c r="L222" s="20">
        <v>0.982563796953142</v>
      </c>
      <c r="M222" s="20">
        <v>4.7726512888618998E-3</v>
      </c>
      <c r="N222" s="20">
        <v>0.34762235795600499</v>
      </c>
      <c r="O222" s="20">
        <v>-0.221697207710401</v>
      </c>
      <c r="P222" s="20">
        <v>-9.0341070790860602E-3</v>
      </c>
      <c r="Q222" s="20">
        <v>0.875</v>
      </c>
      <c r="R222" s="20">
        <v>1.0068006875420299</v>
      </c>
      <c r="S222" t="s">
        <v>16</v>
      </c>
    </row>
    <row r="223" spans="2:19" x14ac:dyDescent="0.25">
      <c r="B223" s="2">
        <v>221</v>
      </c>
      <c r="C223" s="20">
        <v>6.9004118703136505E-5</v>
      </c>
      <c r="D223" s="20">
        <v>4.4826887075611603E-2</v>
      </c>
      <c r="E223" s="20">
        <v>1.29734772581289</v>
      </c>
      <c r="F223" s="20">
        <v>0.98824009165416304</v>
      </c>
      <c r="G223" s="20">
        <v>77.427159645296697</v>
      </c>
      <c r="H223" s="20">
        <v>2.10900178156961E-2</v>
      </c>
      <c r="I223" s="20">
        <v>3.1909130728817298E-3</v>
      </c>
      <c r="J223" s="20"/>
      <c r="K223" s="20">
        <v>45.6860509653864</v>
      </c>
      <c r="L223" s="20">
        <v>0.43152674300738197</v>
      </c>
      <c r="M223" s="20">
        <v>9.3733010557878003E-3</v>
      </c>
      <c r="N223" s="20">
        <v>0.15129968598257401</v>
      </c>
      <c r="O223" s="20">
        <v>-0.23403877039509999</v>
      </c>
      <c r="P223" s="20">
        <v>-2.47478727330727E-2</v>
      </c>
      <c r="Q223" s="20">
        <v>0.81818181818181801</v>
      </c>
      <c r="R223" s="20">
        <v>1.0022947925860499</v>
      </c>
      <c r="S223" t="s">
        <v>16</v>
      </c>
    </row>
    <row r="224" spans="2:19" ht="15.75" thickBot="1" x14ac:dyDescent="0.3">
      <c r="B224" s="8">
        <v>222</v>
      </c>
      <c r="C224" s="40">
        <v>1.07339740204879E-4</v>
      </c>
      <c r="D224" s="40">
        <v>6.3944585076437396E-2</v>
      </c>
      <c r="E224" s="40">
        <v>1.3203329745130299</v>
      </c>
      <c r="F224" s="40">
        <v>1.00664085085946</v>
      </c>
      <c r="G224" s="40">
        <v>90</v>
      </c>
      <c r="H224" s="40">
        <v>3.0521395814941701E-2</v>
      </c>
      <c r="I224" s="40">
        <v>2.2608441344401202E-3</v>
      </c>
      <c r="J224" s="40"/>
      <c r="K224" s="40">
        <v>97.875</v>
      </c>
      <c r="L224" s="40">
        <v>0.32988521881424698</v>
      </c>
      <c r="M224" s="40">
        <v>1.1690560377948101E-2</v>
      </c>
      <c r="N224" s="40">
        <v>7.4074074074074001E-2</v>
      </c>
      <c r="O224" s="40">
        <v>-0.49510118067306802</v>
      </c>
      <c r="P224" s="40">
        <v>-0.35714285714285698</v>
      </c>
      <c r="Q224" s="40">
        <v>1</v>
      </c>
      <c r="R224" s="40">
        <v>1</v>
      </c>
      <c r="S224" s="7" t="s">
        <v>16</v>
      </c>
    </row>
    <row r="226" spans="2:13" ht="15.75" thickBot="1" x14ac:dyDescent="0.3"/>
    <row r="227" spans="2:13" ht="60.75" thickBot="1" x14ac:dyDescent="0.3">
      <c r="B227" s="18" t="s">
        <v>30</v>
      </c>
      <c r="C227" s="18" t="s">
        <v>23</v>
      </c>
      <c r="D227" s="18" t="s">
        <v>31</v>
      </c>
      <c r="E227" s="18" t="s">
        <v>32</v>
      </c>
      <c r="F227" s="18" t="s">
        <v>33</v>
      </c>
      <c r="G227" s="74" t="s">
        <v>45</v>
      </c>
    </row>
    <row r="228" spans="2:13" x14ac:dyDescent="0.25">
      <c r="B228" s="33">
        <v>0.55630293896441918</v>
      </c>
      <c r="C228" s="41">
        <v>1.5596106452634899</v>
      </c>
      <c r="D228" s="33">
        <f>C228-B228</f>
        <v>1.0033077062990707</v>
      </c>
      <c r="E228" s="27">
        <f>222/D228</f>
        <v>221.26811007850984</v>
      </c>
      <c r="F228" s="19">
        <f>SUM(C3:C224)</f>
        <v>4.6204646742000158E-2</v>
      </c>
      <c r="G228" s="73">
        <f>(F228/D228)</f>
        <v>4.6052319195709693E-2</v>
      </c>
    </row>
    <row r="230" spans="2:13" ht="15.75" thickBot="1" x14ac:dyDescent="0.3">
      <c r="I230" s="53" t="s">
        <v>42</v>
      </c>
    </row>
    <row r="231" spans="2:13" ht="15.75" thickBot="1" x14ac:dyDescent="0.3">
      <c r="I231" s="49" t="s">
        <v>18</v>
      </c>
      <c r="J231" s="66" t="s">
        <v>19</v>
      </c>
      <c r="K231" s="66" t="s">
        <v>20</v>
      </c>
      <c r="L231" s="67" t="s">
        <v>21</v>
      </c>
      <c r="M231" s="50" t="s">
        <v>41</v>
      </c>
    </row>
    <row r="232" spans="2:13" x14ac:dyDescent="0.25">
      <c r="I232" s="58" t="s">
        <v>22</v>
      </c>
      <c r="J232" s="60">
        <v>1</v>
      </c>
      <c r="K232" s="60">
        <v>2</v>
      </c>
      <c r="L232" s="61">
        <v>10</v>
      </c>
      <c r="M232" s="59">
        <v>0.52569850332878976</v>
      </c>
    </row>
    <row r="233" spans="2:13" x14ac:dyDescent="0.25">
      <c r="I233" s="54" t="s">
        <v>35</v>
      </c>
      <c r="J233" s="62">
        <v>1</v>
      </c>
      <c r="K233" s="62">
        <v>2</v>
      </c>
      <c r="L233" s="63">
        <v>9</v>
      </c>
      <c r="M233" s="55">
        <v>0.51300201243756016</v>
      </c>
    </row>
    <row r="234" spans="2:13" x14ac:dyDescent="0.25">
      <c r="I234" s="54" t="s">
        <v>36</v>
      </c>
      <c r="J234" s="62">
        <v>1</v>
      </c>
      <c r="K234" s="62">
        <v>3</v>
      </c>
      <c r="L234" s="63">
        <v>10</v>
      </c>
      <c r="M234" s="55">
        <v>0.48981747949884408</v>
      </c>
    </row>
    <row r="235" spans="2:13" x14ac:dyDescent="0.25">
      <c r="I235" s="54" t="s">
        <v>37</v>
      </c>
      <c r="J235" s="62">
        <v>1</v>
      </c>
      <c r="K235" s="62">
        <v>2</v>
      </c>
      <c r="L235" s="63">
        <v>7</v>
      </c>
      <c r="M235" s="55">
        <v>0.47684045163646477</v>
      </c>
    </row>
    <row r="236" spans="2:13" ht="15.75" thickBot="1" x14ac:dyDescent="0.3">
      <c r="I236" s="56" t="s">
        <v>38</v>
      </c>
      <c r="J236" s="64">
        <v>1</v>
      </c>
      <c r="K236" s="64">
        <v>2.8</v>
      </c>
      <c r="L236" s="65">
        <v>10</v>
      </c>
      <c r="M236" s="57">
        <v>0.47635091798440043</v>
      </c>
    </row>
    <row r="238" spans="2:13" x14ac:dyDescent="0.25">
      <c r="I238" s="51" t="s">
        <v>39</v>
      </c>
      <c r="J238" s="51"/>
      <c r="K238" s="51" t="s">
        <v>40</v>
      </c>
      <c r="L238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91"/>
  <sheetViews>
    <sheetView topLeftCell="A175" workbookViewId="0">
      <selection activeCell="F204" sqref="F204"/>
    </sheetView>
  </sheetViews>
  <sheetFormatPr defaultRowHeight="15" x14ac:dyDescent="0.25"/>
  <cols>
    <col min="2" max="2" width="12.5703125" customWidth="1"/>
    <col min="3" max="6" width="12.140625" bestFit="1" customWidth="1"/>
    <col min="7" max="7" width="12.5703125" bestFit="1" customWidth="1"/>
    <col min="8" max="9" width="12.140625" bestFit="1" customWidth="1"/>
    <col min="10" max="10" width="7.28515625" customWidth="1"/>
    <col min="11" max="11" width="16.7109375" style="2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</row>
    <row r="2" spans="2:17" s="21" customFormat="1" ht="21.75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9</v>
      </c>
      <c r="L2" s="23" t="s">
        <v>10</v>
      </c>
      <c r="M2" s="23" t="s">
        <v>11</v>
      </c>
      <c r="N2" s="23" t="s">
        <v>12</v>
      </c>
      <c r="O2" s="23" t="s">
        <v>13</v>
      </c>
      <c r="P2" s="23" t="s">
        <v>14</v>
      </c>
      <c r="Q2" s="23" t="s">
        <v>15</v>
      </c>
    </row>
    <row r="3" spans="2:17" x14ac:dyDescent="0.25">
      <c r="B3" s="2">
        <v>1</v>
      </c>
      <c r="C3" s="13">
        <v>1.9064307701874901E-2</v>
      </c>
      <c r="D3" s="13">
        <v>0.69502061405995097</v>
      </c>
      <c r="E3" s="13">
        <v>0.18102245154081201</v>
      </c>
      <c r="F3" s="13">
        <v>0.33341948041296698</v>
      </c>
      <c r="G3" s="13">
        <v>168.28058595730701</v>
      </c>
      <c r="H3" s="13">
        <v>0.20440472786128699</v>
      </c>
      <c r="I3" s="13">
        <v>0.15639468123230901</v>
      </c>
      <c r="J3" s="13"/>
      <c r="K3" s="13">
        <v>0.15579932753072501</v>
      </c>
      <c r="L3" s="13">
        <v>0.76512262151999599</v>
      </c>
      <c r="M3" s="13">
        <v>0.31698781967405898</v>
      </c>
      <c r="N3" s="13">
        <v>0.67684097194355297</v>
      </c>
      <c r="O3" s="13">
        <v>0.82520839928247303</v>
      </c>
      <c r="P3" s="13">
        <v>0.81479979692147297</v>
      </c>
      <c r="Q3" t="s">
        <v>34</v>
      </c>
    </row>
    <row r="4" spans="2:17" x14ac:dyDescent="0.25">
      <c r="B4" s="2">
        <v>2</v>
      </c>
      <c r="C4" s="13">
        <v>3.7778800410435001E-3</v>
      </c>
      <c r="D4" s="13">
        <v>0.283150937264942</v>
      </c>
      <c r="E4" s="13">
        <v>3.2652130422907703E-2</v>
      </c>
      <c r="F4" s="13">
        <v>0.38344787873532499</v>
      </c>
      <c r="G4" s="13">
        <v>54.766197360366597</v>
      </c>
      <c r="H4" s="13">
        <v>8.6997112920941103E-2</v>
      </c>
      <c r="I4" s="13">
        <v>6.4523155493488901E-2</v>
      </c>
      <c r="J4" s="13"/>
      <c r="K4" s="13">
        <v>6.9355217997799395E-2</v>
      </c>
      <c r="L4" s="13">
        <v>0.74167007762803105</v>
      </c>
      <c r="M4" s="13">
        <v>0.16697662336198399</v>
      </c>
      <c r="N4" s="13">
        <v>0.48584078464599001</v>
      </c>
      <c r="O4" s="13">
        <v>0.91687620174530304</v>
      </c>
      <c r="P4" s="13">
        <v>0.83770602085435497</v>
      </c>
      <c r="Q4" t="s">
        <v>34</v>
      </c>
    </row>
    <row r="5" spans="2:17" x14ac:dyDescent="0.25">
      <c r="B5" s="2">
        <v>3</v>
      </c>
      <c r="C5" s="13">
        <v>1.0092223500513E-3</v>
      </c>
      <c r="D5" s="13">
        <v>0.111557437941742</v>
      </c>
      <c r="E5" s="13">
        <v>0.41036160297179403</v>
      </c>
      <c r="F5" s="13">
        <v>0.40239846933740397</v>
      </c>
      <c r="G5" s="13">
        <v>15.9355545955758</v>
      </c>
      <c r="H5" s="13">
        <v>3.8602846286878899E-2</v>
      </c>
      <c r="I5" s="13">
        <v>3.4099847945173303E-2</v>
      </c>
      <c r="J5" s="13"/>
      <c r="K5" s="13">
        <v>3.5846642876507601E-2</v>
      </c>
      <c r="L5" s="13">
        <v>0.88335061336562204</v>
      </c>
      <c r="M5" s="13">
        <v>2.44123169549515E-2</v>
      </c>
      <c r="N5" s="13">
        <v>0.30432227206081502</v>
      </c>
      <c r="O5" s="13">
        <v>0.98220640569395001</v>
      </c>
      <c r="P5" s="13">
        <v>1.00254721800407</v>
      </c>
      <c r="Q5" t="s">
        <v>34</v>
      </c>
    </row>
    <row r="6" spans="2:17" x14ac:dyDescent="0.25">
      <c r="B6" s="2">
        <v>4</v>
      </c>
      <c r="C6" s="13">
        <v>3.4737725816983301E-4</v>
      </c>
      <c r="D6" s="13">
        <v>6.4917543382631601E-2</v>
      </c>
      <c r="E6" s="13">
        <v>0.37328810825172398</v>
      </c>
      <c r="F6" s="13">
        <v>0.40159054429063701</v>
      </c>
      <c r="G6" s="13">
        <v>174.355707140166</v>
      </c>
      <c r="H6" s="13">
        <v>2.2213249077486199E-2</v>
      </c>
      <c r="I6" s="13">
        <v>1.9575497032801099E-2</v>
      </c>
      <c r="J6" s="13"/>
      <c r="K6" s="13">
        <v>2.10307979411982E-2</v>
      </c>
      <c r="L6" s="13">
        <v>0.88125320904276905</v>
      </c>
      <c r="M6" s="13">
        <v>-1.6864490239918501E-2</v>
      </c>
      <c r="N6" s="13">
        <v>0.251767008859898</v>
      </c>
      <c r="O6" s="13">
        <v>0.97435897435897401</v>
      </c>
      <c r="P6" s="13">
        <v>1.00437726228699</v>
      </c>
      <c r="Q6" t="s">
        <v>34</v>
      </c>
    </row>
    <row r="7" spans="2:17" x14ac:dyDescent="0.25">
      <c r="B7" s="2">
        <v>5</v>
      </c>
      <c r="C7" s="13">
        <v>1.7838126923913999E-3</v>
      </c>
      <c r="D7" s="13">
        <v>0.15217374140520901</v>
      </c>
      <c r="E7" s="13">
        <v>0.272029999930264</v>
      </c>
      <c r="F7" s="13">
        <v>0.41737475689069697</v>
      </c>
      <c r="G7" s="13">
        <v>22.959122664307799</v>
      </c>
      <c r="H7" s="13">
        <v>5.1765503926219703E-2</v>
      </c>
      <c r="I7" s="13">
        <v>4.43825661888822E-2</v>
      </c>
      <c r="J7" s="13"/>
      <c r="K7" s="13">
        <v>4.7657327457099802E-2</v>
      </c>
      <c r="L7" s="13">
        <v>0.85737726521777402</v>
      </c>
      <c r="M7" s="13">
        <v>1.1564284395031999E-2</v>
      </c>
      <c r="N7" s="13">
        <v>0.28796364893348098</v>
      </c>
      <c r="O7" s="13">
        <v>0.97436750998668398</v>
      </c>
      <c r="P7" s="13">
        <v>0.98837525457987196</v>
      </c>
      <c r="Q7" t="s">
        <v>34</v>
      </c>
    </row>
    <row r="8" spans="2:17" x14ac:dyDescent="0.25">
      <c r="B8" s="2">
        <v>6</v>
      </c>
      <c r="C8" s="13">
        <v>3.6566027175771902E-5</v>
      </c>
      <c r="D8" s="13">
        <v>1.97367068532978E-2</v>
      </c>
      <c r="E8" s="13">
        <v>0.33569784400096098</v>
      </c>
      <c r="F8" s="13">
        <v>0.39967312786409598</v>
      </c>
      <c r="G8" s="13">
        <v>38.843785609500003</v>
      </c>
      <c r="H8" s="13">
        <v>7.1939659450167203E-3</v>
      </c>
      <c r="I8" s="13">
        <v>5.60667842742493E-3</v>
      </c>
      <c r="J8" s="13"/>
      <c r="K8" s="13">
        <v>6.82329185907018E-3</v>
      </c>
      <c r="L8" s="13">
        <v>0.77935848880528602</v>
      </c>
      <c r="M8" s="13">
        <v>-0.13366446391978701</v>
      </c>
      <c r="N8" s="13">
        <v>0.103052663546662</v>
      </c>
      <c r="O8" s="13">
        <v>0.952380952380952</v>
      </c>
      <c r="P8" s="13">
        <v>1.00719879756348</v>
      </c>
      <c r="Q8" t="s">
        <v>34</v>
      </c>
    </row>
    <row r="9" spans="2:17" x14ac:dyDescent="0.25">
      <c r="B9" s="2">
        <v>7</v>
      </c>
      <c r="C9" s="13">
        <v>2.5718105780292899E-4</v>
      </c>
      <c r="D9" s="13">
        <v>5.4884470189111099E-2</v>
      </c>
      <c r="E9" s="13">
        <v>0.395190119153431</v>
      </c>
      <c r="F9" s="13">
        <v>0.164155432604847</v>
      </c>
      <c r="G9" s="13">
        <v>24.8047401252276</v>
      </c>
      <c r="H9" s="13">
        <v>1.8537676277784E-2</v>
      </c>
      <c r="I9" s="13">
        <v>1.7174017427703501E-2</v>
      </c>
      <c r="J9" s="13"/>
      <c r="K9" s="13">
        <v>1.8095665032031999E-2</v>
      </c>
      <c r="L9" s="13">
        <v>0.926438522841464</v>
      </c>
      <c r="M9" s="13">
        <v>-2.7749676772984101E-2</v>
      </c>
      <c r="N9" s="13">
        <v>0.23790755891418</v>
      </c>
      <c r="O9" s="13">
        <v>0.98139534883720903</v>
      </c>
      <c r="P9" s="13">
        <v>1.00517744114927</v>
      </c>
      <c r="Q9" t="s">
        <v>34</v>
      </c>
    </row>
    <row r="10" spans="2:17" x14ac:dyDescent="0.25">
      <c r="B10" s="2">
        <v>8</v>
      </c>
      <c r="C10" s="13">
        <v>5.7713379559093305E-4</v>
      </c>
      <c r="D10" s="13">
        <v>9.7204959676656794E-2</v>
      </c>
      <c r="E10" s="13">
        <v>0.38771717738188799</v>
      </c>
      <c r="F10" s="13">
        <v>0.28194278017434798</v>
      </c>
      <c r="G10" s="13">
        <v>53.962831019676798</v>
      </c>
      <c r="H10" s="13">
        <v>3.6216640685257102E-2</v>
      </c>
      <c r="I10" s="13">
        <v>2.2670855541636298E-2</v>
      </c>
      <c r="J10" s="13"/>
      <c r="K10" s="13">
        <v>2.71077400597961E-2</v>
      </c>
      <c r="L10" s="13">
        <v>0.62597897299914496</v>
      </c>
      <c r="M10" s="13">
        <v>0.117350555033387</v>
      </c>
      <c r="N10" s="13">
        <v>0.42265491200029098</v>
      </c>
      <c r="O10" s="13">
        <v>0.90622009569377904</v>
      </c>
      <c r="P10" s="13">
        <v>0.959691927141893</v>
      </c>
      <c r="Q10" t="s">
        <v>34</v>
      </c>
    </row>
    <row r="11" spans="2:17" x14ac:dyDescent="0.25">
      <c r="B11" s="2">
        <v>9</v>
      </c>
      <c r="C11" s="13">
        <v>2.10376543017941E-3</v>
      </c>
      <c r="D11" s="13">
        <v>0.16770736188487501</v>
      </c>
      <c r="E11" s="13">
        <v>0.65371746879878001</v>
      </c>
      <c r="F11" s="13">
        <v>0.37124070362400302</v>
      </c>
      <c r="G11" s="13">
        <v>46.994438129158098</v>
      </c>
      <c r="H11" s="13">
        <v>5.8708327709048998E-2</v>
      </c>
      <c r="I11" s="13">
        <v>4.6192652768243997E-2</v>
      </c>
      <c r="J11" s="13"/>
      <c r="K11" s="13">
        <v>5.1755167264256802E-2</v>
      </c>
      <c r="L11" s="13">
        <v>0.78681602032966902</v>
      </c>
      <c r="M11" s="13">
        <v>1.24304080490061E-2</v>
      </c>
      <c r="N11" s="13">
        <v>0.28906643182035102</v>
      </c>
      <c r="O11" s="13">
        <v>0.97624434389140202</v>
      </c>
      <c r="P11" s="13">
        <v>0.985104293221988</v>
      </c>
      <c r="Q11" t="s">
        <v>34</v>
      </c>
    </row>
    <row r="12" spans="2:17" x14ac:dyDescent="0.25">
      <c r="B12" s="2">
        <v>10</v>
      </c>
      <c r="C12" s="13">
        <v>4.7535835328503401E-5</v>
      </c>
      <c r="D12" s="13">
        <v>2.2370661798437701E-2</v>
      </c>
      <c r="E12" s="13">
        <v>0.484631215910372</v>
      </c>
      <c r="F12" s="13">
        <v>0.39568574451729699</v>
      </c>
      <c r="G12" s="13">
        <v>79.548381518742303</v>
      </c>
      <c r="H12" s="13">
        <v>7.9603323623186392E-3</v>
      </c>
      <c r="I12" s="13">
        <v>6.7081447853412201E-3</v>
      </c>
      <c r="J12" s="13"/>
      <c r="K12" s="13">
        <v>7.7797496959908299E-3</v>
      </c>
      <c r="L12" s="13">
        <v>0.84269657094911998</v>
      </c>
      <c r="M12" s="13">
        <v>-0.117728236972464</v>
      </c>
      <c r="N12" s="13">
        <v>0.123343297889868</v>
      </c>
      <c r="O12" s="13">
        <v>0.97499999999999998</v>
      </c>
      <c r="P12" s="13">
        <v>1.00952680067001</v>
      </c>
      <c r="Q12" t="s">
        <v>34</v>
      </c>
    </row>
    <row r="13" spans="2:17" x14ac:dyDescent="0.25">
      <c r="B13" s="2">
        <v>11</v>
      </c>
      <c r="C13" s="13">
        <v>8.5473088523366804E-3</v>
      </c>
      <c r="D13" s="13">
        <v>0.465576127419148</v>
      </c>
      <c r="E13" s="13">
        <v>0.72230988885664404</v>
      </c>
      <c r="F13" s="13">
        <v>2.8392471864273201E-2</v>
      </c>
      <c r="G13" s="13">
        <v>177.26238520071499</v>
      </c>
      <c r="H13" s="13">
        <v>0.178760570916532</v>
      </c>
      <c r="I13" s="13">
        <v>7.4467340230745499E-2</v>
      </c>
      <c r="J13" s="13"/>
      <c r="K13" s="13">
        <v>0.104320523540959</v>
      </c>
      <c r="L13" s="13">
        <v>0.41657586932588198</v>
      </c>
      <c r="M13" s="13">
        <v>0.223201653456784</v>
      </c>
      <c r="N13" s="13">
        <v>0.55742871636661395</v>
      </c>
      <c r="O13" s="13">
        <v>0.88407715582450797</v>
      </c>
      <c r="P13" s="13">
        <v>0.90486027505675803</v>
      </c>
      <c r="Q13" t="s">
        <v>34</v>
      </c>
    </row>
    <row r="14" spans="2:17" x14ac:dyDescent="0.25">
      <c r="B14" s="2">
        <v>12</v>
      </c>
      <c r="C14" s="13">
        <v>9.8728273374584099E-5</v>
      </c>
      <c r="D14" s="13">
        <v>3.3185178056595203E-2</v>
      </c>
      <c r="E14" s="13">
        <v>0.80059338801028002</v>
      </c>
      <c r="F14" s="13">
        <v>0.28882581321197098</v>
      </c>
      <c r="G14" s="13">
        <v>44.282956429089403</v>
      </c>
      <c r="H14" s="13">
        <v>1.05357574076748E-2</v>
      </c>
      <c r="I14" s="13">
        <v>1.05219411686274E-2</v>
      </c>
      <c r="J14" s="13"/>
      <c r="K14" s="13">
        <v>1.1211812602962201E-2</v>
      </c>
      <c r="L14" s="13">
        <v>0.99868863352554804</v>
      </c>
      <c r="M14" s="13">
        <v>-0.118119030480898</v>
      </c>
      <c r="N14" s="13">
        <v>0.12284572414110401</v>
      </c>
      <c r="O14" s="13">
        <v>0.97005988023952106</v>
      </c>
      <c r="P14" s="13">
        <v>1.0085628925639201</v>
      </c>
      <c r="Q14" t="s">
        <v>34</v>
      </c>
    </row>
    <row r="15" spans="2:17" x14ac:dyDescent="0.25">
      <c r="B15" s="2">
        <v>13</v>
      </c>
      <c r="C15" s="13">
        <v>4.2172818009390199E-4</v>
      </c>
      <c r="D15" s="13">
        <v>7.1418899868442201E-2</v>
      </c>
      <c r="E15" s="13">
        <v>0.82995356168679002</v>
      </c>
      <c r="F15" s="13">
        <v>0.388281398249058</v>
      </c>
      <c r="G15" s="13">
        <v>14.971907825389399</v>
      </c>
      <c r="H15" s="13">
        <v>2.3282431463002899E-2</v>
      </c>
      <c r="I15" s="13">
        <v>2.23791512292979E-2</v>
      </c>
      <c r="J15" s="13"/>
      <c r="K15" s="13">
        <v>2.3172418864347E-2</v>
      </c>
      <c r="L15" s="13">
        <v>0.96120335476385299</v>
      </c>
      <c r="M15" s="13">
        <v>-2.9648226679965101E-2</v>
      </c>
      <c r="N15" s="13">
        <v>0.235490250094958</v>
      </c>
      <c r="O15" s="13">
        <v>0.98016997167138797</v>
      </c>
      <c r="P15" s="13">
        <v>0.99864458654424204</v>
      </c>
      <c r="Q15" t="s">
        <v>34</v>
      </c>
    </row>
    <row r="16" spans="2:17" x14ac:dyDescent="0.25">
      <c r="B16" s="2">
        <v>14</v>
      </c>
      <c r="C16" s="13">
        <v>7.4960355710332403E-4</v>
      </c>
      <c r="D16" s="13">
        <v>9.5603821089673496E-2</v>
      </c>
      <c r="E16" s="13">
        <v>0.96344910889648605</v>
      </c>
      <c r="F16" s="13">
        <v>0.39487173674791198</v>
      </c>
      <c r="G16" s="13">
        <v>31.885538852577799</v>
      </c>
      <c r="H16" s="13">
        <v>3.3759869154905399E-2</v>
      </c>
      <c r="I16" s="13">
        <v>2.81332242957547E-2</v>
      </c>
      <c r="J16" s="13"/>
      <c r="K16" s="13">
        <v>3.0893767846899001E-2</v>
      </c>
      <c r="L16" s="13">
        <v>0.83333333333334003</v>
      </c>
      <c r="M16" s="13">
        <v>-4.8730085393560996E-3</v>
      </c>
      <c r="N16" s="13">
        <v>0.26703503756102198</v>
      </c>
      <c r="O16" s="13">
        <v>0.98164405426975199</v>
      </c>
      <c r="P16" s="13">
        <v>1.0029722777936501</v>
      </c>
      <c r="Q16" t="s">
        <v>34</v>
      </c>
    </row>
    <row r="17" spans="2:17" x14ac:dyDescent="0.25">
      <c r="B17" s="2">
        <v>15</v>
      </c>
      <c r="C17" s="13">
        <v>1.8158079661701999E-2</v>
      </c>
      <c r="D17" s="13">
        <v>0.61155687398742997</v>
      </c>
      <c r="E17" s="13">
        <v>0.80227637621176295</v>
      </c>
      <c r="F17" s="13">
        <v>0.48091473671038398</v>
      </c>
      <c r="G17" s="13">
        <v>30.2221470593948</v>
      </c>
      <c r="H17" s="13">
        <v>0.223651685140587</v>
      </c>
      <c r="I17" s="13">
        <v>0.10626613330135901</v>
      </c>
      <c r="J17" s="13"/>
      <c r="K17" s="13">
        <v>0.15205125807348699</v>
      </c>
      <c r="L17" s="13">
        <v>0.47514121449413899</v>
      </c>
      <c r="M17" s="13">
        <v>2.79855673103869E-2</v>
      </c>
      <c r="N17" s="13">
        <v>0.30887187571659402</v>
      </c>
      <c r="O17" s="13">
        <v>0.91107849432773702</v>
      </c>
      <c r="P17" s="13">
        <v>0.91002984495431305</v>
      </c>
      <c r="Q17" t="s">
        <v>34</v>
      </c>
    </row>
    <row r="18" spans="2:17" x14ac:dyDescent="0.25">
      <c r="B18" s="2">
        <v>16</v>
      </c>
      <c r="C18" s="13">
        <v>2.2000559684089401E-3</v>
      </c>
      <c r="D18" s="13">
        <v>0.16909537963604801</v>
      </c>
      <c r="E18" s="13">
        <v>0.42566794223590099</v>
      </c>
      <c r="F18" s="13">
        <v>0.45229961430013299</v>
      </c>
      <c r="G18" s="13">
        <v>4.1967259039198401</v>
      </c>
      <c r="H18" s="13">
        <v>5.5506931149969303E-2</v>
      </c>
      <c r="I18" s="13">
        <v>4.9735416231357098E-2</v>
      </c>
      <c r="J18" s="13"/>
      <c r="K18" s="13">
        <v>5.2926347499226499E-2</v>
      </c>
      <c r="L18" s="13">
        <v>0.89602172559281501</v>
      </c>
      <c r="M18" s="13">
        <v>-1.4471640841847501E-2</v>
      </c>
      <c r="N18" s="13">
        <v>0.25481367933811699</v>
      </c>
      <c r="O18" s="13">
        <v>0.980179201737713</v>
      </c>
      <c r="P18" s="13">
        <v>0.98587290228757396</v>
      </c>
      <c r="Q18" t="s">
        <v>34</v>
      </c>
    </row>
    <row r="19" spans="2:17" x14ac:dyDescent="0.25">
      <c r="B19" s="2">
        <v>17</v>
      </c>
      <c r="C19" s="13">
        <v>4.07711203009856E-4</v>
      </c>
      <c r="D19" s="13">
        <v>7.0101922395872304E-2</v>
      </c>
      <c r="E19" s="13">
        <v>0.40241160119504799</v>
      </c>
      <c r="F19" s="13">
        <v>0.54308392757138702</v>
      </c>
      <c r="G19" s="13">
        <v>165.536194195966</v>
      </c>
      <c r="H19" s="13">
        <v>2.3091582463205401E-2</v>
      </c>
      <c r="I19" s="13">
        <v>2.2725632224071101E-2</v>
      </c>
      <c r="J19" s="13"/>
      <c r="K19" s="13">
        <v>2.2784073966340902E-2</v>
      </c>
      <c r="L19" s="13">
        <v>0.984152223446906</v>
      </c>
      <c r="M19" s="13">
        <v>1.0896997072149899E-2</v>
      </c>
      <c r="N19" s="13">
        <v>0.28711403232628702</v>
      </c>
      <c r="O19" s="13">
        <v>0.97664233576642301</v>
      </c>
      <c r="P19" s="13">
        <v>1.00304015679636</v>
      </c>
      <c r="Q19" t="s">
        <v>34</v>
      </c>
    </row>
    <row r="20" spans="2:17" x14ac:dyDescent="0.25">
      <c r="B20" s="2">
        <v>18</v>
      </c>
      <c r="C20" s="13">
        <v>3.9003762320823299E-4</v>
      </c>
      <c r="D20" s="13">
        <v>6.9488321747715798E-2</v>
      </c>
      <c r="E20" s="13">
        <v>0.40527112784011998</v>
      </c>
      <c r="F20" s="13">
        <v>0.60989616110087597</v>
      </c>
      <c r="G20" s="13">
        <v>29.1481129883338</v>
      </c>
      <c r="H20" s="13">
        <v>2.4872674783224101E-2</v>
      </c>
      <c r="I20" s="13">
        <v>2.13063229416336E-2</v>
      </c>
      <c r="J20" s="13"/>
      <c r="K20" s="13">
        <v>2.2284777894411099E-2</v>
      </c>
      <c r="L20" s="13">
        <v>0.85661566869374794</v>
      </c>
      <c r="M20" s="13">
        <v>6.7122745330966099E-2</v>
      </c>
      <c r="N20" s="13">
        <v>0.35870287844173598</v>
      </c>
      <c r="O20" s="13">
        <v>0.977099236641221</v>
      </c>
      <c r="P20" s="13">
        <v>1.0030670022019501</v>
      </c>
      <c r="Q20" t="s">
        <v>34</v>
      </c>
    </row>
    <row r="21" spans="2:17" x14ac:dyDescent="0.25">
      <c r="B21" s="2">
        <v>19</v>
      </c>
      <c r="C21" s="13">
        <v>5.4093342868691899E-3</v>
      </c>
      <c r="D21" s="13">
        <v>0.27812971669376801</v>
      </c>
      <c r="E21" s="13">
        <v>0.83657211364775097</v>
      </c>
      <c r="F21" s="13">
        <v>0.62365858082123404</v>
      </c>
      <c r="G21" s="13">
        <v>25.354280671241899</v>
      </c>
      <c r="H21" s="13">
        <v>0.111323188886764</v>
      </c>
      <c r="I21" s="13">
        <v>6.5610740760758499E-2</v>
      </c>
      <c r="J21" s="13"/>
      <c r="K21" s="13">
        <v>8.2990230296906803E-2</v>
      </c>
      <c r="L21" s="13">
        <v>0.58937173303125601</v>
      </c>
      <c r="M21" s="13">
        <v>6.0490152033714502E-2</v>
      </c>
      <c r="N21" s="13">
        <v>0.35025799837152999</v>
      </c>
      <c r="O21" s="13">
        <v>0.98545575663372897</v>
      </c>
      <c r="P21" s="13">
        <v>0.99496174292819495</v>
      </c>
      <c r="Q21" t="s">
        <v>34</v>
      </c>
    </row>
    <row r="22" spans="2:17" x14ac:dyDescent="0.25">
      <c r="B22" s="2">
        <v>20</v>
      </c>
      <c r="C22" s="13">
        <v>3.6992630826155899E-4</v>
      </c>
      <c r="D22" s="13">
        <v>6.6757564664698801E-2</v>
      </c>
      <c r="E22" s="13">
        <v>0.32686347642562302</v>
      </c>
      <c r="F22" s="13">
        <v>1.7533394612299399E-2</v>
      </c>
      <c r="G22" s="13">
        <v>31.304418385638101</v>
      </c>
      <c r="H22" s="13">
        <v>2.2354001798035601E-2</v>
      </c>
      <c r="I22" s="13">
        <v>2.0758584458008201E-2</v>
      </c>
      <c r="J22" s="13"/>
      <c r="K22" s="13">
        <v>2.17026450995381E-2</v>
      </c>
      <c r="L22" s="13">
        <v>0.92862945281826204</v>
      </c>
      <c r="M22" s="13">
        <v>-1.4792566771430499E-2</v>
      </c>
      <c r="N22" s="13">
        <v>0.25440506375364103</v>
      </c>
      <c r="O22" s="13">
        <v>0.97275641025641002</v>
      </c>
      <c r="P22" s="13">
        <v>1.0053207661903301</v>
      </c>
      <c r="Q22" t="s">
        <v>34</v>
      </c>
    </row>
    <row r="23" spans="2:17" x14ac:dyDescent="0.25">
      <c r="B23" s="2">
        <v>21</v>
      </c>
      <c r="C23" s="13">
        <v>6.33811137713379E-5</v>
      </c>
      <c r="D23" s="13">
        <v>2.5876616646873799E-2</v>
      </c>
      <c r="E23" s="13">
        <v>0.34778888981887401</v>
      </c>
      <c r="F23" s="13">
        <v>1.7053304903185299E-2</v>
      </c>
      <c r="G23" s="13">
        <v>179.54004881735099</v>
      </c>
      <c r="H23" s="13">
        <v>8.6058102102766192E-3</v>
      </c>
      <c r="I23" s="13">
        <v>7.8314397891728893E-3</v>
      </c>
      <c r="J23" s="13"/>
      <c r="K23" s="13">
        <v>8.9832811624164302E-3</v>
      </c>
      <c r="L23" s="13">
        <v>0.91001772033282702</v>
      </c>
      <c r="M23" s="13">
        <v>-0.16485210252229399</v>
      </c>
      <c r="N23" s="13">
        <v>6.3343328771042706E-2</v>
      </c>
      <c r="O23" s="13">
        <v>0.99047619047618995</v>
      </c>
      <c r="P23" s="13">
        <v>1.00549069297372</v>
      </c>
      <c r="Q23" t="s">
        <v>34</v>
      </c>
    </row>
    <row r="24" spans="2:17" x14ac:dyDescent="0.25">
      <c r="B24" s="2">
        <v>22</v>
      </c>
      <c r="C24" s="13">
        <v>1.7173844096887499E-2</v>
      </c>
      <c r="D24" s="13">
        <v>0.74084783905833496</v>
      </c>
      <c r="E24" s="13">
        <v>0.12745246577396099</v>
      </c>
      <c r="F24" s="13">
        <v>0.109564396508412</v>
      </c>
      <c r="G24" s="13">
        <v>22.7806501521871</v>
      </c>
      <c r="H24" s="13">
        <v>0.26046467525140299</v>
      </c>
      <c r="I24" s="13">
        <v>0.106739615533066</v>
      </c>
      <c r="J24" s="13"/>
      <c r="K24" s="13">
        <v>0.147872977380161</v>
      </c>
      <c r="L24" s="13">
        <v>0.40980457495835299</v>
      </c>
      <c r="M24" s="13">
        <v>0.27144281286543298</v>
      </c>
      <c r="N24" s="13">
        <v>0.61885126820957803</v>
      </c>
      <c r="O24" s="13">
        <v>0.88189272078613001</v>
      </c>
      <c r="P24" s="13">
        <v>0.81405986729174595</v>
      </c>
      <c r="Q24" t="s">
        <v>34</v>
      </c>
    </row>
    <row r="25" spans="2:17" x14ac:dyDescent="0.25">
      <c r="B25" s="2">
        <v>23</v>
      </c>
      <c r="C25" s="13">
        <v>2.5596219023040298E-5</v>
      </c>
      <c r="D25" s="13">
        <v>1.5720979456202499E-2</v>
      </c>
      <c r="E25" s="13">
        <v>0.29639149204844401</v>
      </c>
      <c r="F25" s="13">
        <v>3.7471795307265902E-2</v>
      </c>
      <c r="G25" s="13">
        <v>8.9803896888381507E-15</v>
      </c>
      <c r="H25" s="13">
        <v>5.46463681564295E-3</v>
      </c>
      <c r="I25" s="13">
        <v>4.6839744134082404E-3</v>
      </c>
      <c r="J25" s="13"/>
      <c r="K25" s="13">
        <v>5.7087755478593899E-3</v>
      </c>
      <c r="L25" s="13">
        <v>0.85714285714285698</v>
      </c>
      <c r="M25" s="13">
        <v>-0.214601836602551</v>
      </c>
      <c r="N25" s="13">
        <v>0</v>
      </c>
      <c r="O25" s="13">
        <v>0.95454545454545403</v>
      </c>
      <c r="P25" s="13">
        <v>1.01355646042308</v>
      </c>
      <c r="Q25" t="s">
        <v>34</v>
      </c>
    </row>
    <row r="26" spans="2:17" x14ac:dyDescent="0.25">
      <c r="B26" s="2">
        <v>24</v>
      </c>
      <c r="C26" s="13">
        <v>2.09035788688162E-4</v>
      </c>
      <c r="D26" s="13">
        <v>4.9558010618663703E-2</v>
      </c>
      <c r="E26" s="13">
        <v>2.9922357440757101E-2</v>
      </c>
      <c r="F26" s="13">
        <v>9.6283213598067297E-2</v>
      </c>
      <c r="G26" s="13">
        <v>23.2533328830404</v>
      </c>
      <c r="H26" s="13">
        <v>1.7527831632368401E-2</v>
      </c>
      <c r="I26" s="13">
        <v>1.47596813335753E-2</v>
      </c>
      <c r="J26" s="13"/>
      <c r="K26" s="13">
        <v>1.6314185006388499E-2</v>
      </c>
      <c r="L26" s="13">
        <v>0.84207114965200602</v>
      </c>
      <c r="M26" s="13">
        <v>-2.7981774940794301E-2</v>
      </c>
      <c r="N26" s="13">
        <v>0.23761204234866301</v>
      </c>
      <c r="O26" s="13">
        <v>0.97167138810198295</v>
      </c>
      <c r="P26" s="13">
        <v>1.00716738603068</v>
      </c>
      <c r="Q26" t="s">
        <v>34</v>
      </c>
    </row>
    <row r="27" spans="2:17" x14ac:dyDescent="0.25">
      <c r="B27" s="2">
        <v>25</v>
      </c>
      <c r="C27" s="13">
        <v>1.89533907527751E-4</v>
      </c>
      <c r="D27" s="13">
        <v>5.2876606490563402E-2</v>
      </c>
      <c r="E27" s="13">
        <v>4.69903542438383E-3</v>
      </c>
      <c r="F27" s="13">
        <v>0.118512585198415</v>
      </c>
      <c r="G27" s="13">
        <v>78.453482666606106</v>
      </c>
      <c r="H27" s="13">
        <v>2.19014022008725E-2</v>
      </c>
      <c r="I27" s="13">
        <v>1.24269535419614E-2</v>
      </c>
      <c r="J27" s="13"/>
      <c r="K27" s="13">
        <v>1.5534544284674399E-2</v>
      </c>
      <c r="L27" s="13">
        <v>0.567404471548691</v>
      </c>
      <c r="M27" s="13">
        <v>0.12781939926126801</v>
      </c>
      <c r="N27" s="13">
        <v>0.43598425845890199</v>
      </c>
      <c r="O27" s="13">
        <v>0.98730158730158701</v>
      </c>
      <c r="P27" s="13">
        <v>1.0053740421950801</v>
      </c>
      <c r="Q27" t="s">
        <v>34</v>
      </c>
    </row>
    <row r="28" spans="2:17" x14ac:dyDescent="0.25">
      <c r="B28" s="2">
        <v>26</v>
      </c>
      <c r="C28" s="13">
        <v>1.55308106091228E-2</v>
      </c>
      <c r="D28" s="13">
        <v>0.54691646575759101</v>
      </c>
      <c r="E28" s="13">
        <v>0.26320030128045102</v>
      </c>
      <c r="F28" s="13">
        <v>0.17584799796235701</v>
      </c>
      <c r="G28" s="13">
        <v>21.136826649975401</v>
      </c>
      <c r="H28" s="13">
        <v>0.191681768883986</v>
      </c>
      <c r="I28" s="13">
        <v>0.107445662952441</v>
      </c>
      <c r="J28" s="13"/>
      <c r="K28" s="13">
        <v>0.140621627886067</v>
      </c>
      <c r="L28" s="13">
        <v>0.56054190014007998</v>
      </c>
      <c r="M28" s="13">
        <v>4.1514824781835297E-2</v>
      </c>
      <c r="N28" s="13">
        <v>0.32609786134014601</v>
      </c>
      <c r="O28" s="13">
        <v>0.94891271969019897</v>
      </c>
      <c r="P28" s="13">
        <v>0.88211624653858201</v>
      </c>
      <c r="Q28" t="s">
        <v>34</v>
      </c>
    </row>
    <row r="29" spans="2:17" x14ac:dyDescent="0.25">
      <c r="B29" s="2">
        <v>27</v>
      </c>
      <c r="C29" s="13">
        <v>9.9337707160846998E-5</v>
      </c>
      <c r="D29" s="13">
        <v>3.3856547722516998E-2</v>
      </c>
      <c r="E29" s="13">
        <v>0.209569587235203</v>
      </c>
      <c r="F29" s="13">
        <v>0.121563932897006</v>
      </c>
      <c r="G29" s="13">
        <v>110.71104654219199</v>
      </c>
      <c r="H29" s="13">
        <v>1.13273200049217E-2</v>
      </c>
      <c r="I29" s="13">
        <v>1.0597107235928599E-2</v>
      </c>
      <c r="J29" s="13"/>
      <c r="K29" s="13">
        <v>1.12463637252452E-2</v>
      </c>
      <c r="L29" s="13">
        <v>0.93553525735339105</v>
      </c>
      <c r="M29" s="13">
        <v>-5.0947475808206001E-2</v>
      </c>
      <c r="N29" s="13">
        <v>0.20837120383171601</v>
      </c>
      <c r="O29" s="13">
        <v>0.96449704142011805</v>
      </c>
      <c r="P29" s="13">
        <v>0.99714081486776196</v>
      </c>
      <c r="Q29" t="s">
        <v>34</v>
      </c>
    </row>
    <row r="30" spans="2:17" x14ac:dyDescent="0.25">
      <c r="B30" s="2">
        <v>28</v>
      </c>
      <c r="C30" s="13">
        <v>3.2604707565063202E-4</v>
      </c>
      <c r="D30" s="13">
        <v>6.2477192713245901E-2</v>
      </c>
      <c r="E30" s="13">
        <v>0.37623987996150199</v>
      </c>
      <c r="F30" s="13">
        <v>0.14595760394080501</v>
      </c>
      <c r="G30" s="13">
        <v>21.1498968461309</v>
      </c>
      <c r="H30" s="13">
        <v>2.2310036539751801E-2</v>
      </c>
      <c r="I30" s="13">
        <v>1.9280795950495699E-2</v>
      </c>
      <c r="J30" s="13"/>
      <c r="K30" s="13">
        <v>2.0374887242967502E-2</v>
      </c>
      <c r="L30" s="13">
        <v>0.86422072488054102</v>
      </c>
      <c r="M30" s="13">
        <v>3.61790615993915E-2</v>
      </c>
      <c r="N30" s="13">
        <v>0.31930415665491702</v>
      </c>
      <c r="O30" s="13">
        <v>0.98165137614678899</v>
      </c>
      <c r="P30" s="13">
        <v>1.0022741187789701</v>
      </c>
      <c r="Q30" t="s">
        <v>34</v>
      </c>
    </row>
    <row r="31" spans="2:17" x14ac:dyDescent="0.25">
      <c r="B31" s="2">
        <v>29</v>
      </c>
      <c r="C31" s="13">
        <v>8.0079599514940405E-4</v>
      </c>
      <c r="D31" s="13">
        <v>0.11894953022850201</v>
      </c>
      <c r="E31" s="13">
        <v>2.43756139020351E-2</v>
      </c>
      <c r="F31" s="13">
        <v>0.198406368826018</v>
      </c>
      <c r="G31" s="13">
        <v>173.16585468352</v>
      </c>
      <c r="H31" s="13">
        <v>4.5606974008695698E-2</v>
      </c>
      <c r="I31" s="13">
        <v>2.6104236302625299E-2</v>
      </c>
      <c r="J31" s="13"/>
      <c r="K31" s="13">
        <v>3.1931256290502703E-2</v>
      </c>
      <c r="L31" s="13">
        <v>0.57237378427360897</v>
      </c>
      <c r="M31" s="13">
        <v>0.16764342738019</v>
      </c>
      <c r="N31" s="13">
        <v>0.486689785890558</v>
      </c>
      <c r="O31" s="13">
        <v>0.92470091484869799</v>
      </c>
      <c r="P31" s="13">
        <v>0.93574194395222099</v>
      </c>
      <c r="Q31" t="s">
        <v>34</v>
      </c>
    </row>
    <row r="32" spans="2:17" x14ac:dyDescent="0.25">
      <c r="B32" s="2">
        <v>30</v>
      </c>
      <c r="C32" s="13">
        <v>9.2207331861571403E-4</v>
      </c>
      <c r="D32" s="13">
        <v>0.11459811799844601</v>
      </c>
      <c r="E32" s="13">
        <v>0.366909780116975</v>
      </c>
      <c r="F32" s="13">
        <v>0.209763780956021</v>
      </c>
      <c r="G32" s="13">
        <v>44.705354268883603</v>
      </c>
      <c r="H32" s="13">
        <v>3.81081732709301E-2</v>
      </c>
      <c r="I32" s="13">
        <v>3.1501153091064299E-2</v>
      </c>
      <c r="J32" s="13"/>
      <c r="K32" s="13">
        <v>3.4263978350546398E-2</v>
      </c>
      <c r="L32" s="13">
        <v>0.82662458961511398</v>
      </c>
      <c r="M32" s="13">
        <v>2.25134009979941E-2</v>
      </c>
      <c r="N32" s="13">
        <v>0.30190449717228901</v>
      </c>
      <c r="O32" s="13">
        <v>0.94326683291770497</v>
      </c>
      <c r="P32" s="13">
        <v>0.96625929861849003</v>
      </c>
      <c r="Q32" t="s">
        <v>34</v>
      </c>
    </row>
    <row r="33" spans="2:17" x14ac:dyDescent="0.25">
      <c r="B33" s="2">
        <v>31</v>
      </c>
      <c r="C33" s="13">
        <v>7.3741488137806595E-5</v>
      </c>
      <c r="D33" s="13">
        <v>3.0828358264248599E-2</v>
      </c>
      <c r="E33" s="13">
        <v>7.2162884041282696E-2</v>
      </c>
      <c r="F33" s="13">
        <v>0.201739939301463</v>
      </c>
      <c r="G33" s="13">
        <v>38.174648368516401</v>
      </c>
      <c r="H33" s="13">
        <v>1.0259409878525E-2</v>
      </c>
      <c r="I33" s="13">
        <v>9.0320049182335896E-3</v>
      </c>
      <c r="J33" s="13"/>
      <c r="K33" s="13">
        <v>9.6897151033802E-3</v>
      </c>
      <c r="L33" s="13">
        <v>0.88036300578450599</v>
      </c>
      <c r="M33" s="13">
        <v>-1.3074137145077E-2</v>
      </c>
      <c r="N33" s="13">
        <v>0.25659303630875901</v>
      </c>
      <c r="O33" s="13">
        <v>0.93798449612403001</v>
      </c>
      <c r="P33" s="13">
        <v>0.95246897948847797</v>
      </c>
      <c r="Q33" t="s">
        <v>34</v>
      </c>
    </row>
    <row r="34" spans="2:17" x14ac:dyDescent="0.25">
      <c r="B34" s="2">
        <v>32</v>
      </c>
      <c r="C34" s="13">
        <v>9.7509405802058397E-5</v>
      </c>
      <c r="D34" s="13">
        <v>3.3043097499388399E-2</v>
      </c>
      <c r="E34" s="13">
        <v>8.0310644629895497E-2</v>
      </c>
      <c r="F34" s="13">
        <v>0.23129563236210199</v>
      </c>
      <c r="G34" s="13">
        <v>29.099982291916302</v>
      </c>
      <c r="H34" s="13">
        <v>1.18276785730612E-2</v>
      </c>
      <c r="I34" s="13">
        <v>1.0160978388670999E-2</v>
      </c>
      <c r="J34" s="13"/>
      <c r="K34" s="13">
        <v>1.1142388947205499E-2</v>
      </c>
      <c r="L34" s="13">
        <v>0.859084758340805</v>
      </c>
      <c r="M34" s="13">
        <v>-3.19931896467371E-2</v>
      </c>
      <c r="N34" s="13">
        <v>0.23250455051472499</v>
      </c>
      <c r="O34" s="13">
        <v>0.97560975609755995</v>
      </c>
      <c r="P34" s="13">
        <v>1.0085997117679</v>
      </c>
      <c r="Q34" t="s">
        <v>34</v>
      </c>
    </row>
    <row r="35" spans="2:17" x14ac:dyDescent="0.25">
      <c r="B35" s="2">
        <v>33</v>
      </c>
      <c r="C35" s="13">
        <v>1.4016977084045799E-5</v>
      </c>
      <c r="D35" s="13">
        <v>1.4319690444191201E-2</v>
      </c>
      <c r="E35" s="13">
        <v>1.1200808379889201E-3</v>
      </c>
      <c r="F35" s="13">
        <v>0.23019358312851201</v>
      </c>
      <c r="G35" s="13">
        <v>88.296259279982394</v>
      </c>
      <c r="H35" s="13">
        <v>4.7283242607211199E-3</v>
      </c>
      <c r="I35" s="13">
        <v>2.4570031970973299E-3</v>
      </c>
      <c r="J35" s="13"/>
      <c r="K35" s="13">
        <v>4.2245673767918298E-3</v>
      </c>
      <c r="L35" s="13">
        <v>0.51963508880049103</v>
      </c>
      <c r="M35" s="13">
        <v>-0.34904871038190999</v>
      </c>
      <c r="N35" s="13">
        <v>-0.171183076361896</v>
      </c>
      <c r="O35" s="13">
        <v>0.92</v>
      </c>
      <c r="P35" s="13">
        <v>0.87150411601155697</v>
      </c>
      <c r="Q35" t="s">
        <v>34</v>
      </c>
    </row>
    <row r="36" spans="2:17" x14ac:dyDescent="0.25">
      <c r="B36" s="2">
        <v>34</v>
      </c>
      <c r="C36" s="13">
        <v>1.5869655794285E-3</v>
      </c>
      <c r="D36" s="13">
        <v>0.14822202832509701</v>
      </c>
      <c r="E36" s="13">
        <v>0.15563045447134999</v>
      </c>
      <c r="F36" s="13">
        <v>0.25040527214080399</v>
      </c>
      <c r="G36" s="13">
        <v>44.124973584597903</v>
      </c>
      <c r="H36" s="13">
        <v>5.2017927394138297E-2</v>
      </c>
      <c r="I36" s="13">
        <v>4.2150316268044198E-2</v>
      </c>
      <c r="J36" s="13"/>
      <c r="K36" s="13">
        <v>4.4950943614811001E-2</v>
      </c>
      <c r="L36" s="13">
        <v>0.81030364683068701</v>
      </c>
      <c r="M36" s="13">
        <v>8.5116221752562296E-2</v>
      </c>
      <c r="N36" s="13">
        <v>0.38161288416897199</v>
      </c>
      <c r="O36" s="13">
        <v>0.970917225950783</v>
      </c>
      <c r="P36" s="13">
        <v>0.97260187394333897</v>
      </c>
      <c r="Q36" t="s">
        <v>34</v>
      </c>
    </row>
    <row r="37" spans="2:17" x14ac:dyDescent="0.25">
      <c r="B37" s="2">
        <v>35</v>
      </c>
      <c r="C37" s="13">
        <v>1.0969808152731501E-5</v>
      </c>
      <c r="D37" s="13">
        <v>9.4905128239673401E-3</v>
      </c>
      <c r="E37" s="13">
        <v>0.27479316558661698</v>
      </c>
      <c r="F37" s="13">
        <v>0.23081585026072801</v>
      </c>
      <c r="G37" s="13">
        <v>2.1203697876423399E-15</v>
      </c>
      <c r="H37" s="13">
        <v>3.1226496089388298E-3</v>
      </c>
      <c r="I37" s="13">
        <v>2.3419872067041202E-3</v>
      </c>
      <c r="J37" s="13"/>
      <c r="K37" s="13">
        <v>3.7372708676540901E-3</v>
      </c>
      <c r="L37" s="13">
        <v>0.75</v>
      </c>
      <c r="M37" s="13">
        <v>-0.47640122440170102</v>
      </c>
      <c r="N37" s="13">
        <v>-0.33333333333333298</v>
      </c>
      <c r="O37" s="13">
        <v>1</v>
      </c>
      <c r="P37" s="13">
        <v>1</v>
      </c>
      <c r="Q37" t="s">
        <v>34</v>
      </c>
    </row>
    <row r="38" spans="2:17" x14ac:dyDescent="0.25">
      <c r="B38" s="2">
        <v>36</v>
      </c>
      <c r="C38" s="13">
        <v>3.5103386088741E-3</v>
      </c>
      <c r="D38" s="13">
        <v>0.39924558508847202</v>
      </c>
      <c r="E38" s="13">
        <v>3.11163186569638E-2</v>
      </c>
      <c r="F38" s="13">
        <v>0.26963762630134402</v>
      </c>
      <c r="G38" s="13">
        <v>45.423799807041497</v>
      </c>
      <c r="H38" s="13">
        <v>0.10610583381562</v>
      </c>
      <c r="I38" s="13">
        <v>7.0270969567620606E-2</v>
      </c>
      <c r="J38" s="13"/>
      <c r="K38" s="13">
        <v>6.6854333683233402E-2</v>
      </c>
      <c r="L38" s="13">
        <v>0.66227244102081795</v>
      </c>
      <c r="M38" s="13">
        <v>0.66823058409235603</v>
      </c>
      <c r="N38" s="13">
        <v>1.12405714940302</v>
      </c>
      <c r="O38" s="13">
        <v>0.77901000811468701</v>
      </c>
      <c r="P38" s="13">
        <v>0.65514969134897205</v>
      </c>
      <c r="Q38" t="s">
        <v>34</v>
      </c>
    </row>
    <row r="39" spans="2:17" x14ac:dyDescent="0.25">
      <c r="B39" s="2">
        <v>37</v>
      </c>
      <c r="C39" s="13">
        <v>3.4737725816983301E-4</v>
      </c>
      <c r="D39" s="13">
        <v>6.5924597881514294E-2</v>
      </c>
      <c r="E39" s="13">
        <v>0.31159169120306701</v>
      </c>
      <c r="F39" s="13">
        <v>0.24747135833803599</v>
      </c>
      <c r="G39" s="13">
        <v>175.877118115977</v>
      </c>
      <c r="H39" s="13">
        <v>2.0637580618826399E-2</v>
      </c>
      <c r="I39" s="13">
        <v>2.04130752871018E-2</v>
      </c>
      <c r="J39" s="13"/>
      <c r="K39" s="13">
        <v>2.10307979411982E-2</v>
      </c>
      <c r="L39" s="13">
        <v>0.98912152854197499</v>
      </c>
      <c r="M39" s="13">
        <v>-4.7520321712060498E-2</v>
      </c>
      <c r="N39" s="13">
        <v>0.21273479195282999</v>
      </c>
      <c r="O39" s="13">
        <v>0.96446700507614203</v>
      </c>
      <c r="P39" s="13">
        <v>0.99422122751548303</v>
      </c>
      <c r="Q39" t="s">
        <v>34</v>
      </c>
    </row>
    <row r="40" spans="2:17" x14ac:dyDescent="0.25">
      <c r="B40" s="2">
        <v>38</v>
      </c>
      <c r="C40" s="13">
        <v>2.0111314946674501E-5</v>
      </c>
      <c r="D40" s="13">
        <v>1.6244023265699799E-2</v>
      </c>
      <c r="E40" s="13">
        <v>0.20545615040631601</v>
      </c>
      <c r="F40" s="13">
        <v>0.24787214092773499</v>
      </c>
      <c r="G40" s="13">
        <v>31.402940963671199</v>
      </c>
      <c r="H40" s="13">
        <v>6.9575804321098103E-3</v>
      </c>
      <c r="I40" s="13">
        <v>3.4787902160549398E-3</v>
      </c>
      <c r="J40" s="13"/>
      <c r="K40" s="13">
        <v>5.0602886762248396E-3</v>
      </c>
      <c r="L40" s="13">
        <v>0.500000000000006</v>
      </c>
      <c r="M40" s="13">
        <v>-5.4773497947281598E-2</v>
      </c>
      <c r="N40" s="13">
        <v>0.20349976114521301</v>
      </c>
      <c r="O40" s="13">
        <v>0.94285714285714195</v>
      </c>
      <c r="P40" s="13">
        <v>0.97217416378316002</v>
      </c>
      <c r="Q40" t="s">
        <v>34</v>
      </c>
    </row>
    <row r="41" spans="2:17" x14ac:dyDescent="0.25">
      <c r="B41" s="2">
        <v>39</v>
      </c>
      <c r="C41" s="13">
        <v>2.9252821740617501E-5</v>
      </c>
      <c r="D41" s="13">
        <v>1.67990742336886E-2</v>
      </c>
      <c r="E41" s="13">
        <v>0.24337150389667001</v>
      </c>
      <c r="F41" s="13">
        <v>0.25215395592181</v>
      </c>
      <c r="G41" s="13">
        <v>180</v>
      </c>
      <c r="H41" s="13">
        <v>5.46463681564295E-3</v>
      </c>
      <c r="I41" s="13">
        <v>4.6839744134082404E-3</v>
      </c>
      <c r="J41" s="13"/>
      <c r="K41" s="13">
        <v>6.10293777088073E-3</v>
      </c>
      <c r="L41" s="13">
        <v>0.85714285714285698</v>
      </c>
      <c r="M41" s="13">
        <v>-0.31277660702723198</v>
      </c>
      <c r="N41" s="13">
        <v>-0.125</v>
      </c>
      <c r="O41" s="13">
        <v>1</v>
      </c>
      <c r="P41" s="13">
        <v>1</v>
      </c>
      <c r="Q41" t="s">
        <v>34</v>
      </c>
    </row>
    <row r="42" spans="2:17" x14ac:dyDescent="0.25">
      <c r="B42" s="2">
        <v>40</v>
      </c>
      <c r="C42" s="13">
        <v>7.9226392214172392E-6</v>
      </c>
      <c r="D42" s="13">
        <v>8.1220116328498994E-3</v>
      </c>
      <c r="E42" s="13">
        <v>0.21330098867212899</v>
      </c>
      <c r="F42" s="13">
        <v>0.25383538263431599</v>
      </c>
      <c r="G42" s="13">
        <v>101.30993247402</v>
      </c>
      <c r="H42" s="13">
        <v>3.2151103566531798E-3</v>
      </c>
      <c r="I42" s="13">
        <v>2.4496078907833901E-3</v>
      </c>
      <c r="J42" s="13"/>
      <c r="K42" s="13">
        <v>3.1760695136250098E-3</v>
      </c>
      <c r="L42" s="13">
        <v>0.76190476190476597</v>
      </c>
      <c r="M42" s="13">
        <v>-0.21924916301318301</v>
      </c>
      <c r="N42" s="13">
        <v>-5.9171597633089403E-3</v>
      </c>
      <c r="O42" s="13">
        <v>1</v>
      </c>
      <c r="P42" s="13">
        <v>1</v>
      </c>
      <c r="Q42" t="s">
        <v>34</v>
      </c>
    </row>
    <row r="43" spans="2:17" x14ac:dyDescent="0.25">
      <c r="B43" s="2">
        <v>41</v>
      </c>
      <c r="C43" s="13">
        <v>2.1330182519200201E-5</v>
      </c>
      <c r="D43" s="13">
        <v>1.4100324309163199E-2</v>
      </c>
      <c r="E43" s="13">
        <v>0.232815832986453</v>
      </c>
      <c r="F43" s="13">
        <v>0.25404985032723698</v>
      </c>
      <c r="G43" s="13">
        <v>166.35600602724199</v>
      </c>
      <c r="H43" s="13">
        <v>4.9200917552911696E-3</v>
      </c>
      <c r="I43" s="13">
        <v>4.3456086881283702E-3</v>
      </c>
      <c r="J43" s="13"/>
      <c r="K43" s="13">
        <v>5.2113752388275097E-3</v>
      </c>
      <c r="L43" s="13">
        <v>0.88323732651022302</v>
      </c>
      <c r="M43" s="13">
        <v>-0.21273829163774199</v>
      </c>
      <c r="N43" s="13">
        <v>2.3727391425875199E-3</v>
      </c>
      <c r="O43" s="13">
        <v>0.97222222222222199</v>
      </c>
      <c r="P43" s="13">
        <v>1.0050382017495201</v>
      </c>
      <c r="Q43" t="s">
        <v>34</v>
      </c>
    </row>
    <row r="44" spans="2:17" x14ac:dyDescent="0.25">
      <c r="B44" s="2">
        <v>42</v>
      </c>
      <c r="C44" s="13">
        <v>3.7784894748297598E-5</v>
      </c>
      <c r="D44" s="13">
        <v>2.5882861946091702E-2</v>
      </c>
      <c r="E44" s="13">
        <v>0.267689137726281</v>
      </c>
      <c r="F44" s="13">
        <v>0.30388585110989702</v>
      </c>
      <c r="G44" s="13">
        <v>101.011968291445</v>
      </c>
      <c r="H44" s="13">
        <v>1.02599829004774E-2</v>
      </c>
      <c r="I44" s="13">
        <v>4.7468472985987597E-3</v>
      </c>
      <c r="J44" s="13"/>
      <c r="K44" s="13">
        <v>6.9360811837224402E-3</v>
      </c>
      <c r="L44" s="13">
        <v>0.46265645319719201</v>
      </c>
      <c r="M44" s="13">
        <v>1.23333926560667E-2</v>
      </c>
      <c r="N44" s="13">
        <v>0.28894290798561301</v>
      </c>
      <c r="O44" s="13">
        <v>0.87323943661971803</v>
      </c>
      <c r="P44" s="13">
        <v>0.93165435077665504</v>
      </c>
      <c r="Q44" t="s">
        <v>34</v>
      </c>
    </row>
    <row r="45" spans="2:17" x14ac:dyDescent="0.25">
      <c r="B45" s="2">
        <v>43</v>
      </c>
      <c r="C45" s="13">
        <v>2.4377351450514599E-5</v>
      </c>
      <c r="D45" s="13">
        <v>1.6424356280616E-2</v>
      </c>
      <c r="E45" s="13">
        <v>3.9501517553076203E-2</v>
      </c>
      <c r="F45" s="13">
        <v>0.33217185215086797</v>
      </c>
      <c r="G45" s="13">
        <v>107.36232091756</v>
      </c>
      <c r="H45" s="13">
        <v>5.9145302463551397E-3</v>
      </c>
      <c r="I45" s="13">
        <v>4.8902643549503999E-3</v>
      </c>
      <c r="J45" s="13"/>
      <c r="K45" s="13">
        <v>5.5711944736027896E-3</v>
      </c>
      <c r="L45" s="13">
        <v>0.82682210611130902</v>
      </c>
      <c r="M45" s="13">
        <v>-6.8128657170850399E-2</v>
      </c>
      <c r="N45" s="13">
        <v>0.186495444295531</v>
      </c>
      <c r="O45" s="13">
        <v>0.93023255813953398</v>
      </c>
      <c r="P45" s="13">
        <v>1.0086506012643099</v>
      </c>
      <c r="Q45" t="s">
        <v>34</v>
      </c>
    </row>
    <row r="46" spans="2:17" x14ac:dyDescent="0.25">
      <c r="B46" s="2">
        <v>44</v>
      </c>
      <c r="C46" s="13">
        <v>4.7535835328503401E-5</v>
      </c>
      <c r="D46" s="13">
        <v>2.2273859660560599E-2</v>
      </c>
      <c r="E46" s="13">
        <v>1.7174572849163499E-2</v>
      </c>
      <c r="F46" s="13">
        <v>0.33523287051752498</v>
      </c>
      <c r="G46" s="13">
        <v>104.70191950904101</v>
      </c>
      <c r="H46" s="13">
        <v>7.5884247094563199E-3</v>
      </c>
      <c r="I46" s="13">
        <v>7.0314463630558304E-3</v>
      </c>
      <c r="J46" s="13"/>
      <c r="K46" s="13">
        <v>7.7797496959908299E-3</v>
      </c>
      <c r="L46" s="13">
        <v>0.92660158494998202</v>
      </c>
      <c r="M46" s="13">
        <v>-0.118413260352887</v>
      </c>
      <c r="N46" s="13">
        <v>0.122471099032846</v>
      </c>
      <c r="O46" s="13">
        <v>0.987341772151898</v>
      </c>
      <c r="P46" s="13">
        <v>1.00318940137389</v>
      </c>
      <c r="Q46" t="s">
        <v>34</v>
      </c>
    </row>
    <row r="47" spans="2:17" x14ac:dyDescent="0.25">
      <c r="B47" s="2">
        <v>45</v>
      </c>
      <c r="C47" s="13">
        <v>1.09698081527315E-4</v>
      </c>
      <c r="D47" s="13">
        <v>3.4857356922181899E-2</v>
      </c>
      <c r="E47" s="13">
        <v>0.38742540217570198</v>
      </c>
      <c r="F47" s="13">
        <v>0.33817861563472901</v>
      </c>
      <c r="G47" s="13">
        <v>64.288666006348805</v>
      </c>
      <c r="H47" s="13">
        <v>1.18792624950595E-2</v>
      </c>
      <c r="I47" s="13">
        <v>1.1201901521384601E-2</v>
      </c>
      <c r="J47" s="13"/>
      <c r="K47" s="13">
        <v>1.1818288174780599E-2</v>
      </c>
      <c r="L47" s="13">
        <v>0.94297954322024902</v>
      </c>
      <c r="M47" s="13">
        <v>-4.7265091213648303E-2</v>
      </c>
      <c r="N47" s="13">
        <v>0.213059761516431</v>
      </c>
      <c r="O47" s="13">
        <v>0.98901098901098905</v>
      </c>
      <c r="P47" s="13">
        <v>1.0081521130545701</v>
      </c>
      <c r="Q47" t="s">
        <v>34</v>
      </c>
    </row>
    <row r="48" spans="2:17" x14ac:dyDescent="0.25">
      <c r="B48" s="2">
        <v>46</v>
      </c>
      <c r="C48" s="13">
        <v>1.58452784428344E-5</v>
      </c>
      <c r="D48" s="13">
        <v>1.1543654941844599E-2</v>
      </c>
      <c r="E48" s="13">
        <v>7.7285577821236004E-2</v>
      </c>
      <c r="F48" s="13">
        <v>0.39228285712293998</v>
      </c>
      <c r="G48" s="13">
        <v>90</v>
      </c>
      <c r="H48" s="13">
        <v>3.9033120111735399E-3</v>
      </c>
      <c r="I48" s="13">
        <v>3.1226496089388298E-3</v>
      </c>
      <c r="J48" s="13"/>
      <c r="K48" s="13">
        <v>4.4916405812082099E-3</v>
      </c>
      <c r="L48" s="13">
        <v>0.8</v>
      </c>
      <c r="M48" s="13">
        <v>-0.39584756661734699</v>
      </c>
      <c r="N48" s="13">
        <v>-0.23076923076923</v>
      </c>
      <c r="O48" s="13">
        <v>1</v>
      </c>
      <c r="P48" s="13">
        <v>1</v>
      </c>
      <c r="Q48" t="s">
        <v>34</v>
      </c>
    </row>
    <row r="49" spans="2:17" x14ac:dyDescent="0.25">
      <c r="B49" s="2">
        <v>47</v>
      </c>
      <c r="C49" s="13">
        <v>3.95522527284599E-4</v>
      </c>
      <c r="D49" s="13">
        <v>7.4181664109950807E-2</v>
      </c>
      <c r="E49" s="13">
        <v>0.44086991459619401</v>
      </c>
      <c r="F49" s="13">
        <v>7.3526651646212502E-3</v>
      </c>
      <c r="G49" s="13">
        <v>0.91337431066096098</v>
      </c>
      <c r="H49" s="13">
        <v>2.6601370729768599E-2</v>
      </c>
      <c r="I49" s="13">
        <v>1.7396388313734999E-2</v>
      </c>
      <c r="J49" s="13"/>
      <c r="K49" s="13">
        <v>2.2440920715789299E-2</v>
      </c>
      <c r="L49" s="13">
        <v>0.65396586102487497</v>
      </c>
      <c r="M49" s="13">
        <v>-8.1071404515198994E-2</v>
      </c>
      <c r="N49" s="13">
        <v>0.17001622655918999</v>
      </c>
      <c r="O49" s="13">
        <v>0.98932926829268197</v>
      </c>
      <c r="P49" s="13">
        <v>1</v>
      </c>
      <c r="Q49" t="s">
        <v>34</v>
      </c>
    </row>
    <row r="50" spans="2:17" x14ac:dyDescent="0.25">
      <c r="B50" s="2">
        <v>48</v>
      </c>
      <c r="C50" s="13">
        <v>8.5320730076801107E-6</v>
      </c>
      <c r="D50" s="13">
        <v>1.01556371906713E-2</v>
      </c>
      <c r="E50" s="13">
        <v>0.51440076147251301</v>
      </c>
      <c r="F50" s="13">
        <v>5.0185440143659798E-4</v>
      </c>
      <c r="G50" s="13">
        <v>2.4458860902386301</v>
      </c>
      <c r="H50" s="13">
        <v>4.6797071863258896E-3</v>
      </c>
      <c r="I50" s="13">
        <v>1.65984857559973E-3</v>
      </c>
      <c r="J50" s="13"/>
      <c r="K50" s="13">
        <v>3.2959630992997701E-3</v>
      </c>
      <c r="L50" s="13">
        <v>0.35469069100088502</v>
      </c>
      <c r="M50" s="13">
        <v>-0.284972955930689</v>
      </c>
      <c r="N50" s="13">
        <v>-8.9599291935861206E-2</v>
      </c>
      <c r="O50" s="13">
        <v>1</v>
      </c>
      <c r="P50" s="13">
        <v>1</v>
      </c>
      <c r="Q50" t="s">
        <v>34</v>
      </c>
    </row>
    <row r="51" spans="2:17" x14ac:dyDescent="0.25">
      <c r="B51" s="2">
        <v>49</v>
      </c>
      <c r="C51" s="13">
        <v>7.9226392214172392E-6</v>
      </c>
      <c r="D51" s="13">
        <v>8.6965791608946408E-3</v>
      </c>
      <c r="E51" s="13">
        <v>0.55162806360984795</v>
      </c>
      <c r="F51" s="13">
        <v>6.6056049419859896E-4</v>
      </c>
      <c r="G51" s="13">
        <v>167.02331214881701</v>
      </c>
      <c r="H51" s="13">
        <v>3.9789286453375599E-3</v>
      </c>
      <c r="I51" s="13">
        <v>1.8720535793572599E-3</v>
      </c>
      <c r="J51" s="13"/>
      <c r="K51" s="13">
        <v>3.1760695136250098E-3</v>
      </c>
      <c r="L51" s="13">
        <v>0.47049187010450799</v>
      </c>
      <c r="M51" s="13">
        <v>-0.26157834038108702</v>
      </c>
      <c r="N51" s="13">
        <v>-5.9812342284232697E-2</v>
      </c>
      <c r="O51" s="13">
        <v>1</v>
      </c>
      <c r="P51" s="13">
        <v>1</v>
      </c>
      <c r="Q51" t="s">
        <v>34</v>
      </c>
    </row>
    <row r="52" spans="2:17" x14ac:dyDescent="0.25">
      <c r="B52" s="2">
        <v>50</v>
      </c>
      <c r="C52" s="13">
        <v>1.6710674419327699E-3</v>
      </c>
      <c r="D52" s="13">
        <v>0.165312289634819</v>
      </c>
      <c r="E52" s="13">
        <v>0.53348595206718896</v>
      </c>
      <c r="F52" s="13">
        <v>3.2495428374858797E-2</v>
      </c>
      <c r="G52" s="13">
        <v>22.973386061088402</v>
      </c>
      <c r="H52" s="13">
        <v>6.5007638441029594E-2</v>
      </c>
      <c r="I52" s="13">
        <v>3.4320306639280998E-2</v>
      </c>
      <c r="J52" s="13"/>
      <c r="K52" s="13">
        <v>4.6126664186652802E-2</v>
      </c>
      <c r="L52" s="13">
        <v>0.52794267661967198</v>
      </c>
      <c r="M52" s="13">
        <v>4.86038612970391E-2</v>
      </c>
      <c r="N52" s="13">
        <v>0.33512390296537498</v>
      </c>
      <c r="O52" s="13">
        <v>0.96481351161154105</v>
      </c>
      <c r="P52" s="13">
        <v>0.96637687182126797</v>
      </c>
      <c r="Q52" t="s">
        <v>34</v>
      </c>
    </row>
    <row r="53" spans="2:17" x14ac:dyDescent="0.25">
      <c r="B53" s="2">
        <v>51</v>
      </c>
      <c r="C53" s="13">
        <v>1.01166008519635E-4</v>
      </c>
      <c r="D53" s="13">
        <v>3.3520862889556101E-2</v>
      </c>
      <c r="E53" s="13">
        <v>0.47822156036653701</v>
      </c>
      <c r="F53" s="13">
        <v>2.5996998551526901E-2</v>
      </c>
      <c r="G53" s="13">
        <v>150.63186584718801</v>
      </c>
      <c r="H53" s="13">
        <v>1.1524342190402E-2</v>
      </c>
      <c r="I53" s="13">
        <v>1.1141490406467201E-2</v>
      </c>
      <c r="J53" s="13"/>
      <c r="K53" s="13">
        <v>1.1349386002344501E-2</v>
      </c>
      <c r="L53" s="13">
        <v>0.96677886011978198</v>
      </c>
      <c r="M53" s="13">
        <v>-3.1846848270655598E-3</v>
      </c>
      <c r="N53" s="13">
        <v>0.26918467807582402</v>
      </c>
      <c r="O53" s="13">
        <v>0.99401197604790403</v>
      </c>
      <c r="P53" s="13">
        <v>1</v>
      </c>
      <c r="Q53" t="s">
        <v>34</v>
      </c>
    </row>
    <row r="54" spans="2:17" x14ac:dyDescent="0.25">
      <c r="B54" s="2">
        <v>52</v>
      </c>
      <c r="C54" s="13">
        <v>4.2660365038400503E-5</v>
      </c>
      <c r="D54" s="13">
        <v>2.4133397502683701E-2</v>
      </c>
      <c r="E54" s="13">
        <v>0.64435874680452798</v>
      </c>
      <c r="F54" s="13">
        <v>2.5795316233841101E-2</v>
      </c>
      <c r="G54" s="13">
        <v>33.787743612712902</v>
      </c>
      <c r="H54" s="13">
        <v>9.9612344885168496E-3</v>
      </c>
      <c r="I54" s="13">
        <v>4.9854156873536696E-3</v>
      </c>
      <c r="J54" s="13"/>
      <c r="K54" s="13">
        <v>7.3699975413651902E-3</v>
      </c>
      <c r="L54" s="13">
        <v>0.50048171168952704</v>
      </c>
      <c r="M54" s="13">
        <v>-8.5718665493360394E-2</v>
      </c>
      <c r="N54" s="13">
        <v>0.16409915010709</v>
      </c>
      <c r="O54" s="13">
        <v>0.92105263157894701</v>
      </c>
      <c r="P54" s="13">
        <v>0.98421427185094101</v>
      </c>
      <c r="Q54" t="s">
        <v>34</v>
      </c>
    </row>
    <row r="55" spans="2:17" x14ac:dyDescent="0.25">
      <c r="B55" s="2">
        <v>53</v>
      </c>
      <c r="C55" s="13">
        <v>9.0196200366904006E-5</v>
      </c>
      <c r="D55" s="13">
        <v>3.62000962540256E-2</v>
      </c>
      <c r="E55" s="13">
        <v>0.61626439486680795</v>
      </c>
      <c r="F55" s="13">
        <v>2.6853731687681699E-2</v>
      </c>
      <c r="G55" s="13">
        <v>22.567594427906698</v>
      </c>
      <c r="H55" s="13">
        <v>1.5073111890385399E-2</v>
      </c>
      <c r="I55" s="13">
        <v>7.0216855413673101E-3</v>
      </c>
      <c r="J55" s="13"/>
      <c r="K55" s="13">
        <v>1.0716406538201001E-2</v>
      </c>
      <c r="L55" s="13">
        <v>0.46584179779400098</v>
      </c>
      <c r="M55" s="13">
        <v>-7.8392632716307697E-2</v>
      </c>
      <c r="N55" s="13">
        <v>0.17342694474486001</v>
      </c>
      <c r="O55" s="13">
        <v>0.936708860759493</v>
      </c>
      <c r="P55" s="13">
        <v>0.98947618123395997</v>
      </c>
      <c r="Q55" t="s">
        <v>34</v>
      </c>
    </row>
    <row r="56" spans="2:17" x14ac:dyDescent="0.25">
      <c r="B56" s="2">
        <v>54</v>
      </c>
      <c r="C56" s="13">
        <v>1.2542147321289701E-3</v>
      </c>
      <c r="D56" s="13">
        <v>0.174557674464485</v>
      </c>
      <c r="E56" s="13">
        <v>0.46198144334694802</v>
      </c>
      <c r="F56" s="13">
        <v>6.2402161876590298E-2</v>
      </c>
      <c r="G56" s="13">
        <v>59.192752395198198</v>
      </c>
      <c r="H56" s="13">
        <v>5.5023672602401298E-2</v>
      </c>
      <c r="I56" s="13">
        <v>3.53455788883347E-2</v>
      </c>
      <c r="J56" s="13"/>
      <c r="K56" s="13">
        <v>3.9961428835015703E-2</v>
      </c>
      <c r="L56" s="13">
        <v>0.64237040562050995</v>
      </c>
      <c r="M56" s="13">
        <v>0.21787483557273701</v>
      </c>
      <c r="N56" s="13">
        <v>0.55064640118904296</v>
      </c>
      <c r="O56" s="13">
        <v>0.87649063032367902</v>
      </c>
      <c r="P56" s="13">
        <v>0.81414745843060399</v>
      </c>
      <c r="Q56" t="s">
        <v>34</v>
      </c>
    </row>
    <row r="57" spans="2:17" x14ac:dyDescent="0.25">
      <c r="B57" s="2">
        <v>55</v>
      </c>
      <c r="C57" s="13">
        <v>3.8394328534560497E-5</v>
      </c>
      <c r="D57" s="13">
        <v>2.2816420030113801E-2</v>
      </c>
      <c r="E57" s="13">
        <v>0.593922999033485</v>
      </c>
      <c r="F57" s="13">
        <v>4.0681185183119702E-2</v>
      </c>
      <c r="G57" s="13">
        <v>49.0237703260375</v>
      </c>
      <c r="H57" s="13">
        <v>8.3759692686239708E-3</v>
      </c>
      <c r="I57" s="13">
        <v>5.0720633695384596E-3</v>
      </c>
      <c r="J57" s="13"/>
      <c r="K57" s="13">
        <v>6.9917935741665004E-3</v>
      </c>
      <c r="L57" s="13">
        <v>0.60554942441565496</v>
      </c>
      <c r="M57" s="13">
        <v>-0.13095442861409601</v>
      </c>
      <c r="N57" s="13">
        <v>0.106503187665497</v>
      </c>
      <c r="O57" s="13">
        <v>0.92647058823529405</v>
      </c>
      <c r="P57" s="13">
        <v>0.94539295856570904</v>
      </c>
      <c r="Q57" t="s">
        <v>34</v>
      </c>
    </row>
    <row r="58" spans="2:17" x14ac:dyDescent="0.25">
      <c r="B58" s="2">
        <v>56</v>
      </c>
      <c r="C58" s="13">
        <v>3.2299990671931798E-4</v>
      </c>
      <c r="D58" s="13">
        <v>6.1476383513581E-2</v>
      </c>
      <c r="E58" s="13">
        <v>0.55513787191667296</v>
      </c>
      <c r="F58" s="13">
        <v>5.5954345917154799E-2</v>
      </c>
      <c r="G58" s="13">
        <v>35.749112506662499</v>
      </c>
      <c r="H58" s="13">
        <v>2.0146398547612701E-2</v>
      </c>
      <c r="I58" s="13">
        <v>1.9690306613910202E-2</v>
      </c>
      <c r="J58" s="13"/>
      <c r="K58" s="13">
        <v>2.0279453991190299E-2</v>
      </c>
      <c r="L58" s="13">
        <v>0.97736111828500705</v>
      </c>
      <c r="M58" s="13">
        <v>-3.5421928455028999E-2</v>
      </c>
      <c r="N58" s="13">
        <v>0.22813894467543899</v>
      </c>
      <c r="O58" s="13">
        <v>0.98148148148148096</v>
      </c>
      <c r="P58" s="13">
        <v>1.0092445618357</v>
      </c>
      <c r="Q58" t="s">
        <v>34</v>
      </c>
    </row>
    <row r="59" spans="2:17" x14ac:dyDescent="0.25">
      <c r="B59" s="2">
        <v>57</v>
      </c>
      <c r="C59" s="13">
        <v>2.9703802742451998E-3</v>
      </c>
      <c r="D59" s="13">
        <v>0.21654169845666699</v>
      </c>
      <c r="E59" s="13">
        <v>0.63248222885746097</v>
      </c>
      <c r="F59" s="13">
        <v>8.0094263635065499E-2</v>
      </c>
      <c r="G59" s="13">
        <v>16.566179102694498</v>
      </c>
      <c r="H59" s="13">
        <v>7.1330805766816205E-2</v>
      </c>
      <c r="I59" s="13">
        <v>6.0774690496542098E-2</v>
      </c>
      <c r="J59" s="13"/>
      <c r="K59" s="13">
        <v>6.1498013204251301E-2</v>
      </c>
      <c r="L59" s="13">
        <v>0.85201183195963703</v>
      </c>
      <c r="M59" s="13">
        <v>0.14624568804757801</v>
      </c>
      <c r="N59" s="13">
        <v>0.45944533800434101</v>
      </c>
      <c r="O59" s="13">
        <v>0.95307000391083296</v>
      </c>
      <c r="P59" s="13">
        <v>0.92835512037551104</v>
      </c>
      <c r="Q59" t="s">
        <v>34</v>
      </c>
    </row>
    <row r="60" spans="2:17" x14ac:dyDescent="0.25">
      <c r="B60" s="2">
        <v>58</v>
      </c>
      <c r="C60" s="13">
        <v>1.3346599919156701E-4</v>
      </c>
      <c r="D60" s="13">
        <v>3.9234531011511899E-2</v>
      </c>
      <c r="E60" s="13">
        <v>0.71829496210001098</v>
      </c>
      <c r="F60" s="13">
        <v>8.2465041156610602E-2</v>
      </c>
      <c r="G60" s="13">
        <v>12.9939196531663</v>
      </c>
      <c r="H60" s="13">
        <v>1.3223943961249001E-2</v>
      </c>
      <c r="I60" s="13">
        <v>1.1761150824729699E-2</v>
      </c>
      <c r="J60" s="13"/>
      <c r="K60" s="13">
        <v>1.30358807929612E-2</v>
      </c>
      <c r="L60" s="13">
        <v>0.88938299036915003</v>
      </c>
      <c r="M60" s="13">
        <v>-8.4770397220928703E-2</v>
      </c>
      <c r="N60" s="13">
        <v>0.16530652277056801</v>
      </c>
      <c r="O60" s="13">
        <v>0.98206278026905802</v>
      </c>
      <c r="P60" s="13">
        <v>1</v>
      </c>
      <c r="Q60" t="s">
        <v>34</v>
      </c>
    </row>
    <row r="61" spans="2:17" x14ac:dyDescent="0.25">
      <c r="B61" s="2">
        <v>59</v>
      </c>
      <c r="C61" s="13">
        <v>1.1865675818537899E-3</v>
      </c>
      <c r="D61" s="13">
        <v>0.12729793395799999</v>
      </c>
      <c r="E61" s="13">
        <v>0.55692351096607795</v>
      </c>
      <c r="F61" s="13">
        <v>0.12939871862600899</v>
      </c>
      <c r="G61" s="13">
        <v>50.788768441104502</v>
      </c>
      <c r="H61" s="13">
        <v>4.17540873935884E-2</v>
      </c>
      <c r="I61" s="13">
        <v>3.5705354451868697E-2</v>
      </c>
      <c r="J61" s="13"/>
      <c r="K61" s="13">
        <v>3.8868814848372103E-2</v>
      </c>
      <c r="L61" s="13">
        <v>0.85513435164556895</v>
      </c>
      <c r="M61" s="13">
        <v>-1.31986222926952E-2</v>
      </c>
      <c r="N61" s="13">
        <v>0.25643453689607998</v>
      </c>
      <c r="O61" s="13">
        <v>0.98234106962663903</v>
      </c>
      <c r="P61" s="13">
        <v>0.95917553843889503</v>
      </c>
      <c r="Q61" t="s">
        <v>34</v>
      </c>
    </row>
    <row r="62" spans="2:17" x14ac:dyDescent="0.25">
      <c r="B62" s="2">
        <v>60</v>
      </c>
      <c r="C62" s="13">
        <v>1.3590373433661801E-4</v>
      </c>
      <c r="D62" s="13">
        <v>3.9376611568718599E-2</v>
      </c>
      <c r="E62" s="13">
        <v>0.76656847025534902</v>
      </c>
      <c r="F62" s="13">
        <v>0.123628218542236</v>
      </c>
      <c r="G62" s="13">
        <v>11.3807057769903</v>
      </c>
      <c r="H62" s="13">
        <v>1.3323325907540901E-2</v>
      </c>
      <c r="I62" s="13">
        <v>1.2095875302795E-2</v>
      </c>
      <c r="J62" s="13"/>
      <c r="K62" s="13">
        <v>1.3154391237703201E-2</v>
      </c>
      <c r="L62" s="13">
        <v>0.90787205737786703</v>
      </c>
      <c r="M62" s="13">
        <v>-6.8659597498086394E-2</v>
      </c>
      <c r="N62" s="13">
        <v>0.18581943007499899</v>
      </c>
      <c r="O62" s="13">
        <v>0.98672566371681403</v>
      </c>
      <c r="P62" s="13">
        <v>0.99819587628866002</v>
      </c>
      <c r="Q62" t="s">
        <v>34</v>
      </c>
    </row>
    <row r="63" spans="2:17" x14ac:dyDescent="0.25">
      <c r="B63" s="2">
        <v>61</v>
      </c>
      <c r="C63" s="13">
        <v>2.57790491589191E-4</v>
      </c>
      <c r="D63" s="13">
        <v>5.5265433441401599E-2</v>
      </c>
      <c r="E63" s="13">
        <v>0.73528896194444104</v>
      </c>
      <c r="F63" s="13">
        <v>0.129977495237942</v>
      </c>
      <c r="G63" s="13">
        <v>168.52874601540199</v>
      </c>
      <c r="H63" s="13">
        <v>1.8217593268206E-2</v>
      </c>
      <c r="I63" s="13">
        <v>1.74525249044956E-2</v>
      </c>
      <c r="J63" s="13"/>
      <c r="K63" s="13">
        <v>1.8117092706835598E-2</v>
      </c>
      <c r="L63" s="13">
        <v>0.95800387282519694</v>
      </c>
      <c r="M63" s="13">
        <v>-3.1338018352654498E-2</v>
      </c>
      <c r="N63" s="13">
        <v>0.23333874051492601</v>
      </c>
      <c r="O63" s="13">
        <v>0.972413793103448</v>
      </c>
      <c r="P63" s="13">
        <v>1.00514175130309</v>
      </c>
      <c r="Q63" t="s">
        <v>34</v>
      </c>
    </row>
    <row r="64" spans="2:17" x14ac:dyDescent="0.25">
      <c r="B64" s="2">
        <v>62</v>
      </c>
      <c r="C64" s="13">
        <v>1.6454712229097299E-5</v>
      </c>
      <c r="D64" s="13">
        <v>1.2137739029945201E-2</v>
      </c>
      <c r="E64" s="13">
        <v>0.63031260624876395</v>
      </c>
      <c r="F64" s="13">
        <v>0.125484252803653</v>
      </c>
      <c r="G64" s="13">
        <v>56.477043268814199</v>
      </c>
      <c r="H64" s="13">
        <v>4.1163275826231202E-3</v>
      </c>
      <c r="I64" s="13">
        <v>3.89665421341085E-3</v>
      </c>
      <c r="J64" s="13"/>
      <c r="K64" s="13">
        <v>4.5772033281605501E-3</v>
      </c>
      <c r="L64" s="13">
        <v>0.94663365225362195</v>
      </c>
      <c r="M64" s="13">
        <v>-0.23440094701341799</v>
      </c>
      <c r="N64" s="13">
        <v>-2.5209010325693702E-2</v>
      </c>
      <c r="O64" s="13">
        <v>1</v>
      </c>
      <c r="P64" s="13">
        <v>1</v>
      </c>
      <c r="Q64" t="s">
        <v>34</v>
      </c>
    </row>
    <row r="65" spans="2:17" x14ac:dyDescent="0.25">
      <c r="B65" s="2">
        <v>63</v>
      </c>
      <c r="C65" s="13">
        <v>9.48278971425018E-4</v>
      </c>
      <c r="D65" s="13">
        <v>0.110104625211183</v>
      </c>
      <c r="E65" s="13">
        <v>0.44873438165677398</v>
      </c>
      <c r="F65" s="13">
        <v>0.14092260809080501</v>
      </c>
      <c r="G65" s="13">
        <v>31.131943090879702</v>
      </c>
      <c r="H65" s="13">
        <v>3.7891334539363303E-2</v>
      </c>
      <c r="I65" s="13">
        <v>3.2267507873367303E-2</v>
      </c>
      <c r="J65" s="13"/>
      <c r="K65" s="13">
        <v>3.4747464452231799E-2</v>
      </c>
      <c r="L65" s="13">
        <v>0.85158013740176697</v>
      </c>
      <c r="M65" s="13">
        <v>1.2649348349455299E-2</v>
      </c>
      <c r="N65" s="13">
        <v>0.28934519526881902</v>
      </c>
      <c r="O65" s="13">
        <v>0.97738693467336601</v>
      </c>
      <c r="P65" s="13">
        <v>0.98979722064662501</v>
      </c>
      <c r="Q65" t="s">
        <v>34</v>
      </c>
    </row>
    <row r="66" spans="2:17" x14ac:dyDescent="0.25">
      <c r="B66" s="2">
        <v>64</v>
      </c>
      <c r="C66" s="13">
        <v>5.6067908336183502E-5</v>
      </c>
      <c r="D66" s="13">
        <v>2.4327001778437898E-2</v>
      </c>
      <c r="E66" s="13">
        <v>0.48471498263970803</v>
      </c>
      <c r="F66" s="13">
        <v>0.13088823428772101</v>
      </c>
      <c r="G66" s="13">
        <v>178.36013226226001</v>
      </c>
      <c r="H66" s="13">
        <v>7.8704478553354405E-3</v>
      </c>
      <c r="I66" s="13">
        <v>7.1347858967281304E-3</v>
      </c>
      <c r="J66" s="13"/>
      <c r="K66" s="13">
        <v>8.4491347535836595E-3</v>
      </c>
      <c r="L66" s="13">
        <v>0.90652857726405001</v>
      </c>
      <c r="M66" s="13">
        <v>-0.21339642154739999</v>
      </c>
      <c r="N66" s="13">
        <v>1.53478211603726E-3</v>
      </c>
      <c r="O66" s="13">
        <v>0.97872340425531901</v>
      </c>
      <c r="P66" s="13">
        <v>1.0087606700468501</v>
      </c>
      <c r="Q66" t="s">
        <v>34</v>
      </c>
    </row>
    <row r="67" spans="2:17" x14ac:dyDescent="0.25">
      <c r="B67" s="2">
        <v>65</v>
      </c>
      <c r="C67" s="13">
        <v>1.5418674792450399E-4</v>
      </c>
      <c r="D67" s="13">
        <v>4.1791200378830599E-2</v>
      </c>
      <c r="E67" s="13">
        <v>0.76547188442363501</v>
      </c>
      <c r="F67" s="13">
        <v>0.144549054921293</v>
      </c>
      <c r="G67" s="13">
        <v>7.2066559165481596</v>
      </c>
      <c r="H67" s="13">
        <v>1.3851950074454E-2</v>
      </c>
      <c r="I67" s="13">
        <v>1.28815889695304E-2</v>
      </c>
      <c r="J67" s="13"/>
      <c r="K67" s="13">
        <v>1.4011304890394399E-2</v>
      </c>
      <c r="L67" s="13">
        <v>0.92994768969654396</v>
      </c>
      <c r="M67" s="13">
        <v>-9.10851733879358E-2</v>
      </c>
      <c r="N67" s="13">
        <v>0.157266300038583</v>
      </c>
      <c r="O67" s="13">
        <v>0.98443579766536904</v>
      </c>
      <c r="P67" s="13">
        <v>1.00679954420637</v>
      </c>
      <c r="Q67" t="s">
        <v>34</v>
      </c>
    </row>
    <row r="68" spans="2:17" x14ac:dyDescent="0.25">
      <c r="B68" s="2">
        <v>66</v>
      </c>
      <c r="C68" s="13">
        <v>3.6139423525387803E-4</v>
      </c>
      <c r="D68" s="13">
        <v>6.5711477045704306E-2</v>
      </c>
      <c r="E68" s="13">
        <v>0.52132450916450801</v>
      </c>
      <c r="F68" s="13">
        <v>0.158366517709323</v>
      </c>
      <c r="G68" s="13">
        <v>29.0578482254218</v>
      </c>
      <c r="H68" s="13">
        <v>2.2065033281099E-2</v>
      </c>
      <c r="I68" s="13">
        <v>2.0321070961639199E-2</v>
      </c>
      <c r="J68" s="13"/>
      <c r="K68" s="13">
        <v>2.14509074764812E-2</v>
      </c>
      <c r="L68" s="13">
        <v>0.92096262456337596</v>
      </c>
      <c r="M68" s="13">
        <v>-2.55493717408601E-2</v>
      </c>
      <c r="N68" s="13">
        <v>0.24070907429155999</v>
      </c>
      <c r="O68" s="13">
        <v>0.97372742200328399</v>
      </c>
      <c r="P68" s="13">
        <v>1.0010810939244801</v>
      </c>
      <c r="Q68" t="s">
        <v>34</v>
      </c>
    </row>
    <row r="69" spans="2:17" x14ac:dyDescent="0.25">
      <c r="B69" s="2">
        <v>67</v>
      </c>
      <c r="C69" s="13">
        <v>1.5418674792450399E-4</v>
      </c>
      <c r="D69" s="13">
        <v>4.1791200378830599E-2</v>
      </c>
      <c r="E69" s="13">
        <v>0.72285606196405305</v>
      </c>
      <c r="F69" s="13">
        <v>0.156054725227595</v>
      </c>
      <c r="G69" s="13">
        <v>6.3806593495011299</v>
      </c>
      <c r="H69" s="13">
        <v>1.3622840491265E-2</v>
      </c>
      <c r="I69" s="13">
        <v>1.30205293559543E-2</v>
      </c>
      <c r="J69" s="13"/>
      <c r="K69" s="13">
        <v>1.4011304890394399E-2</v>
      </c>
      <c r="L69" s="13">
        <v>0.95578667050407295</v>
      </c>
      <c r="M69" s="13">
        <v>-9.6477139266231304E-2</v>
      </c>
      <c r="N69" s="13">
        <v>0.150401035858475</v>
      </c>
      <c r="O69" s="13">
        <v>0.98443579766536904</v>
      </c>
      <c r="P69" s="13">
        <v>1.0101993163095599</v>
      </c>
      <c r="Q69" t="s">
        <v>34</v>
      </c>
    </row>
    <row r="70" spans="2:17" x14ac:dyDescent="0.25">
      <c r="B70" s="2">
        <v>68</v>
      </c>
      <c r="C70" s="13">
        <v>2.5961879294797999E-4</v>
      </c>
      <c r="D70" s="13">
        <v>7.6603278881682904E-2</v>
      </c>
      <c r="E70" s="13">
        <v>0.57966121180400698</v>
      </c>
      <c r="F70" s="13">
        <v>0.16410520285274199</v>
      </c>
      <c r="G70" s="13">
        <v>32.013759202428403</v>
      </c>
      <c r="H70" s="13">
        <v>2.5569716521607399E-2</v>
      </c>
      <c r="I70" s="13">
        <v>1.55572026254362E-2</v>
      </c>
      <c r="J70" s="13"/>
      <c r="K70" s="13">
        <v>1.81812242089959E-2</v>
      </c>
      <c r="L70" s="13">
        <v>0.60842296050837397</v>
      </c>
      <c r="M70" s="13">
        <v>0.203403240015638</v>
      </c>
      <c r="N70" s="13">
        <v>0.53222059345033101</v>
      </c>
      <c r="O70" s="13">
        <v>0.85714285714285698</v>
      </c>
      <c r="P70" s="13">
        <v>0.84239651060880905</v>
      </c>
      <c r="Q70" t="s">
        <v>34</v>
      </c>
    </row>
    <row r="71" spans="2:17" x14ac:dyDescent="0.25">
      <c r="B71" s="2">
        <v>69</v>
      </c>
      <c r="C71" s="13">
        <v>7.3132054351543803E-6</v>
      </c>
      <c r="D71" s="13">
        <v>7.4373707060900601E-3</v>
      </c>
      <c r="E71" s="13">
        <v>0.46098114851959499</v>
      </c>
      <c r="F71" s="13">
        <v>0.160035792458115</v>
      </c>
      <c r="G71" s="13">
        <v>180</v>
      </c>
      <c r="H71" s="13">
        <v>2.3419872067041202E-3</v>
      </c>
      <c r="I71" s="13">
        <v>1.5613248044694099E-3</v>
      </c>
      <c r="J71" s="13"/>
      <c r="K71" s="13">
        <v>3.0514688854403598E-3</v>
      </c>
      <c r="L71" s="13">
        <v>0.66666666666666596</v>
      </c>
      <c r="M71" s="13">
        <v>-0.60730091830127497</v>
      </c>
      <c r="N71" s="13">
        <v>-0.5</v>
      </c>
      <c r="O71" s="13">
        <v>1</v>
      </c>
      <c r="P71" s="13">
        <v>1</v>
      </c>
      <c r="Q71" t="s">
        <v>34</v>
      </c>
    </row>
    <row r="72" spans="2:17" x14ac:dyDescent="0.25">
      <c r="B72" s="2">
        <v>70</v>
      </c>
      <c r="C72" s="13">
        <v>6.6428282702652203E-5</v>
      </c>
      <c r="D72" s="13">
        <v>2.6832147427209099E-2</v>
      </c>
      <c r="E72" s="13">
        <v>0.55316735136697104</v>
      </c>
      <c r="F72" s="13">
        <v>0.179358977423521</v>
      </c>
      <c r="G72" s="13">
        <v>58.395619799265802</v>
      </c>
      <c r="H72" s="13">
        <v>9.1034407659973896E-3</v>
      </c>
      <c r="I72" s="13">
        <v>8.4385608453829506E-3</v>
      </c>
      <c r="J72" s="13"/>
      <c r="K72" s="13">
        <v>9.1966905148462806E-3</v>
      </c>
      <c r="L72" s="13">
        <v>0.92696388786338202</v>
      </c>
      <c r="M72" s="13">
        <v>-9.1738693279637407E-2</v>
      </c>
      <c r="N72" s="13">
        <v>0.15643421266919799</v>
      </c>
      <c r="O72" s="13">
        <v>0.96460176991150404</v>
      </c>
      <c r="P72" s="13">
        <v>1.0105903232376101</v>
      </c>
      <c r="Q72" t="s">
        <v>34</v>
      </c>
    </row>
    <row r="73" spans="2:17" x14ac:dyDescent="0.25">
      <c r="B73" s="2">
        <v>71</v>
      </c>
      <c r="C73" s="13">
        <v>2.9862255526880301E-5</v>
      </c>
      <c r="D73" s="13">
        <v>1.7251077764582502E-2</v>
      </c>
      <c r="E73" s="13">
        <v>0.54371509935642703</v>
      </c>
      <c r="F73" s="13">
        <v>0.203216181581722</v>
      </c>
      <c r="G73" s="13">
        <v>1.9048161339243299</v>
      </c>
      <c r="H73" s="13">
        <v>5.5394629529972603E-3</v>
      </c>
      <c r="I73" s="13">
        <v>5.4875657820251901E-3</v>
      </c>
      <c r="J73" s="13"/>
      <c r="K73" s="13">
        <v>6.1661823385146704E-3</v>
      </c>
      <c r="L73" s="13">
        <v>0.99063137141408397</v>
      </c>
      <c r="M73" s="13">
        <v>-0.20050698155889299</v>
      </c>
      <c r="N73" s="13">
        <v>1.7946126818895101E-2</v>
      </c>
      <c r="O73" s="13">
        <v>0.98</v>
      </c>
      <c r="P73" s="13">
        <v>0.99588198026970698</v>
      </c>
      <c r="Q73" t="s">
        <v>34</v>
      </c>
    </row>
    <row r="74" spans="2:17" x14ac:dyDescent="0.25">
      <c r="B74" s="2">
        <v>72</v>
      </c>
      <c r="C74" s="13">
        <v>1.9501881160411599E-5</v>
      </c>
      <c r="D74" s="13">
        <v>1.38294344555878E-2</v>
      </c>
      <c r="E74" s="13">
        <v>0.58147151116450801</v>
      </c>
      <c r="F74" s="13">
        <v>0.22175691363479599</v>
      </c>
      <c r="G74" s="13">
        <v>41.249878711631602</v>
      </c>
      <c r="H74" s="13">
        <v>5.0657806952466699E-3</v>
      </c>
      <c r="I74" s="13">
        <v>3.4493960445297102E-3</v>
      </c>
      <c r="J74" s="13"/>
      <c r="K74" s="13">
        <v>4.9830278235387902E-3</v>
      </c>
      <c r="L74" s="13">
        <v>0.68092091861899096</v>
      </c>
      <c r="M74" s="13">
        <v>-0.296275256534836</v>
      </c>
      <c r="N74" s="13">
        <v>-0.10398982801154499</v>
      </c>
      <c r="O74" s="13">
        <v>1</v>
      </c>
      <c r="P74" s="13">
        <v>1</v>
      </c>
      <c r="Q74" t="s">
        <v>34</v>
      </c>
    </row>
    <row r="75" spans="2:17" x14ac:dyDescent="0.25">
      <c r="B75" s="2">
        <v>73</v>
      </c>
      <c r="C75" s="13">
        <v>4.9364136687292002E-5</v>
      </c>
      <c r="D75" s="13">
        <v>2.2674339472907E-2</v>
      </c>
      <c r="E75" s="13">
        <v>0.44414871783437299</v>
      </c>
      <c r="F75" s="13">
        <v>0.23859356086076999</v>
      </c>
      <c r="G75" s="13">
        <v>6.4532360836611797</v>
      </c>
      <c r="H75" s="13">
        <v>7.9326414130837901E-3</v>
      </c>
      <c r="I75" s="13">
        <v>7.2446657455539701E-3</v>
      </c>
      <c r="J75" s="13"/>
      <c r="K75" s="13">
        <v>7.9279487209474309E-3</v>
      </c>
      <c r="L75" s="13">
        <v>0.91327281397150994</v>
      </c>
      <c r="M75" s="13">
        <v>-8.5645701600084598E-2</v>
      </c>
      <c r="N75" s="13">
        <v>0.16419205062134701</v>
      </c>
      <c r="O75" s="13">
        <v>0.96428571428571397</v>
      </c>
      <c r="P75" s="13">
        <v>1.01879841625064</v>
      </c>
      <c r="Q75" t="s">
        <v>34</v>
      </c>
    </row>
    <row r="76" spans="2:17" x14ac:dyDescent="0.25">
      <c r="B76" s="2">
        <v>74</v>
      </c>
      <c r="C76" s="13">
        <v>4.7535835328503401E-5</v>
      </c>
      <c r="D76" s="13">
        <v>2.3319947279555098E-2</v>
      </c>
      <c r="E76" s="13">
        <v>0.61714365444354502</v>
      </c>
      <c r="F76" s="13">
        <v>0.23949321311633701</v>
      </c>
      <c r="G76" s="13">
        <v>107.08839792713999</v>
      </c>
      <c r="H76" s="13">
        <v>9.1257600341424494E-3</v>
      </c>
      <c r="I76" s="13">
        <v>5.96958509994076E-3</v>
      </c>
      <c r="J76" s="13"/>
      <c r="K76" s="13">
        <v>7.7797496959908299E-3</v>
      </c>
      <c r="L76" s="13">
        <v>0.65414662204644802</v>
      </c>
      <c r="M76" s="13">
        <v>-9.9918275640881904E-2</v>
      </c>
      <c r="N76" s="13">
        <v>0.14601964494744299</v>
      </c>
      <c r="O76" s="13">
        <v>0.96296296296296202</v>
      </c>
      <c r="P76" s="13">
        <v>1.0030463310123101</v>
      </c>
      <c r="Q76" t="s">
        <v>34</v>
      </c>
    </row>
    <row r="77" spans="2:17" x14ac:dyDescent="0.25">
      <c r="B77" s="2">
        <v>75</v>
      </c>
      <c r="C77" s="13">
        <v>4.5098100183452003E-5</v>
      </c>
      <c r="D77" s="13">
        <v>2.1486171296705801E-2</v>
      </c>
      <c r="E77" s="13">
        <v>0.65926939868721002</v>
      </c>
      <c r="F77" s="13">
        <v>0.25059263111734098</v>
      </c>
      <c r="G77" s="13">
        <v>180</v>
      </c>
      <c r="H77" s="13">
        <v>7.0259616201123701E-3</v>
      </c>
      <c r="I77" s="13">
        <v>6.2452992178776597E-3</v>
      </c>
      <c r="J77" s="13"/>
      <c r="K77" s="13">
        <v>7.5776437331138199E-3</v>
      </c>
      <c r="L77" s="13">
        <v>0.88888888888888795</v>
      </c>
      <c r="M77" s="13">
        <v>-0.23582881399167099</v>
      </c>
      <c r="N77" s="13">
        <v>-2.7027027027027001E-2</v>
      </c>
      <c r="O77" s="13">
        <v>0.97368421052631504</v>
      </c>
      <c r="P77" s="13">
        <v>1.0132253024742901</v>
      </c>
      <c r="Q77" t="s">
        <v>34</v>
      </c>
    </row>
    <row r="78" spans="2:17" x14ac:dyDescent="0.25">
      <c r="B78" s="2">
        <v>76</v>
      </c>
      <c r="C78" s="13">
        <v>4.9120363172786897E-4</v>
      </c>
      <c r="D78" s="13">
        <v>9.4809887426600806E-2</v>
      </c>
      <c r="E78" s="13">
        <v>0.42197708532109401</v>
      </c>
      <c r="F78" s="13">
        <v>0.26232774980899798</v>
      </c>
      <c r="G78" s="13">
        <v>173.00143520902401</v>
      </c>
      <c r="H78" s="13">
        <v>3.45688142486874E-2</v>
      </c>
      <c r="I78" s="13">
        <v>2.1396434867199301E-2</v>
      </c>
      <c r="J78" s="13"/>
      <c r="K78" s="13">
        <v>2.50083963586922E-2</v>
      </c>
      <c r="L78" s="13">
        <v>0.618951946493556</v>
      </c>
      <c r="M78" s="13">
        <v>0.18264448602845801</v>
      </c>
      <c r="N78" s="13">
        <v>0.50578972697442404</v>
      </c>
      <c r="O78" s="13">
        <v>0.875135722041259</v>
      </c>
      <c r="P78" s="13">
        <v>0.93285192016336205</v>
      </c>
      <c r="Q78" t="s">
        <v>34</v>
      </c>
    </row>
    <row r="79" spans="2:17" x14ac:dyDescent="0.25">
      <c r="B79" s="2">
        <v>77</v>
      </c>
      <c r="C79" s="13">
        <v>1.47909579925997E-3</v>
      </c>
      <c r="D79" s="13">
        <v>0.13589771098101699</v>
      </c>
      <c r="E79" s="13">
        <v>0.63182639724400502</v>
      </c>
      <c r="F79" s="13">
        <v>0.27414534767227799</v>
      </c>
      <c r="G79" s="13">
        <v>175.20369531393001</v>
      </c>
      <c r="H79" s="13">
        <v>4.4608391940890897E-2</v>
      </c>
      <c r="I79" s="13">
        <v>4.2595616684753597E-2</v>
      </c>
      <c r="J79" s="13"/>
      <c r="K79" s="13">
        <v>4.3396350792082199E-2</v>
      </c>
      <c r="L79" s="13">
        <v>0.95487899992439895</v>
      </c>
      <c r="M79" s="13">
        <v>8.96257127686979E-3</v>
      </c>
      <c r="N79" s="13">
        <v>0.28465104490738002</v>
      </c>
      <c r="O79" s="13">
        <v>0.98338735818476497</v>
      </c>
      <c r="P79" s="13">
        <v>0.99976447610294095</v>
      </c>
      <c r="Q79" t="s">
        <v>34</v>
      </c>
    </row>
    <row r="80" spans="2:17" x14ac:dyDescent="0.25">
      <c r="B80" s="2">
        <v>78</v>
      </c>
      <c r="C80" s="13">
        <v>5.3630173191132103E-5</v>
      </c>
      <c r="D80" s="13">
        <v>2.3752434250393199E-2</v>
      </c>
      <c r="E80" s="13">
        <v>0.69386693696806701</v>
      </c>
      <c r="F80" s="13">
        <v>0.26263967137000799</v>
      </c>
      <c r="G80" s="13">
        <v>175.737533703406</v>
      </c>
      <c r="H80" s="13">
        <v>7.9010773869980198E-3</v>
      </c>
      <c r="I80" s="13">
        <v>7.2386204648754301E-3</v>
      </c>
      <c r="J80" s="13"/>
      <c r="K80" s="13">
        <v>8.2634168052897403E-3</v>
      </c>
      <c r="L80" s="13">
        <v>0.91615612787026601</v>
      </c>
      <c r="M80" s="13">
        <v>-0.16242674013148201</v>
      </c>
      <c r="N80" s="13">
        <v>6.6431396077337002E-2</v>
      </c>
      <c r="O80" s="13">
        <v>0.97777777777777697</v>
      </c>
      <c r="P80" s="13">
        <v>1.00897258923289</v>
      </c>
      <c r="Q80" t="s">
        <v>34</v>
      </c>
    </row>
    <row r="81" spans="2:17" x14ac:dyDescent="0.25">
      <c r="B81" s="2">
        <v>79</v>
      </c>
      <c r="C81" s="13">
        <v>1.52419389944342E-3</v>
      </c>
      <c r="D81" s="13">
        <v>0.173692700522809</v>
      </c>
      <c r="E81" s="13">
        <v>0.67849204144459097</v>
      </c>
      <c r="F81" s="13">
        <v>0.28911659553592101</v>
      </c>
      <c r="G81" s="13">
        <v>119.001159392106</v>
      </c>
      <c r="H81" s="13">
        <v>5.2239402509089899E-2</v>
      </c>
      <c r="I81" s="13">
        <v>4.0402135688835702E-2</v>
      </c>
      <c r="J81" s="13"/>
      <c r="K81" s="13">
        <v>4.4052967512024199E-2</v>
      </c>
      <c r="L81" s="13">
        <v>0.77340347990782599</v>
      </c>
      <c r="M81" s="13">
        <v>8.7557396094692694E-2</v>
      </c>
      <c r="N81" s="13">
        <v>0.38472108387696502</v>
      </c>
      <c r="O81" s="13">
        <v>0.93112434847356595</v>
      </c>
      <c r="P81" s="13">
        <v>0.84235529946874899</v>
      </c>
      <c r="Q81" t="s">
        <v>34</v>
      </c>
    </row>
    <row r="82" spans="2:17" x14ac:dyDescent="0.25">
      <c r="B82" s="2">
        <v>80</v>
      </c>
      <c r="C82" s="13">
        <v>1.99284848107956E-4</v>
      </c>
      <c r="D82" s="13">
        <v>4.7956872031680302E-2</v>
      </c>
      <c r="E82" s="13">
        <v>0.43018079383326102</v>
      </c>
      <c r="F82" s="13">
        <v>0.28315365406559501</v>
      </c>
      <c r="G82" s="13">
        <v>162.68266499462499</v>
      </c>
      <c r="H82" s="13">
        <v>1.57868603230365E-2</v>
      </c>
      <c r="I82" s="13">
        <v>1.5602636392753499E-2</v>
      </c>
      <c r="J82" s="13"/>
      <c r="K82" s="13">
        <v>1.5929135233200501E-2</v>
      </c>
      <c r="L82" s="13">
        <v>0.98833055297169403</v>
      </c>
      <c r="M82" s="13">
        <v>-2.9245627004423E-2</v>
      </c>
      <c r="N82" s="13">
        <v>0.23600285592255599</v>
      </c>
      <c r="O82" s="13">
        <v>0.97611940298507405</v>
      </c>
      <c r="P82" s="13">
        <v>1.0088880207061499</v>
      </c>
      <c r="Q82" t="s">
        <v>34</v>
      </c>
    </row>
    <row r="83" spans="2:17" x14ac:dyDescent="0.25">
      <c r="B83" s="2">
        <v>81</v>
      </c>
      <c r="C83" s="13">
        <v>4.4244892882684E-4</v>
      </c>
      <c r="D83" s="13">
        <v>7.5725033679168899E-2</v>
      </c>
      <c r="E83" s="13">
        <v>0.53925169433042697</v>
      </c>
      <c r="F83" s="13">
        <v>0.30102385241872898</v>
      </c>
      <c r="G83" s="13">
        <v>11.924840775357699</v>
      </c>
      <c r="H83" s="13">
        <v>2.5130037877655401E-2</v>
      </c>
      <c r="I83" s="13">
        <v>2.1913469607076599E-2</v>
      </c>
      <c r="J83" s="13"/>
      <c r="K83" s="13">
        <v>2.3734857756221001E-2</v>
      </c>
      <c r="L83" s="13">
        <v>0.87200304726007105</v>
      </c>
      <c r="M83" s="13">
        <v>-2.2467911788370199E-2</v>
      </c>
      <c r="N83" s="13">
        <v>0.24463251095858801</v>
      </c>
      <c r="O83" s="13">
        <v>0.97975708502024295</v>
      </c>
      <c r="P83" s="13">
        <v>0.96402098947433501</v>
      </c>
      <c r="Q83" t="s">
        <v>34</v>
      </c>
    </row>
    <row r="84" spans="2:17" x14ac:dyDescent="0.25">
      <c r="B84" s="2">
        <v>82</v>
      </c>
      <c r="C84" s="13">
        <v>5.4623550262740501E-3</v>
      </c>
      <c r="D84" s="13">
        <v>0.27655199797885199</v>
      </c>
      <c r="E84" s="13">
        <v>0.74583207764449599</v>
      </c>
      <c r="F84" s="13">
        <v>0.32614608698802999</v>
      </c>
      <c r="G84" s="13">
        <v>1.9914696439969299</v>
      </c>
      <c r="H84" s="13">
        <v>9.6770799103825897E-2</v>
      </c>
      <c r="I84" s="13">
        <v>7.0888856845943399E-2</v>
      </c>
      <c r="J84" s="13"/>
      <c r="K84" s="13">
        <v>8.3395961693807502E-2</v>
      </c>
      <c r="L84" s="13">
        <v>0.73254388206390997</v>
      </c>
      <c r="M84" s="13">
        <v>-1.3647254098947599E-2</v>
      </c>
      <c r="N84" s="13">
        <v>0.25586332113933302</v>
      </c>
      <c r="O84" s="13">
        <v>0.975511536787113</v>
      </c>
      <c r="P84" s="13">
        <v>0.97541587509491801</v>
      </c>
      <c r="Q84" t="s">
        <v>34</v>
      </c>
    </row>
    <row r="85" spans="2:17" x14ac:dyDescent="0.25">
      <c r="B85" s="2">
        <v>83</v>
      </c>
      <c r="C85" s="13">
        <v>1.7673579801623002E-5</v>
      </c>
      <c r="D85" s="13">
        <v>1.25702260007832E-2</v>
      </c>
      <c r="E85" s="13">
        <v>0.41708907793877797</v>
      </c>
      <c r="F85" s="13">
        <v>0.297890004935492</v>
      </c>
      <c r="G85" s="13">
        <v>119.35019933268499</v>
      </c>
      <c r="H85" s="13">
        <v>4.5501999539293604E-3</v>
      </c>
      <c r="I85" s="13">
        <v>4.1675611489345003E-3</v>
      </c>
      <c r="J85" s="13"/>
      <c r="K85" s="13">
        <v>4.7437011605347898E-3</v>
      </c>
      <c r="L85" s="13">
        <v>0.91590725487471603</v>
      </c>
      <c r="M85" s="13">
        <v>-0.157290638119152</v>
      </c>
      <c r="N85" s="13">
        <v>7.2970884265229505E-2</v>
      </c>
      <c r="O85" s="13">
        <v>1</v>
      </c>
      <c r="P85" s="13">
        <v>1</v>
      </c>
      <c r="Q85" t="s">
        <v>34</v>
      </c>
    </row>
    <row r="86" spans="2:17" x14ac:dyDescent="0.25">
      <c r="B86" s="2">
        <v>84</v>
      </c>
      <c r="C86" s="13">
        <v>2.6815086595566001E-5</v>
      </c>
      <c r="D86" s="13">
        <v>1.60824261484372E-2</v>
      </c>
      <c r="E86" s="13">
        <v>0.70543493438299898</v>
      </c>
      <c r="F86" s="13">
        <v>0.29830174929027597</v>
      </c>
      <c r="G86" s="13">
        <v>146.54451924373501</v>
      </c>
      <c r="H86" s="13">
        <v>5.8503368587255597E-3</v>
      </c>
      <c r="I86" s="13">
        <v>5.1990189520421002E-3</v>
      </c>
      <c r="J86" s="13"/>
      <c r="K86" s="13">
        <v>5.8431180587912501E-3</v>
      </c>
      <c r="L86" s="13">
        <v>0.88867001637485998</v>
      </c>
      <c r="M86" s="13">
        <v>-0.109132836918873</v>
      </c>
      <c r="N86" s="13">
        <v>0.134287301140919</v>
      </c>
      <c r="O86" s="13">
        <v>0.97777777777777697</v>
      </c>
      <c r="P86" s="13">
        <v>1.00883452259599</v>
      </c>
      <c r="Q86" t="s">
        <v>34</v>
      </c>
    </row>
    <row r="87" spans="2:17" x14ac:dyDescent="0.25">
      <c r="B87" s="2">
        <v>85</v>
      </c>
      <c r="C87" s="13">
        <v>2.1391125897826501E-3</v>
      </c>
      <c r="D87" s="13">
        <v>0.17181364612062999</v>
      </c>
      <c r="E87" s="13">
        <v>0.59435669683571402</v>
      </c>
      <c r="F87" s="13">
        <v>0.339544527574481</v>
      </c>
      <c r="G87" s="13">
        <v>5.9999199506330898</v>
      </c>
      <c r="H87" s="13">
        <v>5.6265808571706197E-2</v>
      </c>
      <c r="I87" s="13">
        <v>5.0341504671097603E-2</v>
      </c>
      <c r="J87" s="13"/>
      <c r="K87" s="13">
        <v>5.2188147504506399E-2</v>
      </c>
      <c r="L87" s="13">
        <v>0.89470863298696701</v>
      </c>
      <c r="M87" s="13">
        <v>3.99848052309658E-2</v>
      </c>
      <c r="N87" s="13">
        <v>0.32414977994376099</v>
      </c>
      <c r="O87" s="13">
        <v>0.97798829757592598</v>
      </c>
      <c r="P87" s="13">
        <v>0.95904346917355399</v>
      </c>
      <c r="Q87" t="s">
        <v>34</v>
      </c>
    </row>
    <row r="88" spans="2:17" x14ac:dyDescent="0.25">
      <c r="B88" s="2">
        <v>86</v>
      </c>
      <c r="C88" s="13">
        <v>2.4194521314635701E-4</v>
      </c>
      <c r="D88" s="13">
        <v>5.4406704798943398E-2</v>
      </c>
      <c r="E88" s="13">
        <v>0.41476377126286001</v>
      </c>
      <c r="F88" s="13">
        <v>0.32539464064129098</v>
      </c>
      <c r="G88" s="13">
        <v>158.22538067328401</v>
      </c>
      <c r="H88" s="13">
        <v>1.9280459723197502E-2</v>
      </c>
      <c r="I88" s="13">
        <v>1.6380610405260499E-2</v>
      </c>
      <c r="J88" s="13"/>
      <c r="K88" s="13">
        <v>1.7551473244070401E-2</v>
      </c>
      <c r="L88" s="13">
        <v>0.84959646400712996</v>
      </c>
      <c r="M88" s="13">
        <v>2.5227657320679098E-2</v>
      </c>
      <c r="N88" s="13">
        <v>0.305360395656879</v>
      </c>
      <c r="O88" s="13">
        <v>0.96125907990314696</v>
      </c>
      <c r="P88" s="13">
        <v>1.0052229061742199</v>
      </c>
      <c r="Q88" t="s">
        <v>34</v>
      </c>
    </row>
    <row r="89" spans="2:17" x14ac:dyDescent="0.25">
      <c r="B89" s="2">
        <v>87</v>
      </c>
      <c r="C89" s="13">
        <v>8.2273561145486702E-5</v>
      </c>
      <c r="D89" s="13">
        <v>3.2184368856930302E-2</v>
      </c>
      <c r="E89" s="13">
        <v>0.65510875721752204</v>
      </c>
      <c r="F89" s="13">
        <v>0.32602196722659699</v>
      </c>
      <c r="G89" s="13">
        <v>63.194063528940703</v>
      </c>
      <c r="H89" s="13">
        <v>1.15224196840961E-2</v>
      </c>
      <c r="I89" s="13">
        <v>8.3906164423056297E-3</v>
      </c>
      <c r="J89" s="13"/>
      <c r="K89" s="13">
        <v>1.02349377886052E-2</v>
      </c>
      <c r="L89" s="13">
        <v>0.72819916930180995</v>
      </c>
      <c r="M89" s="13">
        <v>-7.7073440778743701E-2</v>
      </c>
      <c r="N89" s="13">
        <v>0.175106592086862</v>
      </c>
      <c r="O89" s="13">
        <v>0.92465753424657504</v>
      </c>
      <c r="P89" s="13">
        <v>1</v>
      </c>
      <c r="Q89" t="s">
        <v>34</v>
      </c>
    </row>
    <row r="90" spans="2:17" x14ac:dyDescent="0.25">
      <c r="B90" s="2">
        <v>88</v>
      </c>
      <c r="C90" s="13">
        <v>1.5662448306955599E-4</v>
      </c>
      <c r="D90" s="13">
        <v>4.2766247719221703E-2</v>
      </c>
      <c r="E90" s="13">
        <v>0.76587841814258195</v>
      </c>
      <c r="F90" s="13">
        <v>0.37445368214272001</v>
      </c>
      <c r="G90" s="13">
        <v>150.83055615534701</v>
      </c>
      <c r="H90" s="13">
        <v>1.43309792928941E-2</v>
      </c>
      <c r="I90" s="13">
        <v>1.3268828618332999E-2</v>
      </c>
      <c r="J90" s="13"/>
      <c r="K90" s="13">
        <v>1.4121631829142899E-2</v>
      </c>
      <c r="L90" s="13">
        <v>0.92588429214409496</v>
      </c>
      <c r="M90" s="13">
        <v>-4.6460509428154197E-2</v>
      </c>
      <c r="N90" s="13">
        <v>0.21408418686269501</v>
      </c>
      <c r="O90" s="13">
        <v>0.96981132075471699</v>
      </c>
      <c r="P90" s="13">
        <v>1.0016611295680999</v>
      </c>
      <c r="Q90" t="s">
        <v>34</v>
      </c>
    </row>
    <row r="91" spans="2:17" x14ac:dyDescent="0.25">
      <c r="B91" s="2">
        <v>89</v>
      </c>
      <c r="C91" s="13">
        <v>8.65395976493268E-4</v>
      </c>
      <c r="D91" s="13">
        <v>0.14608457466777799</v>
      </c>
      <c r="E91" s="13">
        <v>0.90484050136651495</v>
      </c>
      <c r="F91" s="13">
        <v>6.8593836568186196E-3</v>
      </c>
      <c r="G91" s="13">
        <v>0.89911595164523395</v>
      </c>
      <c r="H91" s="13">
        <v>6.7933766753855498E-2</v>
      </c>
      <c r="I91" s="13">
        <v>1.7613460683027299E-2</v>
      </c>
      <c r="J91" s="13"/>
      <c r="K91" s="13">
        <v>3.3194222074420202E-2</v>
      </c>
      <c r="L91" s="13">
        <v>0.25927401827792301</v>
      </c>
      <c r="M91" s="13">
        <v>8.5938923109171506E-2</v>
      </c>
      <c r="N91" s="13">
        <v>0.38266038006971398</v>
      </c>
      <c r="O91" s="13">
        <v>0.97661623108665696</v>
      </c>
      <c r="P91" s="13">
        <v>0.99836476441385302</v>
      </c>
      <c r="Q91" t="s">
        <v>34</v>
      </c>
    </row>
    <row r="92" spans="2:17" x14ac:dyDescent="0.25">
      <c r="B92" s="2">
        <v>90</v>
      </c>
      <c r="C92" s="13">
        <v>1.1810826777774301E-3</v>
      </c>
      <c r="D92" s="13">
        <v>0.12062873505570899</v>
      </c>
      <c r="E92" s="13">
        <v>0.957915107186736</v>
      </c>
      <c r="F92" s="13">
        <v>3.9254092733855502E-2</v>
      </c>
      <c r="G92" s="13">
        <v>55.324198276804999</v>
      </c>
      <c r="H92" s="13">
        <v>4.13746613881762E-2</v>
      </c>
      <c r="I92" s="13">
        <v>3.5895495523720303E-2</v>
      </c>
      <c r="J92" s="13"/>
      <c r="K92" s="13">
        <v>3.8778875318244102E-2</v>
      </c>
      <c r="L92" s="13">
        <v>0.86757194667889903</v>
      </c>
      <c r="M92" s="13">
        <v>-1.23933925928849E-2</v>
      </c>
      <c r="N92" s="13">
        <v>0.25745978719247398</v>
      </c>
      <c r="O92" s="13">
        <v>0.98525673614641496</v>
      </c>
      <c r="P92" s="13">
        <v>1.0047113337345699</v>
      </c>
      <c r="Q92" t="s">
        <v>34</v>
      </c>
    </row>
    <row r="93" spans="2:17" x14ac:dyDescent="0.25">
      <c r="B93" s="2">
        <v>91</v>
      </c>
      <c r="C93" s="13">
        <v>2.3402257392494001E-4</v>
      </c>
      <c r="D93" s="13">
        <v>5.3295822200563503E-2</v>
      </c>
      <c r="E93" s="13">
        <v>0.99058740133563405</v>
      </c>
      <c r="F93" s="13">
        <v>3.9823947388999199E-2</v>
      </c>
      <c r="G93" s="13">
        <v>68.875132294879407</v>
      </c>
      <c r="H93" s="13">
        <v>1.7493371072480599E-2</v>
      </c>
      <c r="I93" s="13">
        <v>1.7377514609860499E-2</v>
      </c>
      <c r="J93" s="13"/>
      <c r="K93" s="13">
        <v>1.72617147317971E-2</v>
      </c>
      <c r="L93" s="13">
        <v>0.99337712198866002</v>
      </c>
      <c r="M93" s="13">
        <v>2.0218749193373201E-2</v>
      </c>
      <c r="N93" s="13">
        <v>0.29898285575324701</v>
      </c>
      <c r="O93" s="13">
        <v>0.98714652956298199</v>
      </c>
      <c r="P93" s="13">
        <v>1.0026658854548101</v>
      </c>
      <c r="Q93" t="s">
        <v>34</v>
      </c>
    </row>
    <row r="94" spans="2:17" x14ac:dyDescent="0.25">
      <c r="B94" s="2">
        <v>92</v>
      </c>
      <c r="C94" s="13">
        <v>1.0086129162650401E-3</v>
      </c>
      <c r="D94" s="13">
        <v>0.11696820905163</v>
      </c>
      <c r="E94" s="13">
        <v>0.87759197593321603</v>
      </c>
      <c r="F94" s="13">
        <v>5.6999211007179203E-2</v>
      </c>
      <c r="G94" s="13">
        <v>98.008353312296606</v>
      </c>
      <c r="H94" s="13">
        <v>4.0416078289547297E-2</v>
      </c>
      <c r="I94" s="13">
        <v>3.3893675132666799E-2</v>
      </c>
      <c r="J94" s="13"/>
      <c r="K94" s="13">
        <v>3.58358179803294E-2</v>
      </c>
      <c r="L94" s="13">
        <v>0.83861860346387396</v>
      </c>
      <c r="M94" s="13">
        <v>6.6689913725082206E-2</v>
      </c>
      <c r="N94" s="13">
        <v>0.358151780124913</v>
      </c>
      <c r="O94" s="13">
        <v>0.96614127262113203</v>
      </c>
      <c r="P94" s="13">
        <v>0.99249159058145098</v>
      </c>
      <c r="Q94" t="s">
        <v>34</v>
      </c>
    </row>
    <row r="95" spans="2:17" x14ac:dyDescent="0.25">
      <c r="B95" s="2">
        <v>93</v>
      </c>
      <c r="C95" s="13">
        <v>7.9226392214172398E-5</v>
      </c>
      <c r="D95" s="13">
        <v>2.9317776515924401E-2</v>
      </c>
      <c r="E95" s="13">
        <v>0.82472444061200101</v>
      </c>
      <c r="F95" s="13">
        <v>5.4253011132047703E-2</v>
      </c>
      <c r="G95" s="13">
        <v>110.312253832089</v>
      </c>
      <c r="H95" s="13">
        <v>1.0330505547513099E-2</v>
      </c>
      <c r="I95" s="13">
        <v>9.1372683753026193E-3</v>
      </c>
      <c r="J95" s="13"/>
      <c r="K95" s="13">
        <v>1.0043613670078199E-2</v>
      </c>
      <c r="L95" s="13">
        <v>0.88449382590982994</v>
      </c>
      <c r="M95" s="13">
        <v>-6.4254045973804005E-2</v>
      </c>
      <c r="N95" s="13">
        <v>0.19142875249208399</v>
      </c>
      <c r="O95" s="13">
        <v>0.98484848484848397</v>
      </c>
      <c r="P95" s="13">
        <v>1.00969245107176</v>
      </c>
      <c r="Q95" t="s">
        <v>34</v>
      </c>
    </row>
    <row r="96" spans="2:17" x14ac:dyDescent="0.25">
      <c r="B96" s="2">
        <v>94</v>
      </c>
      <c r="C96" s="13">
        <v>2.8594633251453599E-3</v>
      </c>
      <c r="D96" s="13">
        <v>0.194881439444263</v>
      </c>
      <c r="E96" s="13">
        <v>0.84109586925686797</v>
      </c>
      <c r="F96" s="13">
        <v>0.13383244937188499</v>
      </c>
      <c r="G96" s="13">
        <v>176.360498230996</v>
      </c>
      <c r="H96" s="13">
        <v>6.4430321734146007E-2</v>
      </c>
      <c r="I96" s="13">
        <v>5.7382772213495997E-2</v>
      </c>
      <c r="J96" s="13"/>
      <c r="K96" s="13">
        <v>6.0338891125831698E-2</v>
      </c>
      <c r="L96" s="13">
        <v>0.89061750227276704</v>
      </c>
      <c r="M96" s="13">
        <v>1.5493566159911799E-2</v>
      </c>
      <c r="N96" s="13">
        <v>0.29296656585893299</v>
      </c>
      <c r="O96" s="13">
        <v>0.98138464756327104</v>
      </c>
      <c r="P96" s="13">
        <v>0.97846865035491604</v>
      </c>
      <c r="Q96" t="s">
        <v>34</v>
      </c>
    </row>
    <row r="97" spans="2:17" x14ac:dyDescent="0.25">
      <c r="B97" s="2">
        <v>95</v>
      </c>
      <c r="C97" s="13">
        <v>4.6926401542240597E-5</v>
      </c>
      <c r="D97" s="13">
        <v>2.2131779103353899E-2</v>
      </c>
      <c r="E97" s="13">
        <v>0.948697449697539</v>
      </c>
      <c r="F97" s="13">
        <v>0.12970148197128001</v>
      </c>
      <c r="G97" s="13">
        <v>10.4726801152954</v>
      </c>
      <c r="H97" s="13">
        <v>7.4765145836622696E-3</v>
      </c>
      <c r="I97" s="13">
        <v>6.8507551011044001E-3</v>
      </c>
      <c r="J97" s="13"/>
      <c r="K97" s="13">
        <v>7.7297186323760699E-3</v>
      </c>
      <c r="L97" s="13">
        <v>0.91630331546128596</v>
      </c>
      <c r="M97" s="13">
        <v>-0.14274454683545201</v>
      </c>
      <c r="N97" s="13">
        <v>9.1491542908964399E-2</v>
      </c>
      <c r="O97" s="13">
        <v>0.987179487179487</v>
      </c>
      <c r="P97" s="13">
        <v>1.0032098765432</v>
      </c>
      <c r="Q97" t="s">
        <v>34</v>
      </c>
    </row>
    <row r="98" spans="2:17" x14ac:dyDescent="0.25">
      <c r="B98" s="2">
        <v>96</v>
      </c>
      <c r="C98" s="13">
        <v>6.0943378626286498E-6</v>
      </c>
      <c r="D98" s="13">
        <v>7.0954405739112603E-3</v>
      </c>
      <c r="E98" s="13">
        <v>0.88175818332410205</v>
      </c>
      <c r="F98" s="13">
        <v>0.136225589189956</v>
      </c>
      <c r="G98" s="13">
        <v>45</v>
      </c>
      <c r="H98" s="13">
        <v>3.3120700706252798E-3</v>
      </c>
      <c r="I98" s="13">
        <v>1.10402335687509E-3</v>
      </c>
      <c r="J98" s="13"/>
      <c r="K98" s="13">
        <v>2.78559723680139E-3</v>
      </c>
      <c r="L98" s="13">
        <v>0.33333333333333298</v>
      </c>
      <c r="M98" s="13">
        <v>-0.52876110196152304</v>
      </c>
      <c r="N98" s="13">
        <v>-0.39999999999998997</v>
      </c>
      <c r="O98" s="13">
        <v>1</v>
      </c>
      <c r="P98" s="13">
        <v>1</v>
      </c>
      <c r="Q98" t="s">
        <v>34</v>
      </c>
    </row>
    <row r="99" spans="2:17" x14ac:dyDescent="0.25">
      <c r="B99" s="2">
        <v>97</v>
      </c>
      <c r="C99" s="13">
        <v>3.5347159603246098E-5</v>
      </c>
      <c r="D99" s="13">
        <v>1.8710135794359199E-2</v>
      </c>
      <c r="E99" s="13">
        <v>0.97621833399450197</v>
      </c>
      <c r="F99" s="13">
        <v>0.159362807628602</v>
      </c>
      <c r="G99" s="13">
        <v>90</v>
      </c>
      <c r="H99" s="13">
        <v>6.2452992178776597E-3</v>
      </c>
      <c r="I99" s="13">
        <v>5.46463681564295E-3</v>
      </c>
      <c r="J99" s="13"/>
      <c r="K99" s="13">
        <v>6.7086065170732902E-3</v>
      </c>
      <c r="L99" s="13">
        <v>0.875</v>
      </c>
      <c r="M99" s="13">
        <v>-0.241684531892118</v>
      </c>
      <c r="N99" s="13">
        <v>-3.4482758620689599E-2</v>
      </c>
      <c r="O99" s="13">
        <v>0.96666666666666601</v>
      </c>
      <c r="P99" s="13">
        <v>1.01518754954729</v>
      </c>
      <c r="Q99" t="s">
        <v>34</v>
      </c>
    </row>
    <row r="100" spans="2:17" x14ac:dyDescent="0.25">
      <c r="B100" s="2">
        <v>98</v>
      </c>
      <c r="C100" s="13">
        <v>1.57233916855819E-4</v>
      </c>
      <c r="D100" s="13">
        <v>4.2178408930339001E-2</v>
      </c>
      <c r="E100" s="13">
        <v>0.87324956830439704</v>
      </c>
      <c r="F100" s="13">
        <v>0.185582818280082</v>
      </c>
      <c r="G100" s="13">
        <v>34.632355793542501</v>
      </c>
      <c r="H100" s="13">
        <v>1.40716883871274E-2</v>
      </c>
      <c r="I100" s="13">
        <v>1.36743201775462E-2</v>
      </c>
      <c r="J100" s="13"/>
      <c r="K100" s="13">
        <v>1.41490791472247E-2</v>
      </c>
      <c r="L100" s="13">
        <v>0.97176115625579895</v>
      </c>
      <c r="M100" s="13">
        <v>-3.8840192375250902E-2</v>
      </c>
      <c r="N100" s="13">
        <v>0.22378667587787199</v>
      </c>
      <c r="O100" s="13">
        <v>0.97358490566037703</v>
      </c>
      <c r="P100" s="13">
        <v>1.0101056839845199</v>
      </c>
      <c r="Q100" t="s">
        <v>34</v>
      </c>
    </row>
    <row r="101" spans="2:17" x14ac:dyDescent="0.25">
      <c r="B101" s="2">
        <v>99</v>
      </c>
      <c r="C101" s="13">
        <v>8.5320730076801107E-6</v>
      </c>
      <c r="D101" s="13">
        <v>1.1162691689554E-2</v>
      </c>
      <c r="E101" s="13">
        <v>0.99735198045499895</v>
      </c>
      <c r="F101" s="13">
        <v>0.18540732053074299</v>
      </c>
      <c r="G101" s="13">
        <v>90</v>
      </c>
      <c r="H101" s="13">
        <v>7.80662402234708E-4</v>
      </c>
      <c r="I101" s="13">
        <v>7.80662402234708E-4</v>
      </c>
      <c r="J101" s="13"/>
      <c r="K101" s="13">
        <v>3.2959630992997701E-3</v>
      </c>
      <c r="L101" s="13">
        <v>1</v>
      </c>
      <c r="M101" s="13">
        <v>-0.943900131185896</v>
      </c>
      <c r="N101" s="13">
        <v>-0.92857142857142805</v>
      </c>
      <c r="O101" s="13">
        <v>1</v>
      </c>
      <c r="P101" s="13">
        <v>1</v>
      </c>
      <c r="Q101" t="s">
        <v>34</v>
      </c>
    </row>
    <row r="102" spans="2:17" x14ac:dyDescent="0.25">
      <c r="B102" s="2">
        <v>100</v>
      </c>
      <c r="C102" s="13">
        <v>1.7673579801623E-4</v>
      </c>
      <c r="D102" s="13">
        <v>4.5542283221568301E-2</v>
      </c>
      <c r="E102" s="13">
        <v>0.90320755581032997</v>
      </c>
      <c r="F102" s="13">
        <v>0.19319240903854501</v>
      </c>
      <c r="G102" s="13">
        <v>124.126840266945</v>
      </c>
      <c r="H102" s="13">
        <v>1.5365643624634001E-2</v>
      </c>
      <c r="I102" s="13">
        <v>1.3635210120498901E-2</v>
      </c>
      <c r="J102" s="13"/>
      <c r="K102" s="13">
        <v>1.50009002064739E-2</v>
      </c>
      <c r="L102" s="13">
        <v>0.88738294689062602</v>
      </c>
      <c r="M102" s="13">
        <v>-6.8939403107670896E-2</v>
      </c>
      <c r="N102" s="13">
        <v>0.18546317050803701</v>
      </c>
      <c r="O102" s="13">
        <v>0.96989966555183904</v>
      </c>
      <c r="P102" s="13">
        <v>1.00454249374335</v>
      </c>
      <c r="Q102" t="s">
        <v>34</v>
      </c>
    </row>
    <row r="103" spans="2:17" x14ac:dyDescent="0.25">
      <c r="B103" s="2">
        <v>101</v>
      </c>
      <c r="C103" s="13">
        <v>6.7647150275178001E-5</v>
      </c>
      <c r="D103" s="13">
        <v>2.6954711424359901E-2</v>
      </c>
      <c r="E103" s="13">
        <v>0.97605305862105596</v>
      </c>
      <c r="F103" s="13">
        <v>0.209927856254989</v>
      </c>
      <c r="G103" s="13">
        <v>171.073679443825</v>
      </c>
      <c r="H103" s="13">
        <v>8.9678066306947603E-3</v>
      </c>
      <c r="I103" s="13">
        <v>8.31772994453857E-3</v>
      </c>
      <c r="J103" s="13"/>
      <c r="K103" s="13">
        <v>9.2806802993637694E-3</v>
      </c>
      <c r="L103" s="13">
        <v>0.92750995723624097</v>
      </c>
      <c r="M103" s="13">
        <v>-0.13397301177294199</v>
      </c>
      <c r="N103" s="13">
        <v>0.102659808218582</v>
      </c>
      <c r="O103" s="13">
        <v>0.99107142857142805</v>
      </c>
      <c r="P103" s="13">
        <v>1.0026355421686699</v>
      </c>
      <c r="Q103" t="s">
        <v>34</v>
      </c>
    </row>
    <row r="104" spans="2:17" x14ac:dyDescent="0.25">
      <c r="B104" s="2">
        <v>102</v>
      </c>
      <c r="C104" s="13">
        <v>2.6754143216939699E-4</v>
      </c>
      <c r="D104" s="13">
        <v>5.5704165711457497E-2</v>
      </c>
      <c r="E104" s="13">
        <v>0.93327567791166599</v>
      </c>
      <c r="F104" s="13">
        <v>0.22481121082668301</v>
      </c>
      <c r="G104" s="13">
        <v>2.828918831472</v>
      </c>
      <c r="H104" s="13">
        <v>1.8087469084630301E-2</v>
      </c>
      <c r="I104" s="13">
        <v>1.7384815485670099E-2</v>
      </c>
      <c r="J104" s="13"/>
      <c r="K104" s="13">
        <v>1.8456552530013701E-2</v>
      </c>
      <c r="L104" s="13">
        <v>0.961152464412102</v>
      </c>
      <c r="M104" s="13">
        <v>-7.6904314111570005E-2</v>
      </c>
      <c r="N104" s="13">
        <v>0.175321930847577</v>
      </c>
      <c r="O104" s="13">
        <v>0.97555555555555495</v>
      </c>
      <c r="P104" s="13">
        <v>1.01020250858384</v>
      </c>
      <c r="Q104" t="s">
        <v>34</v>
      </c>
    </row>
    <row r="105" spans="2:17" x14ac:dyDescent="0.25">
      <c r="B105" s="2">
        <v>103</v>
      </c>
      <c r="C105" s="13">
        <v>2.6815086595566001E-5</v>
      </c>
      <c r="D105" s="13">
        <v>1.6295546984247199E-2</v>
      </c>
      <c r="E105" s="13">
        <v>0.89405361615929901</v>
      </c>
      <c r="F105" s="13">
        <v>0.229585715566298</v>
      </c>
      <c r="G105" s="13">
        <v>145.83672383419</v>
      </c>
      <c r="H105" s="13">
        <v>6.0676280701003702E-3</v>
      </c>
      <c r="I105" s="13">
        <v>4.7524777918314396E-3</v>
      </c>
      <c r="J105" s="13"/>
      <c r="K105" s="13">
        <v>5.8431180587912501E-3</v>
      </c>
      <c r="L105" s="13">
        <v>0.78325133592982898</v>
      </c>
      <c r="M105" s="13">
        <v>-0.155402628568968</v>
      </c>
      <c r="N105" s="13">
        <v>7.5374772685361399E-2</v>
      </c>
      <c r="O105" s="13">
        <v>1</v>
      </c>
      <c r="P105" s="13">
        <v>1</v>
      </c>
      <c r="Q105" t="s">
        <v>34</v>
      </c>
    </row>
    <row r="106" spans="2:17" x14ac:dyDescent="0.25">
      <c r="B106" s="2">
        <v>104</v>
      </c>
      <c r="C106" s="13">
        <v>1.2980939647398999E-4</v>
      </c>
      <c r="D106" s="13">
        <v>3.92540475715678E-2</v>
      </c>
      <c r="E106" s="13">
        <v>0.95085413608527503</v>
      </c>
      <c r="F106" s="13">
        <v>0.25505303554700998</v>
      </c>
      <c r="G106" s="13">
        <v>36.127390232029903</v>
      </c>
      <c r="H106" s="13">
        <v>1.42311422241385E-2</v>
      </c>
      <c r="I106" s="13">
        <v>1.14189702667063E-2</v>
      </c>
      <c r="J106" s="13"/>
      <c r="K106" s="13">
        <v>1.2856066928454001E-2</v>
      </c>
      <c r="L106" s="13">
        <v>0.80239309584986995</v>
      </c>
      <c r="M106" s="13">
        <v>-1.6780571423065702E-2</v>
      </c>
      <c r="N106" s="13">
        <v>0.25187385761606201</v>
      </c>
      <c r="O106" s="13">
        <v>0.97260273972602695</v>
      </c>
      <c r="P106" s="13">
        <v>0.99753395779885801</v>
      </c>
      <c r="Q106" t="s">
        <v>34</v>
      </c>
    </row>
    <row r="107" spans="2:17" x14ac:dyDescent="0.25">
      <c r="B107" s="2">
        <v>105</v>
      </c>
      <c r="C107" s="13">
        <v>9.4078293585398397E-3</v>
      </c>
      <c r="D107" s="13">
        <v>0.37399818233779902</v>
      </c>
      <c r="E107" s="13">
        <v>0.92602546595894297</v>
      </c>
      <c r="F107" s="13">
        <v>0.32976359947351302</v>
      </c>
      <c r="G107" s="13">
        <v>19.948135018094899</v>
      </c>
      <c r="H107" s="13">
        <v>0.139866177624695</v>
      </c>
      <c r="I107" s="13">
        <v>8.6824117900805797E-2</v>
      </c>
      <c r="J107" s="13"/>
      <c r="K107" s="13">
        <v>0.10944597009215699</v>
      </c>
      <c r="L107" s="13">
        <v>0.62076564452759997</v>
      </c>
      <c r="M107" s="13">
        <v>1.3802915735901901E-2</v>
      </c>
      <c r="N107" s="13">
        <v>0.29081396288276001</v>
      </c>
      <c r="O107" s="13">
        <v>0.984628141344559</v>
      </c>
      <c r="P107" s="13">
        <v>0.96822020631295902</v>
      </c>
      <c r="Q107" t="s">
        <v>34</v>
      </c>
    </row>
    <row r="108" spans="2:17" x14ac:dyDescent="0.25">
      <c r="B108" s="2">
        <v>106</v>
      </c>
      <c r="C108" s="13">
        <v>2.6205652809303099E-5</v>
      </c>
      <c r="D108" s="13">
        <v>2.5734536089667099E-2</v>
      </c>
      <c r="E108" s="13">
        <v>0.90235496228538803</v>
      </c>
      <c r="F108" s="13">
        <v>0.28960759628948901</v>
      </c>
      <c r="G108" s="13">
        <v>21.8959161274209</v>
      </c>
      <c r="H108" s="13">
        <v>1.2178748206108999E-2</v>
      </c>
      <c r="I108" s="13">
        <v>2.89739052510894E-3</v>
      </c>
      <c r="J108" s="13"/>
      <c r="K108" s="13">
        <v>5.7763373734923797E-3</v>
      </c>
      <c r="L108" s="13">
        <v>0.23790544611601</v>
      </c>
      <c r="M108" s="13">
        <v>5.7558951621996E-2</v>
      </c>
      <c r="N108" s="13">
        <v>0.34652587809378599</v>
      </c>
      <c r="O108" s="13">
        <v>0.81132075471698095</v>
      </c>
      <c r="P108" s="13">
        <v>0.99171848930684003</v>
      </c>
      <c r="Q108" t="s">
        <v>34</v>
      </c>
    </row>
    <row r="109" spans="2:17" x14ac:dyDescent="0.25">
      <c r="B109" s="2">
        <v>107</v>
      </c>
      <c r="C109" s="13">
        <v>1.6454712229097299E-5</v>
      </c>
      <c r="D109" s="13">
        <v>1.2047182191285999E-2</v>
      </c>
      <c r="E109" s="13">
        <v>0.98748011198229502</v>
      </c>
      <c r="F109" s="13">
        <v>0.28852704118148698</v>
      </c>
      <c r="G109" s="13">
        <v>77.508421496344894</v>
      </c>
      <c r="H109" s="13">
        <v>4.3174747947321698E-3</v>
      </c>
      <c r="I109" s="13">
        <v>3.5552923816126701E-3</v>
      </c>
      <c r="J109" s="13"/>
      <c r="K109" s="13">
        <v>4.5772033281605501E-3</v>
      </c>
      <c r="L109" s="13">
        <v>0.82346569479700105</v>
      </c>
      <c r="M109" s="13">
        <v>-0.26733621880841402</v>
      </c>
      <c r="N109" s="13">
        <v>-6.7143500791682298E-2</v>
      </c>
      <c r="O109" s="13">
        <v>1</v>
      </c>
      <c r="P109" s="13">
        <v>1</v>
      </c>
      <c r="Q109" t="s">
        <v>34</v>
      </c>
    </row>
    <row r="110" spans="2:17" x14ac:dyDescent="0.25">
      <c r="B110" s="2">
        <v>108</v>
      </c>
      <c r="C110" s="13">
        <v>1.2127732346631E-4</v>
      </c>
      <c r="D110" s="13">
        <v>3.7646663685366497E-2</v>
      </c>
      <c r="E110" s="13">
        <v>0.84990205750828796</v>
      </c>
      <c r="F110" s="13">
        <v>0.30027649706860998</v>
      </c>
      <c r="G110" s="13">
        <v>129.27055429120901</v>
      </c>
      <c r="H110" s="13">
        <v>1.25244525768565E-2</v>
      </c>
      <c r="I110" s="13">
        <v>1.1425944483813E-2</v>
      </c>
      <c r="J110" s="13"/>
      <c r="K110" s="13">
        <v>1.2426386607415E-2</v>
      </c>
      <c r="L110" s="13">
        <v>0.91229092957935698</v>
      </c>
      <c r="M110" s="13">
        <v>-7.3253104438071107E-2</v>
      </c>
      <c r="N110" s="13">
        <v>0.179970795389995</v>
      </c>
      <c r="O110" s="13">
        <v>0.97549019607843102</v>
      </c>
      <c r="P110" s="13">
        <v>0.99554163901791604</v>
      </c>
      <c r="Q110" t="s">
        <v>34</v>
      </c>
    </row>
    <row r="111" spans="2:17" x14ac:dyDescent="0.25">
      <c r="B111" s="2">
        <v>109</v>
      </c>
      <c r="C111" s="13">
        <v>8.7758465221852506E-5</v>
      </c>
      <c r="D111" s="13">
        <v>3.1655079748215097E-2</v>
      </c>
      <c r="E111" s="13">
        <v>0.32669095153517802</v>
      </c>
      <c r="F111" s="13">
        <v>0.40512041662635501</v>
      </c>
      <c r="G111" s="13">
        <v>21.724663977707198</v>
      </c>
      <c r="H111" s="13">
        <v>1.1161546680888401E-2</v>
      </c>
      <c r="I111" s="13">
        <v>9.5694533364788104E-3</v>
      </c>
      <c r="J111" s="13"/>
      <c r="K111" s="13">
        <v>1.05705982945965E-2</v>
      </c>
      <c r="L111" s="13">
        <v>0.85735907487304397</v>
      </c>
      <c r="M111" s="13">
        <v>-4.4100199572604401E-2</v>
      </c>
      <c r="N111" s="13">
        <v>0.21708942670861001</v>
      </c>
      <c r="O111" s="13">
        <v>0.97959183673469297</v>
      </c>
      <c r="P111" s="13">
        <v>0.98796517793287097</v>
      </c>
      <c r="Q111" t="s">
        <v>34</v>
      </c>
    </row>
    <row r="112" spans="2:17" x14ac:dyDescent="0.25">
      <c r="B112" s="2">
        <v>110</v>
      </c>
      <c r="C112" s="13">
        <v>4.1441497465874802E-4</v>
      </c>
      <c r="D112" s="13">
        <v>8.8579420794365593E-2</v>
      </c>
      <c r="E112" s="13">
        <v>8.0769240676569098E-2</v>
      </c>
      <c r="F112" s="13">
        <v>0.414058049416201</v>
      </c>
      <c r="G112" s="13">
        <v>18.323208731201799</v>
      </c>
      <c r="H112" s="13">
        <v>3.0855925010555001E-2</v>
      </c>
      <c r="I112" s="13">
        <v>1.9749332640328701E-2</v>
      </c>
      <c r="J112" s="13"/>
      <c r="K112" s="13">
        <v>2.2970623275521601E-2</v>
      </c>
      <c r="L112" s="13">
        <v>0.64004992991047804</v>
      </c>
      <c r="M112" s="13">
        <v>0.154902805892177</v>
      </c>
      <c r="N112" s="13">
        <v>0.47046792278751798</v>
      </c>
      <c r="O112" s="13">
        <v>0.901856763925729</v>
      </c>
      <c r="P112" s="13">
        <v>0.88826707324596499</v>
      </c>
      <c r="Q112" t="s">
        <v>34</v>
      </c>
    </row>
    <row r="113" spans="2:17" x14ac:dyDescent="0.25">
      <c r="B113" s="2">
        <v>111</v>
      </c>
      <c r="C113" s="13">
        <v>3.1690556885668902E-5</v>
      </c>
      <c r="D113" s="13">
        <v>3.4114946977656699E-2</v>
      </c>
      <c r="E113" s="13">
        <v>0.124459891556276</v>
      </c>
      <c r="F113" s="13">
        <v>0.41056469603241602</v>
      </c>
      <c r="G113" s="13">
        <v>13.066356017981199</v>
      </c>
      <c r="H113" s="13">
        <v>1.1936227723994299E-2</v>
      </c>
      <c r="I113" s="13">
        <v>3.8022509251037298E-3</v>
      </c>
      <c r="J113" s="13"/>
      <c r="K113" s="13">
        <v>6.3521390272500301E-3</v>
      </c>
      <c r="L113" s="13">
        <v>0.31854711664560498</v>
      </c>
      <c r="M113" s="13">
        <v>0.124780764171127</v>
      </c>
      <c r="N113" s="13">
        <v>0.43211534810011398</v>
      </c>
      <c r="O113" s="13">
        <v>0.68421052631578905</v>
      </c>
      <c r="P113" s="13">
        <v>0.79237986270022898</v>
      </c>
      <c r="Q113" t="s">
        <v>34</v>
      </c>
    </row>
    <row r="114" spans="2:17" x14ac:dyDescent="0.25">
      <c r="B114" s="2">
        <v>112</v>
      </c>
      <c r="C114" s="13">
        <v>5.1192438046080597E-5</v>
      </c>
      <c r="D114" s="13">
        <v>2.3010024305868002E-2</v>
      </c>
      <c r="E114" s="13">
        <v>0.30336169206839603</v>
      </c>
      <c r="F114" s="13">
        <v>0.42102796200522502</v>
      </c>
      <c r="G114" s="13">
        <v>143.852723495487</v>
      </c>
      <c r="H114" s="13">
        <v>7.97590697478677E-3</v>
      </c>
      <c r="I114" s="13">
        <v>7.5154232222475002E-3</v>
      </c>
      <c r="J114" s="13"/>
      <c r="K114" s="13">
        <v>8.0734278043266498E-3</v>
      </c>
      <c r="L114" s="13">
        <v>0.94226565655856598</v>
      </c>
      <c r="M114" s="13">
        <v>-8.0360555518054905E-2</v>
      </c>
      <c r="N114" s="13">
        <v>0.17092130761268901</v>
      </c>
      <c r="O114" s="13">
        <v>1</v>
      </c>
      <c r="P114" s="13">
        <v>1</v>
      </c>
      <c r="Q114" t="s">
        <v>34</v>
      </c>
    </row>
    <row r="115" spans="2:17" x14ac:dyDescent="0.25">
      <c r="B115" s="2">
        <v>113</v>
      </c>
      <c r="C115" s="13">
        <v>8.0445259786698101E-5</v>
      </c>
      <c r="D115" s="13">
        <v>3.1925969601790602E-2</v>
      </c>
      <c r="E115" s="13">
        <v>0.213635363302457</v>
      </c>
      <c r="F115" s="13">
        <v>0.425407782235945</v>
      </c>
      <c r="G115" s="13">
        <v>146.81142402454</v>
      </c>
      <c r="H115" s="13">
        <v>1.1258442015411299E-2</v>
      </c>
      <c r="I115" s="13">
        <v>9.9518107026784E-3</v>
      </c>
      <c r="J115" s="13"/>
      <c r="K115" s="13">
        <v>1.0120577352449599E-2</v>
      </c>
      <c r="L115" s="13">
        <v>0.88394208444255695</v>
      </c>
      <c r="M115" s="13">
        <v>9.3880359760316001E-2</v>
      </c>
      <c r="N115" s="13">
        <v>0.39277173125595999</v>
      </c>
      <c r="O115" s="13">
        <v>0.95652173913043403</v>
      </c>
      <c r="P115" s="13">
        <v>0.981391823161189</v>
      </c>
      <c r="Q115" t="s">
        <v>34</v>
      </c>
    </row>
    <row r="116" spans="2:17" x14ac:dyDescent="0.25">
      <c r="B116" s="2">
        <v>114</v>
      </c>
      <c r="C116" s="13">
        <v>1.9501881160411599E-5</v>
      </c>
      <c r="D116" s="13">
        <v>1.46944083972639E-2</v>
      </c>
      <c r="E116" s="13">
        <v>0.163912185076108</v>
      </c>
      <c r="F116" s="13">
        <v>0.42745304431327302</v>
      </c>
      <c r="G116" s="13">
        <v>25.796136487362599</v>
      </c>
      <c r="H116" s="13">
        <v>5.9392389531180397E-3</v>
      </c>
      <c r="I116" s="13">
        <v>3.4909140192780201E-3</v>
      </c>
      <c r="J116" s="13"/>
      <c r="K116" s="13">
        <v>4.9830278235387902E-3</v>
      </c>
      <c r="L116" s="13">
        <v>0.587771269489894</v>
      </c>
      <c r="M116" s="13">
        <v>-0.16500605411094699</v>
      </c>
      <c r="N116" s="13">
        <v>6.3147311520394198E-2</v>
      </c>
      <c r="O116" s="13">
        <v>0.94117647058823495</v>
      </c>
      <c r="P116" s="13">
        <v>1</v>
      </c>
      <c r="Q116" t="s">
        <v>34</v>
      </c>
    </row>
    <row r="117" spans="2:17" x14ac:dyDescent="0.25">
      <c r="B117" s="2">
        <v>115</v>
      </c>
      <c r="C117" s="13">
        <v>2.2549050091725999E-4</v>
      </c>
      <c r="D117" s="13">
        <v>5.14628268801164E-2</v>
      </c>
      <c r="E117" s="13">
        <v>0.10521594376785499</v>
      </c>
      <c r="F117" s="13">
        <v>0.43463643696450599</v>
      </c>
      <c r="G117" s="13">
        <v>178.44204907461901</v>
      </c>
      <c r="H117" s="13">
        <v>1.7231898052824102E-2</v>
      </c>
      <c r="I117" s="13">
        <v>1.5734824412876599E-2</v>
      </c>
      <c r="J117" s="13"/>
      <c r="K117" s="13">
        <v>1.6944126496517699E-2</v>
      </c>
      <c r="L117" s="13">
        <v>0.91312195352141401</v>
      </c>
      <c r="M117" s="13">
        <v>-5.5598544999680102E-2</v>
      </c>
      <c r="N117" s="13">
        <v>0.20244927861183201</v>
      </c>
      <c r="O117" s="13">
        <v>0.97368421052631504</v>
      </c>
      <c r="P117" s="13">
        <v>1.0069020964169699</v>
      </c>
      <c r="Q117" t="s">
        <v>34</v>
      </c>
    </row>
    <row r="118" spans="2:17" x14ac:dyDescent="0.25">
      <c r="B118" s="2">
        <v>116</v>
      </c>
      <c r="C118" s="13">
        <v>1.8999098286744801E-2</v>
      </c>
      <c r="D118" s="13">
        <v>1.00206528547009</v>
      </c>
      <c r="E118" s="13">
        <v>0.15508198824215999</v>
      </c>
      <c r="F118" s="13">
        <v>0.55190528688214802</v>
      </c>
      <c r="G118" s="13">
        <v>71.869413872265099</v>
      </c>
      <c r="H118" s="13">
        <v>0.26182659558518501</v>
      </c>
      <c r="I118" s="13">
        <v>0.14044312009533</v>
      </c>
      <c r="J118" s="13"/>
      <c r="K118" s="13">
        <v>0.155532643689334</v>
      </c>
      <c r="L118" s="13">
        <v>0.536397457185122</v>
      </c>
      <c r="M118" s="13">
        <v>0.52009636314645602</v>
      </c>
      <c r="N118" s="13">
        <v>0.93544680136617098</v>
      </c>
      <c r="O118" s="13">
        <v>0.66019355795091095</v>
      </c>
      <c r="P118" s="13">
        <v>0.66606030341014999</v>
      </c>
      <c r="Q118" t="s">
        <v>34</v>
      </c>
    </row>
    <row r="119" spans="2:17" x14ac:dyDescent="0.25">
      <c r="B119" s="2">
        <v>117</v>
      </c>
      <c r="C119" s="13">
        <v>5.1192438046080597E-5</v>
      </c>
      <c r="D119" s="13">
        <v>2.3397232857376399E-2</v>
      </c>
      <c r="E119" s="13">
        <v>5.1328552946931998E-2</v>
      </c>
      <c r="F119" s="13">
        <v>0.43732893645188797</v>
      </c>
      <c r="G119" s="13">
        <v>31.652628570846399</v>
      </c>
      <c r="H119" s="13">
        <v>8.1839481363233206E-3</v>
      </c>
      <c r="I119" s="13">
        <v>7.1097462852585201E-3</v>
      </c>
      <c r="J119" s="13"/>
      <c r="K119" s="13">
        <v>8.0734278043266498E-3</v>
      </c>
      <c r="L119" s="13">
        <v>0.86874283253371198</v>
      </c>
      <c r="M119" s="13">
        <v>-0.10730924011680699</v>
      </c>
      <c r="N119" s="13">
        <v>0.13660917670296199</v>
      </c>
      <c r="O119" s="13">
        <v>0.96551724137931005</v>
      </c>
      <c r="P119" s="13">
        <v>1.0121450735711099</v>
      </c>
      <c r="Q119" t="s">
        <v>34</v>
      </c>
    </row>
    <row r="120" spans="2:17" x14ac:dyDescent="0.25">
      <c r="B120" s="2">
        <v>118</v>
      </c>
      <c r="C120" s="13">
        <v>2.5596219023040298E-5</v>
      </c>
      <c r="D120" s="13">
        <v>1.5720979456202499E-2</v>
      </c>
      <c r="E120" s="13">
        <v>0.133753491582879</v>
      </c>
      <c r="F120" s="13">
        <v>0.43717094525143602</v>
      </c>
      <c r="G120" s="13">
        <v>8.9803896888381507E-15</v>
      </c>
      <c r="H120" s="13">
        <v>5.46463681564295E-3</v>
      </c>
      <c r="I120" s="13">
        <v>4.6839744134082404E-3</v>
      </c>
      <c r="J120" s="13"/>
      <c r="K120" s="13">
        <v>5.7087755478593899E-3</v>
      </c>
      <c r="L120" s="13">
        <v>0.85714285714285698</v>
      </c>
      <c r="M120" s="13">
        <v>-0.214601836602551</v>
      </c>
      <c r="N120" s="13">
        <v>0</v>
      </c>
      <c r="O120" s="13">
        <v>1</v>
      </c>
      <c r="P120" s="13">
        <v>1</v>
      </c>
      <c r="Q120" t="s">
        <v>34</v>
      </c>
    </row>
    <row r="121" spans="2:17" x14ac:dyDescent="0.25">
      <c r="B121" s="2">
        <v>119</v>
      </c>
      <c r="C121" s="13">
        <v>4.6926401542240597E-5</v>
      </c>
      <c r="D121" s="13">
        <v>2.2131779103353899E-2</v>
      </c>
      <c r="E121" s="13">
        <v>0.32182554070306901</v>
      </c>
      <c r="F121" s="13">
        <v>0.44642737087793299</v>
      </c>
      <c r="G121" s="13">
        <v>169.52731988470401</v>
      </c>
      <c r="H121" s="13">
        <v>7.4765145836623997E-3</v>
      </c>
      <c r="I121" s="13">
        <v>6.85075510110444E-3</v>
      </c>
      <c r="J121" s="13"/>
      <c r="K121" s="13">
        <v>7.7297186323760699E-3</v>
      </c>
      <c r="L121" s="13">
        <v>0.91630331546127597</v>
      </c>
      <c r="M121" s="13">
        <v>-0.142744546835431</v>
      </c>
      <c r="N121" s="13">
        <v>9.1491542908991003E-2</v>
      </c>
      <c r="O121" s="13">
        <v>1</v>
      </c>
      <c r="P121" s="13">
        <v>1</v>
      </c>
      <c r="Q121" t="s">
        <v>34</v>
      </c>
    </row>
    <row r="122" spans="2:17" x14ac:dyDescent="0.25">
      <c r="B122" s="2">
        <v>120</v>
      </c>
      <c r="C122" s="13">
        <v>2.49867852367774E-5</v>
      </c>
      <c r="D122" s="13">
        <v>1.5869305312627102E-2</v>
      </c>
      <c r="E122" s="13">
        <v>0.124772700532781</v>
      </c>
      <c r="F122" s="13">
        <v>0.45716351896720298</v>
      </c>
      <c r="G122" s="13">
        <v>50.709672516323998</v>
      </c>
      <c r="H122" s="13">
        <v>5.4927303196807701E-3</v>
      </c>
      <c r="I122" s="13">
        <v>4.9983756770192699E-3</v>
      </c>
      <c r="J122" s="13"/>
      <c r="K122" s="13">
        <v>5.6404045120248096E-3</v>
      </c>
      <c r="L122" s="13">
        <v>0.90999837714766396</v>
      </c>
      <c r="M122" s="13">
        <v>-0.13702807208316201</v>
      </c>
      <c r="N122" s="13">
        <v>9.8769984620059897E-2</v>
      </c>
      <c r="O122" s="13">
        <v>0.95348837209302295</v>
      </c>
      <c r="P122" s="13">
        <v>1.01342975206611</v>
      </c>
      <c r="Q122" t="s">
        <v>34</v>
      </c>
    </row>
    <row r="123" spans="2:17" x14ac:dyDescent="0.25">
      <c r="B123" s="2">
        <v>121</v>
      </c>
      <c r="C123" s="13">
        <v>6.6306395945399702E-4</v>
      </c>
      <c r="D123" s="13">
        <v>0.10341669041123799</v>
      </c>
      <c r="E123" s="13">
        <v>0.38359394813173803</v>
      </c>
      <c r="F123" s="13">
        <v>0.477905435400792</v>
      </c>
      <c r="G123" s="13">
        <v>13.3487209538432</v>
      </c>
      <c r="H123" s="13">
        <v>3.0666075793372102E-2</v>
      </c>
      <c r="I123" s="13">
        <v>2.8026888008506799E-2</v>
      </c>
      <c r="J123" s="13"/>
      <c r="K123" s="13">
        <v>2.9055795529730401E-2</v>
      </c>
      <c r="L123" s="13">
        <v>0.91393787054306697</v>
      </c>
      <c r="M123" s="13">
        <v>1.8046327490654199E-2</v>
      </c>
      <c r="N123" s="13">
        <v>0.296216842533504</v>
      </c>
      <c r="O123" s="13">
        <v>0.96113074204947002</v>
      </c>
      <c r="P123" s="13">
        <v>0.87775622202259995</v>
      </c>
      <c r="Q123" t="s">
        <v>34</v>
      </c>
    </row>
    <row r="124" spans="2:17" x14ac:dyDescent="0.25">
      <c r="B124" s="2">
        <v>122</v>
      </c>
      <c r="C124" s="13">
        <v>1.6149995335965899E-4</v>
      </c>
      <c r="D124" s="13">
        <v>4.3443862684361498E-2</v>
      </c>
      <c r="E124" s="13">
        <v>9.6101014663021303E-2</v>
      </c>
      <c r="F124" s="13">
        <v>0.47603320340343702</v>
      </c>
      <c r="G124" s="13">
        <v>133.45998821477701</v>
      </c>
      <c r="H124" s="13">
        <v>1.43767902717792E-2</v>
      </c>
      <c r="I124" s="13">
        <v>1.3869483987217801E-2</v>
      </c>
      <c r="J124" s="13"/>
      <c r="K124" s="13">
        <v>1.43397394359312E-2</v>
      </c>
      <c r="L124" s="13">
        <v>0.96471352263118104</v>
      </c>
      <c r="M124" s="13">
        <v>-3.0294807994010499E-2</v>
      </c>
      <c r="N124" s="13">
        <v>0.23466699719702899</v>
      </c>
      <c r="O124" s="13">
        <v>0.95667870036100999</v>
      </c>
      <c r="P124" s="13">
        <v>1.00817610062893</v>
      </c>
      <c r="Q124" t="s">
        <v>34</v>
      </c>
    </row>
    <row r="125" spans="2:17" x14ac:dyDescent="0.25">
      <c r="B125" s="2">
        <v>123</v>
      </c>
      <c r="C125" s="13">
        <v>5.3447343055253204E-4</v>
      </c>
      <c r="D125" s="13">
        <v>8.3156159086041098E-2</v>
      </c>
      <c r="E125" s="13">
        <v>9.9020394098732999E-3</v>
      </c>
      <c r="F125" s="13">
        <v>0.484895499451449</v>
      </c>
      <c r="G125" s="13">
        <v>70.911200628451098</v>
      </c>
      <c r="H125" s="13">
        <v>3.0388033836780601E-2</v>
      </c>
      <c r="I125" s="13">
        <v>2.3493107245786599E-2</v>
      </c>
      <c r="J125" s="13"/>
      <c r="K125" s="13">
        <v>2.6086638483901001E-2</v>
      </c>
      <c r="L125" s="13">
        <v>0.77310389253783796</v>
      </c>
      <c r="M125" s="13">
        <v>4.9075689790474199E-2</v>
      </c>
      <c r="N125" s="13">
        <v>0.33572465366155002</v>
      </c>
      <c r="O125" s="13">
        <v>0.98428731762065003</v>
      </c>
      <c r="P125" s="13">
        <v>0.99619789710852402</v>
      </c>
      <c r="Q125" t="s">
        <v>34</v>
      </c>
    </row>
    <row r="126" spans="2:17" x14ac:dyDescent="0.25">
      <c r="B126" s="2">
        <v>124</v>
      </c>
      <c r="C126" s="13">
        <v>1.7307919529865301E-4</v>
      </c>
      <c r="D126" s="13">
        <v>4.53291623857583E-2</v>
      </c>
      <c r="E126" s="13">
        <v>0.26736982707583601</v>
      </c>
      <c r="F126" s="13">
        <v>0.51538091754174398</v>
      </c>
      <c r="G126" s="13">
        <v>17.661591926585299</v>
      </c>
      <c r="H126" s="13">
        <v>1.5791392920641498E-2</v>
      </c>
      <c r="I126" s="13">
        <v>1.31194181218136E-2</v>
      </c>
      <c r="J126" s="13"/>
      <c r="K126" s="13">
        <v>1.48449074037255E-2</v>
      </c>
      <c r="L126" s="13">
        <v>0.83079549649257201</v>
      </c>
      <c r="M126" s="13">
        <v>-5.9887067060005697E-2</v>
      </c>
      <c r="N126" s="13">
        <v>0.19698896273615599</v>
      </c>
      <c r="O126" s="13">
        <v>0.96928327645051104</v>
      </c>
      <c r="P126" s="13">
        <v>1.0031344183242901</v>
      </c>
      <c r="Q126" t="s">
        <v>34</v>
      </c>
    </row>
    <row r="127" spans="2:17" x14ac:dyDescent="0.25">
      <c r="B127" s="2">
        <v>125</v>
      </c>
      <c r="C127" s="13">
        <v>7.8616958427909594E-5</v>
      </c>
      <c r="D127" s="13">
        <v>2.9601937630337801E-2</v>
      </c>
      <c r="E127" s="13">
        <v>0.20160455246548101</v>
      </c>
      <c r="F127" s="13">
        <v>0.51679851027937596</v>
      </c>
      <c r="G127" s="13">
        <v>180</v>
      </c>
      <c r="H127" s="13">
        <v>9.3679488268164895E-3</v>
      </c>
      <c r="I127" s="13">
        <v>9.3679488268164895E-3</v>
      </c>
      <c r="J127" s="13"/>
      <c r="K127" s="13">
        <v>1.00049098125477E-2</v>
      </c>
      <c r="L127" s="13">
        <v>1</v>
      </c>
      <c r="M127" s="13">
        <v>-0.123276468765639</v>
      </c>
      <c r="N127" s="13">
        <v>0.116279069767441</v>
      </c>
      <c r="O127" s="13">
        <v>0.96992481203007497</v>
      </c>
      <c r="P127" s="13">
        <v>1</v>
      </c>
      <c r="Q127" t="s">
        <v>34</v>
      </c>
    </row>
    <row r="128" spans="2:17" x14ac:dyDescent="0.25">
      <c r="B128" s="2">
        <v>126</v>
      </c>
      <c r="C128" s="13">
        <v>9.5071670657006897E-5</v>
      </c>
      <c r="D128" s="13">
        <v>3.2365482534248702E-2</v>
      </c>
      <c r="E128" s="13">
        <v>0.18852997013968101</v>
      </c>
      <c r="F128" s="13">
        <v>0.52499546550284104</v>
      </c>
      <c r="G128" s="13">
        <v>180</v>
      </c>
      <c r="H128" s="13">
        <v>1.01486112290512E-2</v>
      </c>
      <c r="I128" s="13">
        <v>1.01486112290512E-2</v>
      </c>
      <c r="J128" s="13"/>
      <c r="K128" s="13">
        <v>1.1002227531938099E-2</v>
      </c>
      <c r="L128" s="13">
        <v>1</v>
      </c>
      <c r="M128" s="13">
        <v>-0.14915198965276399</v>
      </c>
      <c r="N128" s="13">
        <v>8.3333333333333301E-2</v>
      </c>
      <c r="O128" s="13">
        <v>1</v>
      </c>
      <c r="P128" s="13">
        <v>1</v>
      </c>
      <c r="Q128" t="s">
        <v>34</v>
      </c>
    </row>
    <row r="129" spans="2:17" x14ac:dyDescent="0.25">
      <c r="B129" s="2">
        <v>127</v>
      </c>
      <c r="C129" s="13">
        <v>1.32247131619041E-3</v>
      </c>
      <c r="D129" s="13">
        <v>0.13124886637571001</v>
      </c>
      <c r="E129" s="13">
        <v>0.269309461901242</v>
      </c>
      <c r="F129" s="13">
        <v>0.54844663601642296</v>
      </c>
      <c r="G129" s="13">
        <v>13.9680206809534</v>
      </c>
      <c r="H129" s="13">
        <v>4.5435558078412097E-2</v>
      </c>
      <c r="I129" s="13">
        <v>3.7106025148069099E-2</v>
      </c>
      <c r="J129" s="13"/>
      <c r="K129" s="13">
        <v>4.1034409664957902E-2</v>
      </c>
      <c r="L129" s="13">
        <v>0.81667369605171503</v>
      </c>
      <c r="M129" s="13">
        <v>1.2532103448806E-3</v>
      </c>
      <c r="N129" s="13">
        <v>0.27483518170413501</v>
      </c>
      <c r="O129" s="13">
        <v>0.97747747747747704</v>
      </c>
      <c r="P129" s="13">
        <v>0.98656951672862403</v>
      </c>
      <c r="Q129" t="s">
        <v>34</v>
      </c>
    </row>
    <row r="130" spans="2:17" x14ac:dyDescent="0.25">
      <c r="B130" s="2">
        <v>128</v>
      </c>
      <c r="C130" s="13">
        <v>6.46609247224899E-4</v>
      </c>
      <c r="D130" s="13">
        <v>8.8146933823527507E-2</v>
      </c>
      <c r="E130" s="13">
        <v>0.31355257560067901</v>
      </c>
      <c r="F130" s="13">
        <v>0.56289070210368497</v>
      </c>
      <c r="G130" s="13">
        <v>168.27951679572999</v>
      </c>
      <c r="H130" s="13">
        <v>2.9868091090212399E-2</v>
      </c>
      <c r="I130" s="13">
        <v>2.6940606948479801E-2</v>
      </c>
      <c r="J130" s="13"/>
      <c r="K130" s="13">
        <v>2.8693003738859E-2</v>
      </c>
      <c r="L130" s="13">
        <v>0.90198623230086805</v>
      </c>
      <c r="M130" s="13">
        <v>-2.2621428599741599E-2</v>
      </c>
      <c r="N130" s="13">
        <v>0.24443704728356799</v>
      </c>
      <c r="O130" s="13">
        <v>0.98423005565862698</v>
      </c>
      <c r="P130" s="13">
        <v>1.0048355813768099</v>
      </c>
      <c r="Q130" t="s">
        <v>34</v>
      </c>
    </row>
    <row r="131" spans="2:17" x14ac:dyDescent="0.25">
      <c r="B131" s="2">
        <v>129</v>
      </c>
      <c r="C131" s="13">
        <v>1.9136220888653899E-4</v>
      </c>
      <c r="D131" s="13">
        <v>4.68530153949204E-2</v>
      </c>
      <c r="E131" s="13">
        <v>2.86955587471114E-2</v>
      </c>
      <c r="F131" s="13">
        <v>0.56690013043808296</v>
      </c>
      <c r="G131" s="13">
        <v>126.634227177998</v>
      </c>
      <c r="H131" s="13">
        <v>1.56131159675363E-2</v>
      </c>
      <c r="I131" s="13">
        <v>1.48420932637618E-2</v>
      </c>
      <c r="J131" s="13"/>
      <c r="K131" s="13">
        <v>1.56092899172964E-2</v>
      </c>
      <c r="L131" s="13">
        <v>0.95061698732157796</v>
      </c>
      <c r="M131" s="13">
        <v>-4.8916937139538999E-2</v>
      </c>
      <c r="N131" s="13">
        <v>0.210956565961777</v>
      </c>
      <c r="O131" s="13">
        <v>0.98432601880877701</v>
      </c>
      <c r="P131" s="13">
        <v>1.00606494826465</v>
      </c>
      <c r="Q131" t="s">
        <v>34</v>
      </c>
    </row>
    <row r="132" spans="2:17" x14ac:dyDescent="0.25">
      <c r="B132" s="2">
        <v>130</v>
      </c>
      <c r="C132" s="13">
        <v>1.70032026367339E-4</v>
      </c>
      <c r="D132" s="13">
        <v>4.45157121626297E-2</v>
      </c>
      <c r="E132" s="13">
        <v>0.21021237516348201</v>
      </c>
      <c r="F132" s="13">
        <v>0.56792203366037797</v>
      </c>
      <c r="G132" s="13">
        <v>33.851937103469801</v>
      </c>
      <c r="H132" s="13">
        <v>1.45084023751809E-2</v>
      </c>
      <c r="I132" s="13">
        <v>1.45084023751809E-2</v>
      </c>
      <c r="J132" s="13"/>
      <c r="K132" s="13">
        <v>1.47136501196116E-2</v>
      </c>
      <c r="L132" s="13">
        <v>0.999999999999995</v>
      </c>
      <c r="M132" s="13">
        <v>-2.7704368839239199E-2</v>
      </c>
      <c r="N132" s="13">
        <v>0.237965246767114</v>
      </c>
      <c r="O132" s="13">
        <v>0.96875</v>
      </c>
      <c r="P132" s="13">
        <v>1.0063833891587599</v>
      </c>
      <c r="Q132" t="s">
        <v>34</v>
      </c>
    </row>
    <row r="133" spans="2:17" x14ac:dyDescent="0.25">
      <c r="B133" s="2">
        <v>131</v>
      </c>
      <c r="C133" s="13">
        <v>2.40726345573831E-4</v>
      </c>
      <c r="D133" s="13">
        <v>5.2683002214809198E-2</v>
      </c>
      <c r="E133" s="13">
        <v>0.199353508483576</v>
      </c>
      <c r="F133" s="13">
        <v>0.58325165613441399</v>
      </c>
      <c r="G133" s="13">
        <v>42.7727176850372</v>
      </c>
      <c r="H133" s="13">
        <v>1.7249606259923399E-2</v>
      </c>
      <c r="I133" s="13">
        <v>1.6676558440889801E-2</v>
      </c>
      <c r="J133" s="13"/>
      <c r="K133" s="13">
        <v>1.7507207162885299E-2</v>
      </c>
      <c r="L133" s="13">
        <v>0.96677907829322796</v>
      </c>
      <c r="M133" s="13">
        <v>-6.1461971429630398E-2</v>
      </c>
      <c r="N133" s="13">
        <v>0.19498373221357401</v>
      </c>
      <c r="O133" s="13">
        <v>0.98997493734335795</v>
      </c>
      <c r="P133" s="13">
        <v>1.00809068681929</v>
      </c>
      <c r="Q133" t="s">
        <v>34</v>
      </c>
    </row>
    <row r="134" spans="2:17" x14ac:dyDescent="0.25">
      <c r="B134" s="2">
        <v>132</v>
      </c>
      <c r="C134" s="13">
        <v>2.1939616305463099E-5</v>
      </c>
      <c r="D134" s="13">
        <v>1.4784965235923099E-2</v>
      </c>
      <c r="E134" s="13">
        <v>2.2639209664806498E-2</v>
      </c>
      <c r="F134" s="13">
        <v>0.58354514567044402</v>
      </c>
      <c r="G134" s="13">
        <v>61.958715268485101</v>
      </c>
      <c r="H134" s="13">
        <v>5.5571288322733897E-3</v>
      </c>
      <c r="I134" s="13">
        <v>3.8570650188982599E-3</v>
      </c>
      <c r="J134" s="13"/>
      <c r="K134" s="13">
        <v>5.2852991472982901E-3</v>
      </c>
      <c r="L134" s="13">
        <v>0.69407514839283602</v>
      </c>
      <c r="M134" s="13">
        <v>-0.232694557935854</v>
      </c>
      <c r="N134" s="13">
        <v>-2.3036368273433999E-2</v>
      </c>
      <c r="O134" s="13">
        <v>0.97297297297297303</v>
      </c>
      <c r="P134" s="13">
        <v>1.00960979988383</v>
      </c>
      <c r="Q134" t="s">
        <v>34</v>
      </c>
    </row>
    <row r="135" spans="2:17" x14ac:dyDescent="0.25">
      <c r="B135" s="2">
        <v>133</v>
      </c>
      <c r="C135" s="13">
        <v>3.6566027175771902E-5</v>
      </c>
      <c r="D135" s="13">
        <v>1.89942969087726E-2</v>
      </c>
      <c r="E135" s="13">
        <v>0.32163290972069902</v>
      </c>
      <c r="F135" s="13">
        <v>0.60540369293301599</v>
      </c>
      <c r="G135" s="13">
        <v>180</v>
      </c>
      <c r="H135" s="13">
        <v>6.2452992178776597E-3</v>
      </c>
      <c r="I135" s="13">
        <v>5.46463681564295E-3</v>
      </c>
      <c r="J135" s="13"/>
      <c r="K135" s="13">
        <v>6.82329185907018E-3</v>
      </c>
      <c r="L135" s="13">
        <v>0.875</v>
      </c>
      <c r="M135" s="13">
        <v>-0.26696171416238101</v>
      </c>
      <c r="N135" s="13">
        <v>-6.6666666666666596E-2</v>
      </c>
      <c r="O135" s="13">
        <v>1</v>
      </c>
      <c r="P135" s="13">
        <v>1</v>
      </c>
      <c r="Q135" t="s">
        <v>34</v>
      </c>
    </row>
    <row r="136" spans="2:17" x14ac:dyDescent="0.25">
      <c r="B136" s="2">
        <v>134</v>
      </c>
      <c r="C136" s="13">
        <v>9.5071670657006897E-5</v>
      </c>
      <c r="D136" s="13">
        <v>3.2365482534248702E-2</v>
      </c>
      <c r="E136" s="13">
        <v>1.4442254441341999E-2</v>
      </c>
      <c r="F136" s="13">
        <v>0.60852634254195404</v>
      </c>
      <c r="G136" s="13">
        <v>180</v>
      </c>
      <c r="H136" s="13">
        <v>1.01486112290512E-2</v>
      </c>
      <c r="I136" s="13">
        <v>1.01486112290512E-2</v>
      </c>
      <c r="J136" s="13"/>
      <c r="K136" s="13">
        <v>1.1002227531938099E-2</v>
      </c>
      <c r="L136" s="13">
        <v>1</v>
      </c>
      <c r="M136" s="13">
        <v>-0.14915198965276399</v>
      </c>
      <c r="N136" s="13">
        <v>8.3333333333333301E-2</v>
      </c>
      <c r="O136" s="13">
        <v>1</v>
      </c>
      <c r="P136" s="13">
        <v>1</v>
      </c>
      <c r="Q136" t="s">
        <v>34</v>
      </c>
    </row>
    <row r="137" spans="2:17" x14ac:dyDescent="0.25">
      <c r="B137" s="2">
        <v>135</v>
      </c>
      <c r="C137" s="13">
        <v>1.7673579801623002E-5</v>
      </c>
      <c r="D137" s="13">
        <v>1.25702260007832E-2</v>
      </c>
      <c r="E137" s="13">
        <v>0.35420537546911302</v>
      </c>
      <c r="F137" s="13">
        <v>0.61249695303607898</v>
      </c>
      <c r="G137" s="13">
        <v>60.649800667314302</v>
      </c>
      <c r="H137" s="13">
        <v>4.5501999539293604E-3</v>
      </c>
      <c r="I137" s="13">
        <v>4.1675611489345003E-3</v>
      </c>
      <c r="J137" s="13"/>
      <c r="K137" s="13">
        <v>4.7437011605347898E-3</v>
      </c>
      <c r="L137" s="13">
        <v>0.91590725487471603</v>
      </c>
      <c r="M137" s="13">
        <v>-0.157290638119152</v>
      </c>
      <c r="N137" s="13">
        <v>7.2970884265229505E-2</v>
      </c>
      <c r="O137" s="13">
        <v>0.96666666666666601</v>
      </c>
      <c r="P137" s="13">
        <v>1.0056514718668399</v>
      </c>
      <c r="Q137" t="s">
        <v>34</v>
      </c>
    </row>
    <row r="138" spans="2:17" x14ac:dyDescent="0.25">
      <c r="B138" s="2">
        <v>136</v>
      </c>
      <c r="C138" s="13">
        <v>1.10307515313578E-4</v>
      </c>
      <c r="D138" s="13">
        <v>3.5005682778606502E-2</v>
      </c>
      <c r="E138" s="13">
        <v>2.90225265449577E-2</v>
      </c>
      <c r="F138" s="13">
        <v>0.62198953419154401</v>
      </c>
      <c r="G138" s="13">
        <v>36.117433866076702</v>
      </c>
      <c r="H138" s="13">
        <v>1.1879398199284999E-2</v>
      </c>
      <c r="I138" s="13">
        <v>1.12487708616619E-2</v>
      </c>
      <c r="J138" s="13"/>
      <c r="K138" s="13">
        <v>1.1851071284011701E-2</v>
      </c>
      <c r="L138" s="13">
        <v>0.94691420162504103</v>
      </c>
      <c r="M138" s="13">
        <v>-4.85536823118616E-2</v>
      </c>
      <c r="N138" s="13">
        <v>0.21141907637319199</v>
      </c>
      <c r="O138" s="13">
        <v>0.97311827956989205</v>
      </c>
      <c r="P138" s="13">
        <v>1.0121763564594899</v>
      </c>
      <c r="Q138" t="s">
        <v>34</v>
      </c>
    </row>
    <row r="139" spans="2:17" x14ac:dyDescent="0.25">
      <c r="B139" s="2">
        <v>137</v>
      </c>
      <c r="C139" s="13">
        <v>7.9226392214172392E-6</v>
      </c>
      <c r="D139" s="13">
        <v>1.03882745865372E-2</v>
      </c>
      <c r="E139" s="13">
        <v>0.27929698713797102</v>
      </c>
      <c r="F139" s="13">
        <v>0.62266834221320599</v>
      </c>
      <c r="G139" s="13">
        <v>134.47150111160701</v>
      </c>
      <c r="H139" s="13">
        <v>4.9729854654885497E-3</v>
      </c>
      <c r="I139" s="13">
        <v>1.1345266428440799E-3</v>
      </c>
      <c r="J139" s="13"/>
      <c r="K139" s="13">
        <v>3.1760695136250098E-3</v>
      </c>
      <c r="L139" s="13">
        <v>0.228137936601152</v>
      </c>
      <c r="M139" s="13">
        <v>-0.44069089297636499</v>
      </c>
      <c r="N139" s="13">
        <v>-0.28786552720699699</v>
      </c>
      <c r="O139" s="13">
        <v>1</v>
      </c>
      <c r="P139" s="13">
        <v>1</v>
      </c>
      <c r="Q139" t="s">
        <v>34</v>
      </c>
    </row>
    <row r="140" spans="2:17" x14ac:dyDescent="0.25">
      <c r="B140" s="2">
        <v>138</v>
      </c>
      <c r="C140" s="13">
        <v>4.15633842231273E-4</v>
      </c>
      <c r="D140" s="13">
        <v>7.0553925926766195E-2</v>
      </c>
      <c r="E140" s="13">
        <v>9.3924806556091797E-2</v>
      </c>
      <c r="F140" s="13">
        <v>0.64059941599411896</v>
      </c>
      <c r="G140" s="13">
        <v>21.038418924498401</v>
      </c>
      <c r="H140" s="13">
        <v>2.39326082476304E-2</v>
      </c>
      <c r="I140" s="13">
        <v>2.2026991116799701E-2</v>
      </c>
      <c r="J140" s="13"/>
      <c r="K140" s="13">
        <v>2.30043788018514E-2</v>
      </c>
      <c r="L140" s="13">
        <v>0.92037570200818397</v>
      </c>
      <c r="M140" s="13">
        <v>-3.85126459790939E-3</v>
      </c>
      <c r="N140" s="13">
        <v>0.26833596235186502</v>
      </c>
      <c r="O140" s="13">
        <v>0.97847919655667104</v>
      </c>
      <c r="P140" s="13">
        <v>1.0020137866935099</v>
      </c>
      <c r="Q140" t="s">
        <v>34</v>
      </c>
    </row>
    <row r="141" spans="2:17" x14ac:dyDescent="0.25">
      <c r="B141" s="2">
        <v>139</v>
      </c>
      <c r="C141" s="13">
        <v>5.8018096452224703E-4</v>
      </c>
      <c r="D141" s="13">
        <v>8.4569938696488101E-2</v>
      </c>
      <c r="E141" s="13">
        <v>1.47751839952363E-2</v>
      </c>
      <c r="F141" s="13">
        <v>0.65418197269617695</v>
      </c>
      <c r="G141" s="13">
        <v>32.826993871180797</v>
      </c>
      <c r="H141" s="13">
        <v>3.03023893969952E-2</v>
      </c>
      <c r="I141" s="13">
        <v>2.49063905193628E-2</v>
      </c>
      <c r="J141" s="13"/>
      <c r="K141" s="13">
        <v>2.7179207993102202E-2</v>
      </c>
      <c r="L141" s="13">
        <v>0.82192827083901498</v>
      </c>
      <c r="M141" s="13">
        <v>2.16780753096119E-2</v>
      </c>
      <c r="N141" s="13">
        <v>0.30084092747310698</v>
      </c>
      <c r="O141" s="13">
        <v>0.97942386831275696</v>
      </c>
      <c r="P141" s="13">
        <v>1.0016800361853899</v>
      </c>
      <c r="Q141" t="s">
        <v>34</v>
      </c>
    </row>
    <row r="142" spans="2:17" x14ac:dyDescent="0.25">
      <c r="B142" s="2">
        <v>140</v>
      </c>
      <c r="C142" s="13">
        <v>7.2035073536270598E-4</v>
      </c>
      <c r="D142" s="13">
        <v>9.3060422983192795E-2</v>
      </c>
      <c r="E142" s="13">
        <v>0.37715702773547899</v>
      </c>
      <c r="F142" s="13">
        <v>0.66215428309749902</v>
      </c>
      <c r="G142" s="13">
        <v>31.060185712638599</v>
      </c>
      <c r="H142" s="13">
        <v>3.0526518138948699E-2</v>
      </c>
      <c r="I142" s="13">
        <v>2.9584159508264998E-2</v>
      </c>
      <c r="J142" s="13"/>
      <c r="K142" s="13">
        <v>3.02849639646946E-2</v>
      </c>
      <c r="L142" s="13">
        <v>0.96912983569254996</v>
      </c>
      <c r="M142" s="13">
        <v>-1.53488684742376E-2</v>
      </c>
      <c r="N142" s="13">
        <v>0.25369675842682399</v>
      </c>
      <c r="O142" s="13">
        <v>0.98336106489184605</v>
      </c>
      <c r="P142" s="13">
        <v>1.0045802679372799</v>
      </c>
      <c r="Q142" t="s">
        <v>34</v>
      </c>
    </row>
    <row r="143" spans="2:17" x14ac:dyDescent="0.25">
      <c r="B143" s="2">
        <v>141</v>
      </c>
      <c r="C143" s="13">
        <v>1.10307515313578E-4</v>
      </c>
      <c r="D143" s="13">
        <v>3.5438169749444498E-2</v>
      </c>
      <c r="E143" s="13">
        <v>0.30311266466436898</v>
      </c>
      <c r="F143" s="13">
        <v>0.66399434709410599</v>
      </c>
      <c r="G143" s="13">
        <v>7.0627299056826498</v>
      </c>
      <c r="H143" s="13">
        <v>1.2005030906633501E-2</v>
      </c>
      <c r="I143" s="13">
        <v>1.06475274123252E-2</v>
      </c>
      <c r="J143" s="13"/>
      <c r="K143" s="13">
        <v>1.1851071284011701E-2</v>
      </c>
      <c r="L143" s="13">
        <v>0.88692211583077096</v>
      </c>
      <c r="M143" s="13">
        <v>-8.9883834228601495E-2</v>
      </c>
      <c r="N143" s="13">
        <v>0.15879589256288701</v>
      </c>
      <c r="O143" s="13">
        <v>0.97837837837837804</v>
      </c>
      <c r="P143" s="13">
        <v>0.99982376913756998</v>
      </c>
      <c r="Q143" t="s">
        <v>34</v>
      </c>
    </row>
    <row r="144" spans="2:17" x14ac:dyDescent="0.25">
      <c r="B144" s="2">
        <v>142</v>
      </c>
      <c r="C144" s="13">
        <v>2.8399614439849502E-4</v>
      </c>
      <c r="D144" s="13">
        <v>5.7751062530116998E-2</v>
      </c>
      <c r="E144" s="13">
        <v>3.3010627974323803E-2</v>
      </c>
      <c r="F144" s="13">
        <v>0.670709620886483</v>
      </c>
      <c r="G144" s="13">
        <v>25.3765520996565</v>
      </c>
      <c r="H144" s="13">
        <v>1.9233832324102099E-2</v>
      </c>
      <c r="I144" s="13">
        <v>1.8157723475191401E-2</v>
      </c>
      <c r="J144" s="13"/>
      <c r="K144" s="13">
        <v>1.9015654645593402E-2</v>
      </c>
      <c r="L144" s="13">
        <v>0.94405125142105495</v>
      </c>
      <c r="M144" s="13">
        <v>-3.4161171302759002E-2</v>
      </c>
      <c r="N144" s="13">
        <v>0.22974419053801701</v>
      </c>
      <c r="O144" s="13">
        <v>0.97899159663865498</v>
      </c>
      <c r="P144" s="13">
        <v>1.0049204482474201</v>
      </c>
      <c r="Q144" t="s">
        <v>34</v>
      </c>
    </row>
    <row r="145" spans="2:17" x14ac:dyDescent="0.25">
      <c r="B145" s="2">
        <v>143</v>
      </c>
      <c r="C145" s="13">
        <v>9.7509405802058404E-6</v>
      </c>
      <c r="D145" s="13">
        <v>8.4834583250845697E-3</v>
      </c>
      <c r="E145" s="13">
        <v>0.35168841220673502</v>
      </c>
      <c r="F145" s="13">
        <v>0.66824701631290995</v>
      </c>
      <c r="G145" s="13">
        <v>90</v>
      </c>
      <c r="H145" s="13">
        <v>3.1226496089388298E-3</v>
      </c>
      <c r="I145" s="13">
        <v>2.3419872067041202E-3</v>
      </c>
      <c r="J145" s="13"/>
      <c r="K145" s="13">
        <v>3.5235327648655201E-3</v>
      </c>
      <c r="L145" s="13">
        <v>0.75</v>
      </c>
      <c r="M145" s="13">
        <v>-0.41095137745191301</v>
      </c>
      <c r="N145" s="13">
        <v>-0.25</v>
      </c>
      <c r="O145" s="13">
        <v>1</v>
      </c>
      <c r="P145" s="13">
        <v>1</v>
      </c>
      <c r="Q145" t="s">
        <v>34</v>
      </c>
    </row>
    <row r="146" spans="2:17" x14ac:dyDescent="0.25">
      <c r="B146" s="2">
        <v>144</v>
      </c>
      <c r="C146" s="13">
        <v>5.91150772674979E-5</v>
      </c>
      <c r="D146" s="13">
        <v>2.4972609585086E-2</v>
      </c>
      <c r="E146" s="13">
        <v>0.25412573209240302</v>
      </c>
      <c r="F146" s="13">
        <v>0.67367141279854004</v>
      </c>
      <c r="G146" s="13">
        <v>95.9164203484425</v>
      </c>
      <c r="H146" s="13">
        <v>8.1673846593992797E-3</v>
      </c>
      <c r="I146" s="13">
        <v>7.4713494079139096E-3</v>
      </c>
      <c r="J146" s="13"/>
      <c r="K146" s="13">
        <v>8.6756932902825098E-3</v>
      </c>
      <c r="L146" s="13">
        <v>0.91477868613861002</v>
      </c>
      <c r="M146" s="13">
        <v>-0.189274791468237</v>
      </c>
      <c r="N146" s="13">
        <v>3.2247395416300798E-2</v>
      </c>
      <c r="O146" s="13">
        <v>1</v>
      </c>
      <c r="P146" s="13">
        <v>1</v>
      </c>
      <c r="Q146" t="s">
        <v>34</v>
      </c>
    </row>
    <row r="147" spans="2:17" x14ac:dyDescent="0.25">
      <c r="B147" s="2">
        <v>145</v>
      </c>
      <c r="C147" s="13">
        <v>2.1330182519200201E-5</v>
      </c>
      <c r="D147" s="13">
        <v>1.4481287561453801E-2</v>
      </c>
      <c r="E147" s="13">
        <v>0.31717198170792898</v>
      </c>
      <c r="F147" s="13">
        <v>0.68162980035121901</v>
      </c>
      <c r="G147" s="13">
        <v>105.714782807419</v>
      </c>
      <c r="H147" s="13">
        <v>4.7203378262123197E-3</v>
      </c>
      <c r="I147" s="13">
        <v>4.7203378262122798E-3</v>
      </c>
      <c r="J147" s="13"/>
      <c r="K147" s="13">
        <v>5.2113752388275097E-3</v>
      </c>
      <c r="L147" s="13">
        <v>0.99999999999999001</v>
      </c>
      <c r="M147" s="13">
        <v>-0.17957011317393201</v>
      </c>
      <c r="N147" s="13">
        <v>4.4603775589543801E-2</v>
      </c>
      <c r="O147" s="13">
        <v>0.92105263157894701</v>
      </c>
      <c r="P147" s="13">
        <v>1.01962264150943</v>
      </c>
      <c r="Q147" t="s">
        <v>34</v>
      </c>
    </row>
    <row r="148" spans="2:17" x14ac:dyDescent="0.25">
      <c r="B148" s="2">
        <v>146</v>
      </c>
      <c r="C148" s="13">
        <v>5.6677342122446396E-4</v>
      </c>
      <c r="D148" s="13">
        <v>8.2452782261627597E-2</v>
      </c>
      <c r="E148" s="13">
        <v>3.1160181756295199E-2</v>
      </c>
      <c r="F148" s="13">
        <v>0.70438329131699795</v>
      </c>
      <c r="G148" s="13">
        <v>35.504507435490197</v>
      </c>
      <c r="H148" s="13">
        <v>2.7315426090920199E-2</v>
      </c>
      <c r="I148" s="13">
        <v>2.57731464573565E-2</v>
      </c>
      <c r="J148" s="13"/>
      <c r="K148" s="13">
        <v>2.68633269124996E-2</v>
      </c>
      <c r="L148" s="13">
        <v>0.94353814476734998</v>
      </c>
      <c r="M148" s="13">
        <v>-2.4435863256919699E-2</v>
      </c>
      <c r="N148" s="13">
        <v>0.242126837326711</v>
      </c>
      <c r="O148" s="13">
        <v>0.981012658227848</v>
      </c>
      <c r="P148" s="13">
        <v>1.00344634961512</v>
      </c>
      <c r="Q148" t="s">
        <v>34</v>
      </c>
    </row>
    <row r="149" spans="2:17" x14ac:dyDescent="0.25">
      <c r="B149" s="2">
        <v>147</v>
      </c>
      <c r="C149" s="13">
        <v>4.6316967755977699E-5</v>
      </c>
      <c r="D149" s="13">
        <v>2.1770332411119201E-2</v>
      </c>
      <c r="E149" s="13">
        <v>0.37657716221482401</v>
      </c>
      <c r="F149" s="13">
        <v>0.696350862793359</v>
      </c>
      <c r="G149" s="13">
        <v>180</v>
      </c>
      <c r="H149" s="13">
        <v>7.0259616201123701E-3</v>
      </c>
      <c r="I149" s="13">
        <v>6.2452992178776597E-3</v>
      </c>
      <c r="J149" s="13"/>
      <c r="K149" s="13">
        <v>7.6793616231516397E-3</v>
      </c>
      <c r="L149" s="13">
        <v>0.88888888888888795</v>
      </c>
      <c r="M149" s="13">
        <v>-0.25593858204452202</v>
      </c>
      <c r="N149" s="13">
        <v>-5.2631578947368397E-2</v>
      </c>
      <c r="O149" s="13">
        <v>1</v>
      </c>
      <c r="P149" s="13">
        <v>1</v>
      </c>
      <c r="Q149" t="s">
        <v>34</v>
      </c>
    </row>
    <row r="150" spans="2:17" x14ac:dyDescent="0.25">
      <c r="B150" s="2">
        <v>148</v>
      </c>
      <c r="C150" s="13">
        <v>2.2061503062715699E-4</v>
      </c>
      <c r="D150" s="13">
        <v>5.3360617179948999E-2</v>
      </c>
      <c r="E150" s="13">
        <v>0.29086830555263299</v>
      </c>
      <c r="F150" s="13">
        <v>0.70245304057082703</v>
      </c>
      <c r="G150" s="13">
        <v>142.95731501145599</v>
      </c>
      <c r="H150" s="13">
        <v>1.8575913892361601E-2</v>
      </c>
      <c r="I150" s="13">
        <v>1.6083455755917599E-2</v>
      </c>
      <c r="J150" s="13"/>
      <c r="K150" s="13">
        <v>1.6759945738499701E-2</v>
      </c>
      <c r="L150" s="13">
        <v>0.86582312176474097</v>
      </c>
      <c r="M150" s="13">
        <v>6.3614725655358306E-2</v>
      </c>
      <c r="N150" s="13">
        <v>0.354236329067043</v>
      </c>
      <c r="O150" s="13">
        <v>0.96276595744680804</v>
      </c>
      <c r="P150" s="13">
        <v>0.97495354995391503</v>
      </c>
      <c r="Q150" t="s">
        <v>34</v>
      </c>
    </row>
    <row r="151" spans="2:17" x14ac:dyDescent="0.25">
      <c r="B151" s="2">
        <v>149</v>
      </c>
      <c r="C151" s="13">
        <v>1.6454712229097299E-5</v>
      </c>
      <c r="D151" s="13">
        <v>1.27123065579899E-2</v>
      </c>
      <c r="E151" s="13">
        <v>0.20881273588663099</v>
      </c>
      <c r="F151" s="13">
        <v>0.69710261177328903</v>
      </c>
      <c r="G151" s="13">
        <v>153.00037447707999</v>
      </c>
      <c r="H151" s="13">
        <v>4.5411143535881203E-3</v>
      </c>
      <c r="I151" s="13">
        <v>3.8322968177291498E-3</v>
      </c>
      <c r="J151" s="13"/>
      <c r="K151" s="13">
        <v>4.5772033281605501E-3</v>
      </c>
      <c r="L151" s="13">
        <v>0.84391110184245599</v>
      </c>
      <c r="M151" s="13">
        <v>-0.16934407576423399</v>
      </c>
      <c r="N151" s="13">
        <v>5.7623970805511897E-2</v>
      </c>
      <c r="O151" s="13">
        <v>0.96428571428571397</v>
      </c>
      <c r="P151" s="13">
        <v>0.99441169245885497</v>
      </c>
      <c r="Q151" t="s">
        <v>34</v>
      </c>
    </row>
    <row r="152" spans="2:17" x14ac:dyDescent="0.25">
      <c r="B152" s="2">
        <v>150</v>
      </c>
      <c r="C152" s="13">
        <v>9.5681104443269796E-5</v>
      </c>
      <c r="D152" s="13">
        <v>3.2726929226483403E-2</v>
      </c>
      <c r="E152" s="13">
        <v>0.27051692567628699</v>
      </c>
      <c r="F152" s="13">
        <v>0.72409669849061797</v>
      </c>
      <c r="G152" s="13">
        <v>118.300755766005</v>
      </c>
      <c r="H152" s="13">
        <v>1.11562303320226E-2</v>
      </c>
      <c r="I152" s="13">
        <v>1.0786118425273101E-2</v>
      </c>
      <c r="J152" s="13"/>
      <c r="K152" s="13">
        <v>1.10374347500271E-2</v>
      </c>
      <c r="L152" s="13">
        <v>0.96682464454976902</v>
      </c>
      <c r="M152" s="13">
        <v>-1.22515472073927E-2</v>
      </c>
      <c r="N152" s="13">
        <v>0.25764039034651998</v>
      </c>
      <c r="O152" s="13">
        <v>0.993670886075949</v>
      </c>
      <c r="P152" s="13">
        <v>0.99782930203711595</v>
      </c>
      <c r="Q152" t="s">
        <v>34</v>
      </c>
    </row>
    <row r="153" spans="2:17" x14ac:dyDescent="0.25">
      <c r="B153" s="2">
        <v>151</v>
      </c>
      <c r="C153" s="13">
        <v>4.4488666397189097E-5</v>
      </c>
      <c r="D153" s="13">
        <v>2.2080255384806399E-2</v>
      </c>
      <c r="E153" s="13">
        <v>0.146411629438292</v>
      </c>
      <c r="F153" s="13">
        <v>0.72528884170359398</v>
      </c>
      <c r="G153" s="13">
        <v>64.402101075966002</v>
      </c>
      <c r="H153" s="13">
        <v>8.3895402801082708E-3</v>
      </c>
      <c r="I153" s="13">
        <v>5.96960020532478E-3</v>
      </c>
      <c r="J153" s="13"/>
      <c r="K153" s="13">
        <v>7.5262692849400199E-3</v>
      </c>
      <c r="L153" s="13">
        <v>0.71155271993613201</v>
      </c>
      <c r="M153" s="13">
        <v>-0.115854167653155</v>
      </c>
      <c r="N153" s="13">
        <v>0.12572943705678699</v>
      </c>
      <c r="O153" s="13">
        <v>0.97333333333333305</v>
      </c>
      <c r="P153" s="13">
        <v>1.00965210012728</v>
      </c>
      <c r="Q153" t="s">
        <v>34</v>
      </c>
    </row>
    <row r="154" spans="2:17" x14ac:dyDescent="0.25">
      <c r="B154" s="2">
        <v>152</v>
      </c>
      <c r="C154" s="13">
        <v>3.7784894748297598E-5</v>
      </c>
      <c r="D154" s="13">
        <v>2.95308973517345E-2</v>
      </c>
      <c r="E154" s="13">
        <v>3.0974669508022201E-2</v>
      </c>
      <c r="F154" s="13">
        <v>0.72688483578399099</v>
      </c>
      <c r="G154" s="13">
        <v>29.662557231910998</v>
      </c>
      <c r="H154" s="13">
        <v>1.0458383383207001E-2</v>
      </c>
      <c r="I154" s="13">
        <v>6.5859128603304399E-3</v>
      </c>
      <c r="J154" s="13"/>
      <c r="K154" s="13">
        <v>6.9360811837224402E-3</v>
      </c>
      <c r="L154" s="13">
        <v>0.62972570606900902</v>
      </c>
      <c r="M154" s="13">
        <v>0.431700586505671</v>
      </c>
      <c r="N154" s="13">
        <v>0.82289780295954595</v>
      </c>
      <c r="O154" s="13">
        <v>0.83783783783783705</v>
      </c>
      <c r="P154" s="13">
        <v>0.87538331394734004</v>
      </c>
      <c r="Q154" t="s">
        <v>34</v>
      </c>
    </row>
    <row r="155" spans="2:17" x14ac:dyDescent="0.25">
      <c r="B155" s="2">
        <v>153</v>
      </c>
      <c r="C155" s="13">
        <v>1.7673579801623002E-5</v>
      </c>
      <c r="D155" s="13">
        <v>1.30027129716212E-2</v>
      </c>
      <c r="E155" s="13">
        <v>0.48158794399927302</v>
      </c>
      <c r="F155" s="13">
        <v>0.40322559045081602</v>
      </c>
      <c r="G155" s="13">
        <v>61.2188397290723</v>
      </c>
      <c r="H155" s="13">
        <v>4.9245645914956704E-3</v>
      </c>
      <c r="I155" s="13">
        <v>3.8644792696484998E-3</v>
      </c>
      <c r="J155" s="13"/>
      <c r="K155" s="13">
        <v>4.7437011605347898E-3</v>
      </c>
      <c r="L155" s="13">
        <v>0.78473521828145898</v>
      </c>
      <c r="M155" s="13">
        <v>-0.154284722122629</v>
      </c>
      <c r="N155" s="13">
        <v>7.6798135380155105E-2</v>
      </c>
      <c r="O155" s="13">
        <v>0.93548387096774199</v>
      </c>
      <c r="P155" s="13">
        <v>1.0109269932756899</v>
      </c>
      <c r="Q155" t="s">
        <v>34</v>
      </c>
    </row>
    <row r="156" spans="2:17" x14ac:dyDescent="0.25">
      <c r="B156" s="2">
        <v>154</v>
      </c>
      <c r="C156" s="13">
        <v>4.5951307484220003E-4</v>
      </c>
      <c r="D156" s="13">
        <v>7.4188690071571001E-2</v>
      </c>
      <c r="E156" s="13">
        <v>0.538485187570103</v>
      </c>
      <c r="F156" s="13">
        <v>0.42698920246154698</v>
      </c>
      <c r="G156" s="13">
        <v>5.2424263270435496</v>
      </c>
      <c r="H156" s="13">
        <v>2.4527278654582201E-2</v>
      </c>
      <c r="I156" s="13">
        <v>2.2901155736373999E-2</v>
      </c>
      <c r="J156" s="13"/>
      <c r="K156" s="13">
        <v>2.41882247842196E-2</v>
      </c>
      <c r="L156" s="13">
        <v>0.93370145375241398</v>
      </c>
      <c r="M156" s="13">
        <v>-3.99391205132964E-2</v>
      </c>
      <c r="N156" s="13">
        <v>0.22238747711569001</v>
      </c>
      <c r="O156" s="13">
        <v>0.98049414824447301</v>
      </c>
      <c r="P156" s="13">
        <v>1.00766049688003</v>
      </c>
      <c r="Q156" t="s">
        <v>34</v>
      </c>
    </row>
    <row r="157" spans="2:17" x14ac:dyDescent="0.25">
      <c r="B157" s="2">
        <v>155</v>
      </c>
      <c r="C157" s="13">
        <v>1.6777712135816599E-3</v>
      </c>
      <c r="D157" s="13">
        <v>0.14391589451437001</v>
      </c>
      <c r="E157" s="13">
        <v>0.49505002733804998</v>
      </c>
      <c r="F157" s="13">
        <v>0.45108982682500098</v>
      </c>
      <c r="G157" s="13">
        <v>6.1811301038009701</v>
      </c>
      <c r="H157" s="13">
        <v>4.9988532903207497E-2</v>
      </c>
      <c r="I157" s="13">
        <v>4.2059181993551603E-2</v>
      </c>
      <c r="J157" s="13"/>
      <c r="K157" s="13">
        <v>4.6219094064579802E-2</v>
      </c>
      <c r="L157" s="13">
        <v>0.84137660280989801</v>
      </c>
      <c r="M157" s="13">
        <v>-1.5788680680348E-2</v>
      </c>
      <c r="N157" s="13">
        <v>0.25313677213374702</v>
      </c>
      <c r="O157" s="13">
        <v>0.98673835125447995</v>
      </c>
      <c r="P157" s="13">
        <v>1.00394898861411</v>
      </c>
      <c r="Q157" t="s">
        <v>34</v>
      </c>
    </row>
    <row r="158" spans="2:17" x14ac:dyDescent="0.25">
      <c r="B158" s="2">
        <v>156</v>
      </c>
      <c r="C158" s="13">
        <v>1.9501881160411599E-5</v>
      </c>
      <c r="D158" s="13">
        <v>1.30737532502246E-2</v>
      </c>
      <c r="E158" s="13">
        <v>0.56090593600563698</v>
      </c>
      <c r="F158" s="13">
        <v>0.44146458846372699</v>
      </c>
      <c r="G158" s="13">
        <v>180</v>
      </c>
      <c r="H158" s="13">
        <v>3.9033120111735399E-3</v>
      </c>
      <c r="I158" s="13">
        <v>3.9033120111735399E-3</v>
      </c>
      <c r="J158" s="13"/>
      <c r="K158" s="13">
        <v>4.9830278235387902E-3</v>
      </c>
      <c r="L158" s="13">
        <v>1</v>
      </c>
      <c r="M158" s="13">
        <v>-0.386407684845743</v>
      </c>
      <c r="N158" s="13">
        <v>-0.21875</v>
      </c>
      <c r="O158" s="13">
        <v>1</v>
      </c>
      <c r="P158" s="13">
        <v>1</v>
      </c>
      <c r="Q158" t="s">
        <v>34</v>
      </c>
    </row>
    <row r="159" spans="2:17" x14ac:dyDescent="0.25">
      <c r="B159" s="2">
        <v>157</v>
      </c>
      <c r="C159" s="13">
        <v>4.9364136687292002E-5</v>
      </c>
      <c r="D159" s="13">
        <v>2.30162696050858E-2</v>
      </c>
      <c r="E159" s="13">
        <v>0.63916011347409096</v>
      </c>
      <c r="F159" s="13">
        <v>0.45802716054076797</v>
      </c>
      <c r="G159" s="13">
        <v>50.710270974786098</v>
      </c>
      <c r="H159" s="13">
        <v>7.7996626693615598E-3</v>
      </c>
      <c r="I159" s="13">
        <v>7.3053143375491902E-3</v>
      </c>
      <c r="J159" s="13"/>
      <c r="K159" s="13">
        <v>7.9279487209474309E-3</v>
      </c>
      <c r="L159" s="13">
        <v>0.93661926768265702</v>
      </c>
      <c r="M159" s="13">
        <v>-9.3447284633531705E-2</v>
      </c>
      <c r="N159" s="13">
        <v>0.15425876659162699</v>
      </c>
      <c r="O159" s="13">
        <v>0.95294117647058796</v>
      </c>
      <c r="P159" s="13">
        <v>1.0059017060679001</v>
      </c>
      <c r="Q159" t="s">
        <v>34</v>
      </c>
    </row>
    <row r="160" spans="2:17" x14ac:dyDescent="0.25">
      <c r="B160" s="2">
        <v>158</v>
      </c>
      <c r="C160" s="13">
        <v>2.4377351450514599E-5</v>
      </c>
      <c r="D160" s="13">
        <v>1.6534429679331102E-2</v>
      </c>
      <c r="E160" s="13">
        <v>0.675116845452575</v>
      </c>
      <c r="F160" s="13">
        <v>0.48172725185898202</v>
      </c>
      <c r="G160" s="13">
        <v>161.715123955373</v>
      </c>
      <c r="H160" s="13">
        <v>6.1748900636005404E-3</v>
      </c>
      <c r="I160" s="13">
        <v>4.69239916076455E-3</v>
      </c>
      <c r="J160" s="13"/>
      <c r="K160" s="13">
        <v>5.5711944736027896E-3</v>
      </c>
      <c r="L160" s="13">
        <v>0.75991622724185603</v>
      </c>
      <c r="M160" s="13">
        <v>-6.6471586232558902E-2</v>
      </c>
      <c r="N160" s="13">
        <v>0.188605292542595</v>
      </c>
      <c r="O160" s="13">
        <v>0.88888888888888795</v>
      </c>
      <c r="P160" s="13">
        <v>1.0042965061378599</v>
      </c>
      <c r="Q160" t="s">
        <v>34</v>
      </c>
    </row>
    <row r="161" spans="2:17" x14ac:dyDescent="0.25">
      <c r="B161" s="2">
        <v>159</v>
      </c>
      <c r="C161" s="13">
        <v>3.4140480706445699E-3</v>
      </c>
      <c r="D161" s="13">
        <v>0.21031825778605201</v>
      </c>
      <c r="E161" s="13">
        <v>0.49915807850159699</v>
      </c>
      <c r="F161" s="13">
        <v>0.51128603226238101</v>
      </c>
      <c r="G161" s="13">
        <v>11.383272621469001</v>
      </c>
      <c r="H161" s="13">
        <v>7.0890761531076402E-2</v>
      </c>
      <c r="I161" s="13">
        <v>6.1095865504091601E-2</v>
      </c>
      <c r="J161" s="13"/>
      <c r="K161" s="13">
        <v>6.5931032231957704E-2</v>
      </c>
      <c r="L161" s="13">
        <v>0.86183113546197399</v>
      </c>
      <c r="M161" s="13">
        <v>-3.6275450362571399E-3</v>
      </c>
      <c r="N161" s="13">
        <v>0.26862081094469198</v>
      </c>
      <c r="O161" s="13">
        <v>0.98488045007032299</v>
      </c>
      <c r="P161" s="13">
        <v>0.987383541813592</v>
      </c>
      <c r="Q161" t="s">
        <v>34</v>
      </c>
    </row>
    <row r="162" spans="2:17" x14ac:dyDescent="0.25">
      <c r="B162" s="2">
        <v>160</v>
      </c>
      <c r="C162" s="13">
        <v>1.49920711420664E-4</v>
      </c>
      <c r="D162" s="13">
        <v>4.1287673129389198E-2</v>
      </c>
      <c r="E162" s="13">
        <v>0.55314373992488097</v>
      </c>
      <c r="F162" s="13">
        <v>0.49009731738342999</v>
      </c>
      <c r="G162" s="13">
        <v>21.4317411768079</v>
      </c>
      <c r="H162" s="13">
        <v>1.43503375017315E-2</v>
      </c>
      <c r="I162" s="13">
        <v>1.2767910532273601E-2</v>
      </c>
      <c r="J162" s="13"/>
      <c r="K162" s="13">
        <v>1.3816112997352701E-2</v>
      </c>
      <c r="L162" s="13">
        <v>0.88972893708827605</v>
      </c>
      <c r="M162" s="13">
        <v>-4.01349183763796E-2</v>
      </c>
      <c r="N162" s="13">
        <v>0.22213817953363801</v>
      </c>
      <c r="O162" s="13">
        <v>0.99193548387096697</v>
      </c>
      <c r="P162" s="13">
        <v>1.00172061715322</v>
      </c>
      <c r="Q162" t="s">
        <v>34</v>
      </c>
    </row>
    <row r="163" spans="2:17" x14ac:dyDescent="0.25">
      <c r="B163" s="2">
        <v>161</v>
      </c>
      <c r="C163" s="13">
        <v>1.0969808152731501E-5</v>
      </c>
      <c r="D163" s="13">
        <v>9.8714760762578808E-3</v>
      </c>
      <c r="E163" s="13">
        <v>0.59347690623220795</v>
      </c>
      <c r="F163" s="13">
        <v>0.51853331561767602</v>
      </c>
      <c r="G163" s="13">
        <v>45</v>
      </c>
      <c r="H163" s="13">
        <v>3.3120700706252798E-3</v>
      </c>
      <c r="I163" s="13">
        <v>2.7600583921878201E-3</v>
      </c>
      <c r="J163" s="13"/>
      <c r="K163" s="13">
        <v>3.7372708676540901E-3</v>
      </c>
      <c r="L163" s="13">
        <v>0.83333333333336002</v>
      </c>
      <c r="M163" s="13">
        <v>-0.34550153050209398</v>
      </c>
      <c r="N163" s="13">
        <v>-0.166666666666626</v>
      </c>
      <c r="O163" s="13">
        <v>0.94736842105263097</v>
      </c>
      <c r="P163" s="13">
        <v>0.97058125741399703</v>
      </c>
      <c r="Q163" t="s">
        <v>34</v>
      </c>
    </row>
    <row r="164" spans="2:17" x14ac:dyDescent="0.25">
      <c r="B164" s="2">
        <v>162</v>
      </c>
      <c r="C164" s="13">
        <v>3.7175460962034699E-5</v>
      </c>
      <c r="D164" s="13">
        <v>1.9949827689107899E-2</v>
      </c>
      <c r="E164" s="13">
        <v>0.57305739421747104</v>
      </c>
      <c r="F164" s="13">
        <v>0.52520662828377296</v>
      </c>
      <c r="G164" s="13">
        <v>152.68897640741099</v>
      </c>
      <c r="H164" s="13">
        <v>6.9818649989916298E-3</v>
      </c>
      <c r="I164" s="13">
        <v>5.93003991172823E-3</v>
      </c>
      <c r="J164" s="13"/>
      <c r="K164" s="13">
        <v>6.8799176587093598E-3</v>
      </c>
      <c r="L164" s="13">
        <v>0.84934897947535304</v>
      </c>
      <c r="M164" s="13">
        <v>-0.12529303944891901</v>
      </c>
      <c r="N164" s="13">
        <v>0.113711492228735</v>
      </c>
      <c r="O164" s="13">
        <v>0.96825396825396803</v>
      </c>
      <c r="P164" s="13">
        <v>0.99287810604578297</v>
      </c>
      <c r="Q164" t="s">
        <v>34</v>
      </c>
    </row>
    <row r="165" spans="2:17" x14ac:dyDescent="0.25">
      <c r="B165" s="2">
        <v>163</v>
      </c>
      <c r="C165" s="13">
        <v>9.9947140947109802E-5</v>
      </c>
      <c r="D165" s="13">
        <v>3.3321013314584001E-2</v>
      </c>
      <c r="E165" s="13">
        <v>0.45653518093613599</v>
      </c>
      <c r="F165" s="13">
        <v>0.53447765760803301</v>
      </c>
      <c r="G165" s="13">
        <v>155.476958509615</v>
      </c>
      <c r="H165" s="13">
        <v>1.1563497622152001E-2</v>
      </c>
      <c r="I165" s="13">
        <v>1.08532553180867E-2</v>
      </c>
      <c r="J165" s="13"/>
      <c r="K165" s="13">
        <v>1.12808090240496E-2</v>
      </c>
      <c r="L165" s="13">
        <v>0.93857893802782399</v>
      </c>
      <c r="M165" s="13">
        <v>-1.37915004278446E-2</v>
      </c>
      <c r="N165" s="13">
        <v>0.25567966100919798</v>
      </c>
      <c r="O165" s="13">
        <v>1</v>
      </c>
      <c r="P165" s="13">
        <v>1</v>
      </c>
      <c r="Q165" t="s">
        <v>34</v>
      </c>
    </row>
    <row r="166" spans="2:17" x14ac:dyDescent="0.25">
      <c r="B166" s="2">
        <v>164</v>
      </c>
      <c r="C166" s="13">
        <v>6.3990547557600798E-5</v>
      </c>
      <c r="D166" s="13">
        <v>2.6547986312795702E-2</v>
      </c>
      <c r="E166" s="13">
        <v>0.52909580183457805</v>
      </c>
      <c r="F166" s="13">
        <v>0.54138565850975895</v>
      </c>
      <c r="G166" s="13">
        <v>134.103907107434</v>
      </c>
      <c r="H166" s="13">
        <v>8.8483726587475602E-3</v>
      </c>
      <c r="I166" s="13">
        <v>8.3050614751357804E-3</v>
      </c>
      <c r="J166" s="13"/>
      <c r="K166" s="13">
        <v>9.0263666909556391E-3</v>
      </c>
      <c r="L166" s="13">
        <v>0.93859761511347894</v>
      </c>
      <c r="M166" s="13">
        <v>-9.8054467812228402E-2</v>
      </c>
      <c r="N166" s="13">
        <v>0.14839271877867199</v>
      </c>
      <c r="O166" s="13">
        <v>0.94594594594594505</v>
      </c>
      <c r="P166" s="13">
        <v>1.0107036786543899</v>
      </c>
      <c r="Q166" t="s">
        <v>34</v>
      </c>
    </row>
    <row r="167" spans="2:17" x14ac:dyDescent="0.25">
      <c r="B167" s="2">
        <v>165</v>
      </c>
      <c r="C167" s="13">
        <v>1.8423183358726399E-3</v>
      </c>
      <c r="D167" s="13">
        <v>0.15259998307682901</v>
      </c>
      <c r="E167" s="13">
        <v>0.56027667951840698</v>
      </c>
      <c r="F167" s="13">
        <v>0.57282311375472095</v>
      </c>
      <c r="G167" s="13">
        <v>136.47903662699699</v>
      </c>
      <c r="H167" s="13">
        <v>5.1505207442338399E-2</v>
      </c>
      <c r="I167" s="13">
        <v>4.5929937446093999E-2</v>
      </c>
      <c r="J167" s="13"/>
      <c r="K167" s="13">
        <v>4.8432556810720999E-2</v>
      </c>
      <c r="L167" s="13">
        <v>0.89175327557924899</v>
      </c>
      <c r="M167" s="13">
        <v>8.4914055955657795E-3</v>
      </c>
      <c r="N167" s="13">
        <v>0.28405113812982202</v>
      </c>
      <c r="O167" s="13">
        <v>0.983089430894309</v>
      </c>
      <c r="P167" s="13">
        <v>0.99191712495203899</v>
      </c>
      <c r="Q167" t="s">
        <v>34</v>
      </c>
    </row>
    <row r="168" spans="2:17" x14ac:dyDescent="0.25">
      <c r="B168" s="2">
        <v>166</v>
      </c>
      <c r="C168" s="13">
        <v>5.42396069773949E-5</v>
      </c>
      <c r="D168" s="13">
        <v>2.38234745289965E-2</v>
      </c>
      <c r="E168" s="13">
        <v>0.52149177829281101</v>
      </c>
      <c r="F168" s="13">
        <v>0.56270889441079797</v>
      </c>
      <c r="G168" s="13">
        <v>5.1176530636268502</v>
      </c>
      <c r="H168" s="13">
        <v>8.0540479465215503E-3</v>
      </c>
      <c r="I168" s="13">
        <v>7.2068615488159304E-3</v>
      </c>
      <c r="J168" s="13"/>
      <c r="K168" s="13">
        <v>8.3102354054811495E-3</v>
      </c>
      <c r="L168" s="13">
        <v>0.89481234736484105</v>
      </c>
      <c r="M168" s="13">
        <v>-0.15950770407522899</v>
      </c>
      <c r="N168" s="13">
        <v>7.0148028216666103E-2</v>
      </c>
      <c r="O168" s="13">
        <v>0.97802197802197799</v>
      </c>
      <c r="P168" s="13">
        <v>1.0119277779598199</v>
      </c>
      <c r="Q168" t="s">
        <v>34</v>
      </c>
    </row>
    <row r="169" spans="2:17" x14ac:dyDescent="0.25">
      <c r="B169" s="2">
        <v>167</v>
      </c>
      <c r="C169" s="13">
        <v>5.1192438046080597E-5</v>
      </c>
      <c r="D169" s="13">
        <v>2.7122553840840401E-2</v>
      </c>
      <c r="E169" s="13">
        <v>0.46382499012773498</v>
      </c>
      <c r="F169" s="13">
        <v>0.56381483281396405</v>
      </c>
      <c r="G169" s="13">
        <v>3.80852856582369</v>
      </c>
      <c r="H169" s="13">
        <v>9.5546745323835305E-3</v>
      </c>
      <c r="I169" s="13">
        <v>6.1278000726687296E-3</v>
      </c>
      <c r="J169" s="13"/>
      <c r="K169" s="13">
        <v>8.0734278043266498E-3</v>
      </c>
      <c r="L169" s="13">
        <v>0.64134053461474305</v>
      </c>
      <c r="M169" s="13">
        <v>-0.101734844374507</v>
      </c>
      <c r="N169" s="13">
        <v>0.143706717800061</v>
      </c>
      <c r="O169" s="13">
        <v>0.884210526315789</v>
      </c>
      <c r="P169" s="13">
        <v>0.95072388682612297</v>
      </c>
      <c r="Q169" t="s">
        <v>34</v>
      </c>
    </row>
    <row r="170" spans="2:17" x14ac:dyDescent="0.25">
      <c r="B170" s="2">
        <v>168</v>
      </c>
      <c r="C170" s="13">
        <v>2.60837660520506E-4</v>
      </c>
      <c r="D170" s="13">
        <v>6.4129855018776702E-2</v>
      </c>
      <c r="E170" s="13">
        <v>0.72574790937470701</v>
      </c>
      <c r="F170" s="13">
        <v>0.57376680188918106</v>
      </c>
      <c r="G170" s="13">
        <v>79.2059407310105</v>
      </c>
      <c r="H170" s="13">
        <v>2.1582159196398599E-2</v>
      </c>
      <c r="I170" s="13">
        <v>1.6396251721044301E-2</v>
      </c>
      <c r="J170" s="13"/>
      <c r="K170" s="13">
        <v>1.8223853163667501E-2</v>
      </c>
      <c r="L170" s="13">
        <v>0.75971322293741095</v>
      </c>
      <c r="M170" s="13">
        <v>6.5513738738583099E-2</v>
      </c>
      <c r="N170" s="13">
        <v>0.35665422762057403</v>
      </c>
      <c r="O170" s="13">
        <v>0.94065934065933998</v>
      </c>
      <c r="P170" s="13">
        <v>0.91543312070896399</v>
      </c>
      <c r="Q170" t="s">
        <v>34</v>
      </c>
    </row>
    <row r="171" spans="2:17" x14ac:dyDescent="0.25">
      <c r="B171" s="2">
        <v>169</v>
      </c>
      <c r="C171" s="13">
        <v>8.9221106308883403E-4</v>
      </c>
      <c r="D171" s="13">
        <v>0.12780146120744099</v>
      </c>
      <c r="E171" s="13">
        <v>0.43653246534857698</v>
      </c>
      <c r="F171" s="13">
        <v>0.592884926266252</v>
      </c>
      <c r="G171" s="13">
        <v>78.743730897579894</v>
      </c>
      <c r="H171" s="13">
        <v>4.3786721842358003E-2</v>
      </c>
      <c r="I171" s="13">
        <v>3.0465981018414301E-2</v>
      </c>
      <c r="J171" s="13"/>
      <c r="K171" s="13">
        <v>3.3704575472402902E-2</v>
      </c>
      <c r="L171" s="13">
        <v>0.69578127195953798</v>
      </c>
      <c r="M171" s="13">
        <v>0.174302206215947</v>
      </c>
      <c r="N171" s="13">
        <v>0.49516800642388997</v>
      </c>
      <c r="O171" s="13">
        <v>0.899815611555009</v>
      </c>
      <c r="P171" s="13">
        <v>0.90689577237659502</v>
      </c>
      <c r="Q171" t="s">
        <v>34</v>
      </c>
    </row>
    <row r="172" spans="2:17" x14ac:dyDescent="0.25">
      <c r="B172" s="2">
        <v>170</v>
      </c>
      <c r="C172" s="13">
        <v>5.5927738565343102E-3</v>
      </c>
      <c r="D172" s="13">
        <v>0.334678559124443</v>
      </c>
      <c r="E172" s="13">
        <v>0.61182842785955405</v>
      </c>
      <c r="F172" s="13">
        <v>0.62541249856403003</v>
      </c>
      <c r="G172" s="13">
        <v>15.7690893352831</v>
      </c>
      <c r="H172" s="13">
        <v>9.0967475186936597E-2</v>
      </c>
      <c r="I172" s="13">
        <v>8.1447939684089296E-2</v>
      </c>
      <c r="J172" s="13"/>
      <c r="K172" s="13">
        <v>8.4385667259911298E-2</v>
      </c>
      <c r="L172" s="13">
        <v>0.89535231704205498</v>
      </c>
      <c r="M172" s="13">
        <v>4.0468331342510502E-2</v>
      </c>
      <c r="N172" s="13">
        <v>0.32476542450989199</v>
      </c>
      <c r="O172" s="13">
        <v>0.94094124884650798</v>
      </c>
      <c r="P172" s="13">
        <v>0.83268915423210399</v>
      </c>
      <c r="Q172" t="s">
        <v>34</v>
      </c>
    </row>
    <row r="173" spans="2:17" x14ac:dyDescent="0.25">
      <c r="B173" s="2">
        <v>171</v>
      </c>
      <c r="C173" s="13">
        <v>1.2737166132893799E-4</v>
      </c>
      <c r="D173" s="13">
        <v>3.7769227682517399E-2</v>
      </c>
      <c r="E173" s="13">
        <v>0.42677207382645299</v>
      </c>
      <c r="F173" s="13">
        <v>0.62115701198289497</v>
      </c>
      <c r="G173" s="13">
        <v>45</v>
      </c>
      <c r="H173" s="13">
        <v>1.2144256925625801E-2</v>
      </c>
      <c r="I173" s="13">
        <v>1.15922452471883E-2</v>
      </c>
      <c r="J173" s="13"/>
      <c r="K173" s="13">
        <v>1.2734780566724301E-2</v>
      </c>
      <c r="L173" s="13">
        <v>0.95454545454545003</v>
      </c>
      <c r="M173" s="13">
        <v>-0.131928345718618</v>
      </c>
      <c r="N173" s="13">
        <v>0.105263157894725</v>
      </c>
      <c r="O173" s="13">
        <v>0.99052132701421702</v>
      </c>
      <c r="P173" s="13">
        <v>1.00752361464211</v>
      </c>
      <c r="Q173" t="s">
        <v>34</v>
      </c>
    </row>
    <row r="174" spans="2:17" x14ac:dyDescent="0.25">
      <c r="B174" s="2">
        <v>172</v>
      </c>
      <c r="C174" s="13">
        <v>1.2755449146481699E-3</v>
      </c>
      <c r="D174" s="13">
        <v>0.12775618278811199</v>
      </c>
      <c r="E174" s="13">
        <v>0.45498698973991197</v>
      </c>
      <c r="F174" s="13">
        <v>0.64037826415053301</v>
      </c>
      <c r="G174" s="13">
        <v>51.753714822244703</v>
      </c>
      <c r="H174" s="13">
        <v>4.2087351711847999E-2</v>
      </c>
      <c r="I174" s="13">
        <v>3.9375286536318797E-2</v>
      </c>
      <c r="J174" s="13"/>
      <c r="K174" s="13">
        <v>4.0299804297488702E-2</v>
      </c>
      <c r="L174" s="13">
        <v>0.93556103995097195</v>
      </c>
      <c r="M174" s="13">
        <v>2.03976556330542E-2</v>
      </c>
      <c r="N174" s="13">
        <v>0.29921064650705698</v>
      </c>
      <c r="O174" s="13">
        <v>0.98355263157894701</v>
      </c>
      <c r="P174" s="13">
        <v>0.98094725971732499</v>
      </c>
      <c r="Q174" t="s">
        <v>34</v>
      </c>
    </row>
    <row r="175" spans="2:17" x14ac:dyDescent="0.25">
      <c r="B175" s="2">
        <v>173</v>
      </c>
      <c r="C175" s="13">
        <v>2.3767917664251701E-5</v>
      </c>
      <c r="D175" s="13">
        <v>1.5197935646705201E-2</v>
      </c>
      <c r="E175" s="13">
        <v>0.51872014080795403</v>
      </c>
      <c r="F175" s="13">
        <v>0.63982289807769699</v>
      </c>
      <c r="G175" s="13">
        <v>74.305808664151598</v>
      </c>
      <c r="H175" s="13">
        <v>5.6832534511010498E-3</v>
      </c>
      <c r="I175" s="13">
        <v>4.3913075254095801E-3</v>
      </c>
      <c r="J175" s="13"/>
      <c r="K175" s="13">
        <v>5.5011137659690904E-3</v>
      </c>
      <c r="L175" s="13">
        <v>0.77267494106897905</v>
      </c>
      <c r="M175" s="13">
        <v>-0.1753120984097</v>
      </c>
      <c r="N175" s="13">
        <v>5.0025248369429398E-2</v>
      </c>
      <c r="O175" s="13">
        <v>0.97499999999999998</v>
      </c>
      <c r="P175" s="13">
        <v>1.00467433737415</v>
      </c>
      <c r="Q175" t="s">
        <v>34</v>
      </c>
    </row>
    <row r="176" spans="2:17" x14ac:dyDescent="0.25">
      <c r="B176" s="2">
        <v>174</v>
      </c>
      <c r="C176" s="13">
        <v>1.65826933242125E-3</v>
      </c>
      <c r="D176" s="13">
        <v>0.14718296666772199</v>
      </c>
      <c r="E176" s="13">
        <v>0.55338350301254902</v>
      </c>
      <c r="F176" s="13">
        <v>0.67725656228298903</v>
      </c>
      <c r="G176" s="13">
        <v>174.62241045243499</v>
      </c>
      <c r="H176" s="13">
        <v>4.80692801628161E-2</v>
      </c>
      <c r="I176" s="13">
        <v>4.32871603016265E-2</v>
      </c>
      <c r="J176" s="13"/>
      <c r="K176" s="13">
        <v>4.5949690857070201E-2</v>
      </c>
      <c r="L176" s="13">
        <v>0.90051609167035396</v>
      </c>
      <c r="M176" s="13">
        <v>-1.4488883810602199E-2</v>
      </c>
      <c r="N176" s="13">
        <v>0.25479172490843</v>
      </c>
      <c r="O176" s="13">
        <v>0.98160173160173103</v>
      </c>
      <c r="P176" s="13">
        <v>0.97482178469894298</v>
      </c>
      <c r="Q176" t="s">
        <v>34</v>
      </c>
    </row>
    <row r="177" spans="2:17" x14ac:dyDescent="0.25">
      <c r="B177" s="2">
        <v>175</v>
      </c>
      <c r="C177" s="13">
        <v>2.7973010789465502E-4</v>
      </c>
      <c r="D177" s="13">
        <v>5.7073447564977203E-2</v>
      </c>
      <c r="E177" s="13">
        <v>0.72661301120939903</v>
      </c>
      <c r="F177" s="13">
        <v>0.67690913747757497</v>
      </c>
      <c r="G177" s="13">
        <v>12.0120307689663</v>
      </c>
      <c r="H177" s="13">
        <v>1.9300470039247199E-2</v>
      </c>
      <c r="I177" s="13">
        <v>1.7935801298697401E-2</v>
      </c>
      <c r="J177" s="13"/>
      <c r="K177" s="13">
        <v>1.88722927919346E-2</v>
      </c>
      <c r="L177" s="13">
        <v>0.929293497113032</v>
      </c>
      <c r="M177" s="13">
        <v>-2.8060262903760701E-2</v>
      </c>
      <c r="N177" s="13">
        <v>0.23751210837042899</v>
      </c>
      <c r="O177" s="13">
        <v>0.99136069114470804</v>
      </c>
      <c r="P177" s="13">
        <v>1.0074683007564</v>
      </c>
      <c r="Q177" t="s">
        <v>34</v>
      </c>
    </row>
    <row r="178" spans="2:17" x14ac:dyDescent="0.25">
      <c r="B178" s="2">
        <v>176</v>
      </c>
      <c r="C178" s="13">
        <v>1.74419949628431E-3</v>
      </c>
      <c r="D178" s="13">
        <v>0.147499134940627</v>
      </c>
      <c r="E178" s="13">
        <v>0.61044908512523599</v>
      </c>
      <c r="F178" s="13">
        <v>0.69382366602302203</v>
      </c>
      <c r="G178" s="13">
        <v>177.74850284537499</v>
      </c>
      <c r="H178" s="13">
        <v>5.1913309387316503E-2</v>
      </c>
      <c r="I178" s="13">
        <v>4.1619187557997699E-2</v>
      </c>
      <c r="J178" s="13"/>
      <c r="K178" s="13">
        <v>4.7125192546835698E-2</v>
      </c>
      <c r="L178" s="13">
        <v>0.80170553657991395</v>
      </c>
      <c r="M178" s="13">
        <v>-2.71048506264196E-2</v>
      </c>
      <c r="N178" s="13">
        <v>0.23872857706346501</v>
      </c>
      <c r="O178" s="13">
        <v>0.98723697826836798</v>
      </c>
      <c r="P178" s="13">
        <v>1.0038530546572699</v>
      </c>
      <c r="Q178" t="s">
        <v>34</v>
      </c>
    </row>
    <row r="179" spans="2:17" x14ac:dyDescent="0.25">
      <c r="B179" s="2">
        <v>177</v>
      </c>
      <c r="C179" s="13">
        <v>2.07207487329374E-5</v>
      </c>
      <c r="D179" s="13">
        <v>1.40292840305599E-2</v>
      </c>
      <c r="E179" s="13">
        <v>0.79262490551600995</v>
      </c>
      <c r="F179" s="13">
        <v>0.67807417831751104</v>
      </c>
      <c r="G179" s="13">
        <v>26.565051177077901</v>
      </c>
      <c r="H179" s="13">
        <v>4.8877197568503198E-3</v>
      </c>
      <c r="I179" s="13">
        <v>4.5385969170753599E-3</v>
      </c>
      <c r="J179" s="13"/>
      <c r="K179" s="13">
        <v>5.13638751296053E-3</v>
      </c>
      <c r="L179" s="13">
        <v>0.92857142857144204</v>
      </c>
      <c r="M179" s="13">
        <v>-0.159161966245048</v>
      </c>
      <c r="N179" s="13">
        <v>7.0588235294163706E-2</v>
      </c>
      <c r="O179" s="13">
        <v>0.94444444444444398</v>
      </c>
      <c r="P179" s="13">
        <v>1.0101274275221099</v>
      </c>
      <c r="Q179" t="s">
        <v>34</v>
      </c>
    </row>
    <row r="180" spans="2:17" x14ac:dyDescent="0.25">
      <c r="B180" s="2">
        <v>178</v>
      </c>
      <c r="C180" s="13">
        <v>1.82220702092596E-4</v>
      </c>
      <c r="D180" s="13">
        <v>4.6110605450395199E-2</v>
      </c>
      <c r="E180" s="13">
        <v>0.69439006859911701</v>
      </c>
      <c r="F180" s="13">
        <v>0.69270603097556804</v>
      </c>
      <c r="G180" s="13">
        <v>173.55033580274301</v>
      </c>
      <c r="H180" s="13">
        <v>1.5352553332013999E-2</v>
      </c>
      <c r="I180" s="13">
        <v>1.41383716233784E-2</v>
      </c>
      <c r="J180" s="13"/>
      <c r="K180" s="13">
        <v>1.52318942936753E-2</v>
      </c>
      <c r="L180" s="13">
        <v>0.920913369758255</v>
      </c>
      <c r="M180" s="13">
        <v>-6.4438862512210093E-2</v>
      </c>
      <c r="N180" s="13">
        <v>0.19119343676686401</v>
      </c>
      <c r="O180" s="13">
        <v>0.973941368078175</v>
      </c>
      <c r="P180" s="13">
        <v>1.00462194832898</v>
      </c>
      <c r="Q180" t="s">
        <v>34</v>
      </c>
    </row>
    <row r="181" spans="2:17" x14ac:dyDescent="0.25">
      <c r="B181" s="2">
        <v>179</v>
      </c>
      <c r="C181" s="13">
        <v>5.3630173191132103E-5</v>
      </c>
      <c r="D181" s="13">
        <v>4.0887193317042797E-2</v>
      </c>
      <c r="E181" s="13">
        <v>0.54928471160873404</v>
      </c>
      <c r="F181" s="13">
        <v>0.70501798969089702</v>
      </c>
      <c r="G181" s="13">
        <v>36.114892173559298</v>
      </c>
      <c r="H181" s="13">
        <v>1.06181442539818E-2</v>
      </c>
      <c r="I181" s="13">
        <v>8.7776347514930304E-3</v>
      </c>
      <c r="J181" s="13"/>
      <c r="K181" s="13">
        <v>8.2634168052897403E-3</v>
      </c>
      <c r="L181" s="13">
        <v>0.82666373158392203</v>
      </c>
      <c r="M181" s="13">
        <v>0.36491877735745198</v>
      </c>
      <c r="N181" s="13">
        <v>0.73786856268307699</v>
      </c>
      <c r="O181" s="13">
        <v>0.67692307692307696</v>
      </c>
      <c r="P181" s="13">
        <v>0.72746539379474895</v>
      </c>
      <c r="Q181" t="s">
        <v>34</v>
      </c>
    </row>
    <row r="182" spans="2:17" x14ac:dyDescent="0.25">
      <c r="B182" s="2">
        <v>180</v>
      </c>
      <c r="C182" s="13">
        <v>3.9613196107086199E-5</v>
      </c>
      <c r="D182" s="13">
        <v>2.1628251853912501E-2</v>
      </c>
      <c r="E182" s="13">
        <v>0.57393098793215302</v>
      </c>
      <c r="F182" s="13">
        <v>0.70962212363134902</v>
      </c>
      <c r="G182" s="13">
        <v>67.258110338365398</v>
      </c>
      <c r="H182" s="13">
        <v>8.4068587113472898E-3</v>
      </c>
      <c r="I182" s="13">
        <v>5.6433700595552904E-3</v>
      </c>
      <c r="J182" s="13"/>
      <c r="K182" s="13">
        <v>7.1019073337302199E-3</v>
      </c>
      <c r="L182" s="13">
        <v>0.67128165862215095</v>
      </c>
      <c r="M182" s="13">
        <v>-5.9362527900235398E-2</v>
      </c>
      <c r="N182" s="13">
        <v>0.197656826737138</v>
      </c>
      <c r="O182" s="13">
        <v>0.95588235294117596</v>
      </c>
      <c r="P182" s="13">
        <v>0.98328821512362397</v>
      </c>
      <c r="Q182" t="s">
        <v>34</v>
      </c>
    </row>
    <row r="183" spans="2:17" x14ac:dyDescent="0.25">
      <c r="B183" s="2">
        <v>181</v>
      </c>
      <c r="C183" s="13">
        <v>1.78564099375019E-3</v>
      </c>
      <c r="D183" s="13">
        <v>0.15195359460777899</v>
      </c>
      <c r="E183" s="13">
        <v>0.97088904752027005</v>
      </c>
      <c r="F183" s="13">
        <v>0.466113004672988</v>
      </c>
      <c r="G183" s="13">
        <v>31.379756154892501</v>
      </c>
      <c r="H183" s="13">
        <v>5.5322147704294299E-2</v>
      </c>
      <c r="I183" s="13">
        <v>4.3179015765551103E-2</v>
      </c>
      <c r="J183" s="13"/>
      <c r="K183" s="13">
        <v>4.7681744157936801E-2</v>
      </c>
      <c r="L183" s="13">
        <v>0.78050143671843397</v>
      </c>
      <c r="M183" s="13">
        <v>5.0672836104338898E-2</v>
      </c>
      <c r="N183" s="13">
        <v>0.33775820350709002</v>
      </c>
      <c r="O183" s="13">
        <v>0.98322147651006697</v>
      </c>
      <c r="P183" s="13">
        <v>0.99749289739888003</v>
      </c>
      <c r="Q183" t="s">
        <v>34</v>
      </c>
    </row>
    <row r="184" spans="2:17" x14ac:dyDescent="0.25">
      <c r="B184" s="2">
        <v>182</v>
      </c>
      <c r="C184" s="13">
        <v>2.0604956313547401E-3</v>
      </c>
      <c r="D184" s="13">
        <v>0.16383996034420401</v>
      </c>
      <c r="E184" s="13">
        <v>0.97216658292045899</v>
      </c>
      <c r="F184" s="13">
        <v>0.52671770518246697</v>
      </c>
      <c r="G184" s="13">
        <v>9.8333422109533899</v>
      </c>
      <c r="H184" s="13">
        <v>5.8715022756361E-2</v>
      </c>
      <c r="I184" s="13">
        <v>4.6982298649404897E-2</v>
      </c>
      <c r="J184" s="13"/>
      <c r="K184" s="13">
        <v>5.1220157356209897E-2</v>
      </c>
      <c r="L184" s="13">
        <v>0.800175090527661</v>
      </c>
      <c r="M184" s="13">
        <v>5.1481601705761403E-2</v>
      </c>
      <c r="N184" s="13">
        <v>0.33878795585324301</v>
      </c>
      <c r="O184" s="13">
        <v>0.98284883720930205</v>
      </c>
      <c r="P184" s="13">
        <v>1.00086719111081</v>
      </c>
      <c r="Q184" t="s">
        <v>34</v>
      </c>
    </row>
    <row r="185" spans="2:17" x14ac:dyDescent="0.25">
      <c r="B185" s="2">
        <v>183</v>
      </c>
      <c r="C185" s="13">
        <v>1.8100183452006999E-4</v>
      </c>
      <c r="D185" s="13">
        <v>4.6736696696987497E-2</v>
      </c>
      <c r="E185" s="13">
        <v>0.84115447631160001</v>
      </c>
      <c r="F185" s="13">
        <v>0.52775953966939704</v>
      </c>
      <c r="G185" s="13">
        <v>177.08377481626201</v>
      </c>
      <c r="H185" s="13">
        <v>1.6531547337010101E-2</v>
      </c>
      <c r="I185" s="13">
        <v>1.41131594436321E-2</v>
      </c>
      <c r="J185" s="13"/>
      <c r="K185" s="13">
        <v>1.51808660286745E-2</v>
      </c>
      <c r="L185" s="13">
        <v>0.85371073595973801</v>
      </c>
      <c r="M185" s="13">
        <v>1.23825662410573E-2</v>
      </c>
      <c r="N185" s="13">
        <v>0.28900551773857902</v>
      </c>
      <c r="O185" s="13">
        <v>0.961165048543689</v>
      </c>
      <c r="P185" s="13">
        <v>1.0074664261374999</v>
      </c>
      <c r="Q185" t="s">
        <v>34</v>
      </c>
    </row>
    <row r="186" spans="2:17" x14ac:dyDescent="0.25">
      <c r="B186" s="2">
        <v>184</v>
      </c>
      <c r="C186" s="13">
        <v>1.8039240073380801E-4</v>
      </c>
      <c r="D186" s="13">
        <v>4.8027912310283701E-2</v>
      </c>
      <c r="E186" s="13">
        <v>0.81781290451248201</v>
      </c>
      <c r="F186" s="13">
        <v>0.54840471631270904</v>
      </c>
      <c r="G186" s="13">
        <v>174.71549550837599</v>
      </c>
      <c r="H186" s="13">
        <v>1.5978286267678599E-2</v>
      </c>
      <c r="I186" s="13">
        <v>1.43516976343548E-2</v>
      </c>
      <c r="J186" s="13"/>
      <c r="K186" s="13">
        <v>1.51552874662276E-2</v>
      </c>
      <c r="L186" s="13">
        <v>0.898200056872551</v>
      </c>
      <c r="M186" s="13">
        <v>-1.5987485956163101E-3</v>
      </c>
      <c r="N186" s="13">
        <v>0.27120395480113402</v>
      </c>
      <c r="O186" s="13">
        <v>0.94568690095846597</v>
      </c>
      <c r="P186" s="13">
        <v>0.98750040635869996</v>
      </c>
      <c r="Q186" t="s">
        <v>34</v>
      </c>
    </row>
    <row r="187" spans="2:17" ht="15.75" thickBot="1" x14ac:dyDescent="0.3">
      <c r="B187" s="8">
        <v>185</v>
      </c>
      <c r="C187" s="16">
        <v>2.9204067037716399E-3</v>
      </c>
      <c r="D187" s="16">
        <v>0.24170947364231199</v>
      </c>
      <c r="E187" s="16">
        <v>0.95161603363732095</v>
      </c>
      <c r="F187" s="16">
        <v>0.58574738466934095</v>
      </c>
      <c r="G187" s="16">
        <v>11.0847169028286</v>
      </c>
      <c r="H187" s="16">
        <v>8.5756074986496997E-2</v>
      </c>
      <c r="I187" s="16">
        <v>5.3611237787224202E-2</v>
      </c>
      <c r="J187" s="16"/>
      <c r="K187" s="16">
        <v>6.0978498685616403E-2</v>
      </c>
      <c r="L187" s="16">
        <v>0.62515964957194803</v>
      </c>
      <c r="M187" s="16">
        <v>0.23642356717995</v>
      </c>
      <c r="N187" s="16">
        <v>0.57426337977602604</v>
      </c>
      <c r="O187" s="16">
        <v>0.91310975609755995</v>
      </c>
      <c r="P187" s="16">
        <v>0.88620926875115003</v>
      </c>
      <c r="Q187" s="7" t="s">
        <v>34</v>
      </c>
    </row>
    <row r="189" spans="2:17" ht="15.75" thickBot="1" x14ac:dyDescent="0.3"/>
    <row r="190" spans="2:17" ht="60.75" thickBot="1" x14ac:dyDescent="0.3">
      <c r="B190" s="18" t="s">
        <v>23</v>
      </c>
      <c r="C190" s="18" t="s">
        <v>24</v>
      </c>
      <c r="D190" s="18" t="s">
        <v>44</v>
      </c>
      <c r="E190" s="18" t="s">
        <v>25</v>
      </c>
      <c r="F190" s="18" t="s">
        <v>26</v>
      </c>
      <c r="G190" s="18" t="s">
        <v>27</v>
      </c>
      <c r="H190" s="18" t="s">
        <v>28</v>
      </c>
      <c r="I190" s="18" t="s">
        <v>29</v>
      </c>
    </row>
    <row r="191" spans="2:17" x14ac:dyDescent="0.25">
      <c r="B191" s="31">
        <v>0.72499999999999998</v>
      </c>
      <c r="C191" s="42">
        <f>SUM(C3:C187)</f>
        <v>0.20202790957992564</v>
      </c>
      <c r="D191" s="73">
        <f>(C191/B191)</f>
        <v>0.27865918562748365</v>
      </c>
      <c r="E191" s="34">
        <f>AVERAGE(K3:K187)</f>
        <v>2.3823933662474948E-2</v>
      </c>
      <c r="F191" s="34">
        <f>185/B191</f>
        <v>255.17241379310346</v>
      </c>
      <c r="G191" s="34">
        <f>F191/E191</f>
        <v>10710.759079850244</v>
      </c>
      <c r="H191" s="34">
        <f>G191/10^-9</f>
        <v>10710759079850.244</v>
      </c>
      <c r="I191" s="28">
        <f>LOG10(H191)</f>
        <v>13.029820250711243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5"/>
  <sheetViews>
    <sheetView topLeftCell="A160" workbookViewId="0">
      <selection activeCell="G185" sqref="G185"/>
    </sheetView>
  </sheetViews>
  <sheetFormatPr defaultRowHeight="15" x14ac:dyDescent="0.25"/>
  <cols>
    <col min="2" max="2" width="12.5703125" customWidth="1"/>
    <col min="3" max="3" width="12" style="2" bestFit="1" customWidth="1"/>
    <col min="4" max="9" width="12" bestFit="1" customWidth="1"/>
    <col min="10" max="10" width="6.140625" customWidth="1"/>
    <col min="11" max="11" width="12" bestFit="1" customWidth="1"/>
    <col min="12" max="12" width="12.7109375" bestFit="1" customWidth="1"/>
    <col min="13" max="13" width="26.42578125" bestFit="1" customWidth="1"/>
    <col min="14" max="14" width="12" bestFit="1" customWidth="1"/>
    <col min="15" max="15" width="12.7109375" bestFit="1" customWidth="1"/>
    <col min="16" max="16" width="13.85546875" bestFit="1" customWidth="1"/>
    <col min="17" max="18" width="12" bestFit="1" customWidth="1"/>
    <col min="19" max="19" width="5.42578125" bestFit="1" customWidth="1"/>
  </cols>
  <sheetData>
    <row r="1" spans="2:19" ht="15.75" thickBot="1" x14ac:dyDescent="0.3">
      <c r="B1" s="7"/>
      <c r="C1" s="8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19" s="21" customFormat="1" ht="24" customHeight="1" thickBot="1" x14ac:dyDescent="0.3">
      <c r="B2" s="23"/>
      <c r="C2" s="23" t="s">
        <v>0</v>
      </c>
      <c r="D2" s="23" t="s">
        <v>1</v>
      </c>
      <c r="E2" s="23" t="s">
        <v>2</v>
      </c>
      <c r="F2" s="23" t="s">
        <v>3</v>
      </c>
      <c r="G2" s="23" t="s">
        <v>4</v>
      </c>
      <c r="H2" s="23" t="s">
        <v>5</v>
      </c>
      <c r="I2" s="23" t="s">
        <v>6</v>
      </c>
      <c r="J2" s="23"/>
      <c r="K2" s="23" t="s">
        <v>7</v>
      </c>
      <c r="L2" s="23" t="s">
        <v>8</v>
      </c>
      <c r="M2" s="23" t="s">
        <v>9</v>
      </c>
      <c r="N2" s="23" t="s">
        <v>10</v>
      </c>
      <c r="O2" s="23" t="s">
        <v>11</v>
      </c>
      <c r="P2" s="23" t="s">
        <v>12</v>
      </c>
      <c r="Q2" s="23" t="s">
        <v>13</v>
      </c>
      <c r="R2" s="23" t="s">
        <v>14</v>
      </c>
      <c r="S2" s="23" t="s">
        <v>15</v>
      </c>
    </row>
    <row r="3" spans="2:19" x14ac:dyDescent="0.25">
      <c r="B3" s="2">
        <v>1</v>
      </c>
      <c r="C3" s="3">
        <v>2.8748042704626299E-4</v>
      </c>
      <c r="D3" s="3">
        <v>9.3330901557222595E-2</v>
      </c>
      <c r="E3" s="3">
        <v>0.381060156670183</v>
      </c>
      <c r="F3" s="3">
        <v>0.37928523325914598</v>
      </c>
      <c r="G3" s="3">
        <v>77.663585000616806</v>
      </c>
      <c r="H3" s="3">
        <v>4.3822425402611401E-2</v>
      </c>
      <c r="I3" s="3">
        <v>7.9314713629506598E-3</v>
      </c>
      <c r="J3" s="3"/>
      <c r="K3" s="3">
        <v>30.391159298290599</v>
      </c>
      <c r="L3" s="3">
        <v>0.41473169173249502</v>
      </c>
      <c r="M3" s="3">
        <v>1.9131948360076999E-2</v>
      </c>
      <c r="N3" s="3">
        <v>0.180991154416524</v>
      </c>
      <c r="O3" s="3">
        <v>-5.0419536394986302E-2</v>
      </c>
      <c r="P3" s="3">
        <v>0.20904339716985201</v>
      </c>
      <c r="Q3" s="3">
        <v>0.907020872865275</v>
      </c>
      <c r="R3" s="3">
        <v>0.99766508512883501</v>
      </c>
      <c r="S3" t="s">
        <v>16</v>
      </c>
    </row>
    <row r="4" spans="2:19" x14ac:dyDescent="0.25">
      <c r="B4" s="2">
        <v>2</v>
      </c>
      <c r="C4" s="3">
        <v>4.6249466192170802E-4</v>
      </c>
      <c r="D4" s="3">
        <v>0.20423419709505999</v>
      </c>
      <c r="E4" s="3">
        <v>0.262131123271998</v>
      </c>
      <c r="F4" s="3">
        <v>0.42990758755798703</v>
      </c>
      <c r="G4" s="3">
        <v>85.587488045834903</v>
      </c>
      <c r="H4" s="3">
        <v>9.8795130793840502E-2</v>
      </c>
      <c r="I4" s="3">
        <v>8.0402376801749793E-3</v>
      </c>
      <c r="J4" s="3"/>
      <c r="K4" s="3">
        <v>259.07956548215901</v>
      </c>
      <c r="L4" s="3">
        <v>0.13933482093406099</v>
      </c>
      <c r="M4" s="3">
        <v>2.4266571508716198E-2</v>
      </c>
      <c r="N4" s="3">
        <v>8.1382934721275293E-2</v>
      </c>
      <c r="O4" s="3">
        <v>0.34892431978280503</v>
      </c>
      <c r="P4" s="3">
        <v>0.71750378680244797</v>
      </c>
      <c r="Q4" s="3">
        <v>0.63292181069958797</v>
      </c>
      <c r="R4" s="3">
        <v>0.98495555395229895</v>
      </c>
      <c r="S4" t="s">
        <v>16</v>
      </c>
    </row>
    <row r="5" spans="2:19" x14ac:dyDescent="0.25">
      <c r="B5" s="2">
        <v>3</v>
      </c>
      <c r="C5" s="3">
        <v>2.0989679715302401E-4</v>
      </c>
      <c r="D5" s="3">
        <v>9.6435288030782898E-2</v>
      </c>
      <c r="E5" s="3">
        <v>0.38571642555848301</v>
      </c>
      <c r="F5" s="3">
        <v>2.8691806470164598E-2</v>
      </c>
      <c r="G5" s="3">
        <v>21.9202674957921</v>
      </c>
      <c r="H5" s="3">
        <v>4.6079361334867501E-2</v>
      </c>
      <c r="I5" s="3">
        <v>5.2996613996623299E-3</v>
      </c>
      <c r="J5" s="3"/>
      <c r="K5" s="3">
        <v>90.569725229637498</v>
      </c>
      <c r="L5" s="3">
        <v>0.28362447942239499</v>
      </c>
      <c r="M5" s="3">
        <v>1.6347749155418499E-2</v>
      </c>
      <c r="N5" s="3">
        <v>0.11501160706522499</v>
      </c>
      <c r="O5" s="3">
        <v>-8.6226321791676594E-2</v>
      </c>
      <c r="P5" s="3">
        <v>0.16345278203294</v>
      </c>
      <c r="Q5" s="3">
        <v>0.84096385542168595</v>
      </c>
      <c r="R5" s="3">
        <v>1</v>
      </c>
      <c r="S5" t="s">
        <v>16</v>
      </c>
    </row>
    <row r="6" spans="2:19" x14ac:dyDescent="0.25">
      <c r="B6" s="2">
        <v>4</v>
      </c>
      <c r="C6" s="3">
        <v>1.6599288256227701E-4</v>
      </c>
      <c r="D6" s="3">
        <v>0.13017716938929699</v>
      </c>
      <c r="E6" s="3">
        <v>0.38775468123983903</v>
      </c>
      <c r="F6" s="3">
        <v>0.110912691632404</v>
      </c>
      <c r="G6" s="3">
        <v>19.9339544505495</v>
      </c>
      <c r="H6" s="3">
        <v>6.4269218585180296E-2</v>
      </c>
      <c r="I6" s="3">
        <v>2.95699654335871E-3</v>
      </c>
      <c r="J6" s="3"/>
      <c r="K6" s="3">
        <v>561.70754843686495</v>
      </c>
      <c r="L6" s="3">
        <v>0.123091958865331</v>
      </c>
      <c r="M6" s="3">
        <v>1.45378369169168E-2</v>
      </c>
      <c r="N6" s="3">
        <v>4.6009530043369197E-2</v>
      </c>
      <c r="O6" s="3">
        <v>-0.100804238673116</v>
      </c>
      <c r="P6" s="3">
        <v>0.14489160177962901</v>
      </c>
      <c r="Q6" s="3">
        <v>0.78186968838526905</v>
      </c>
      <c r="R6" s="3">
        <v>1.0010842433232601</v>
      </c>
      <c r="S6" t="s">
        <v>16</v>
      </c>
    </row>
    <row r="7" spans="2:19" x14ac:dyDescent="0.25">
      <c r="B7" s="2">
        <v>5</v>
      </c>
      <c r="C7" s="3">
        <v>6.4653024911032002E-4</v>
      </c>
      <c r="D7" s="3">
        <v>0.16670237401876101</v>
      </c>
      <c r="E7" s="3">
        <v>0.39634586862327598</v>
      </c>
      <c r="F7" s="3">
        <v>0.234010744103199</v>
      </c>
      <c r="G7" s="3">
        <v>100.293171375803</v>
      </c>
      <c r="H7" s="3">
        <v>4.0717953462804199E-2</v>
      </c>
      <c r="I7" s="3">
        <v>2.04580477248229E-2</v>
      </c>
      <c r="J7" s="3"/>
      <c r="K7" s="3">
        <v>3.6827286139623001</v>
      </c>
      <c r="L7" s="3">
        <v>0.29235810862724598</v>
      </c>
      <c r="M7" s="3">
        <v>2.8691250931856101E-2</v>
      </c>
      <c r="N7" s="3">
        <v>0.50243310345917203</v>
      </c>
      <c r="O7" s="3">
        <v>1.19316080844372E-2</v>
      </c>
      <c r="P7" s="3">
        <v>0.28843133998054998</v>
      </c>
      <c r="Q7" s="3">
        <v>0.87044534412955399</v>
      </c>
      <c r="R7" s="3">
        <v>0.63792758551710305</v>
      </c>
      <c r="S7" t="s">
        <v>16</v>
      </c>
    </row>
    <row r="8" spans="2:19" x14ac:dyDescent="0.25">
      <c r="B8" s="2">
        <v>6</v>
      </c>
      <c r="C8" s="3">
        <v>6.0743772241992898E-5</v>
      </c>
      <c r="D8" s="3">
        <v>3.2023340158062803E-2</v>
      </c>
      <c r="E8" s="3">
        <v>0.39994305817254799</v>
      </c>
      <c r="F8" s="3">
        <v>0.27743472609078101</v>
      </c>
      <c r="G8" s="3">
        <v>46.465247107681797</v>
      </c>
      <c r="H8" s="3">
        <v>1.04857703041508E-2</v>
      </c>
      <c r="I8" s="3">
        <v>8.8271703197016493E-3</v>
      </c>
      <c r="J8" s="3"/>
      <c r="K8" s="3">
        <v>1.4301877503040601</v>
      </c>
      <c r="L8" s="3">
        <v>0.74435200998376005</v>
      </c>
      <c r="M8" s="3">
        <v>8.7943944029643898E-3</v>
      </c>
      <c r="N8" s="3">
        <v>0.84182373480061101</v>
      </c>
      <c r="O8" s="3">
        <v>0.19676800294022301</v>
      </c>
      <c r="P8" s="3">
        <v>0.52377234721721999</v>
      </c>
      <c r="Q8" s="3">
        <v>0.85593220338983</v>
      </c>
      <c r="R8" s="3">
        <v>0.902259462862955</v>
      </c>
      <c r="S8" t="s">
        <v>16</v>
      </c>
    </row>
    <row r="9" spans="2:19" x14ac:dyDescent="0.25">
      <c r="B9" s="2">
        <v>7</v>
      </c>
      <c r="C9" s="3">
        <v>7.5899644128113897E-4</v>
      </c>
      <c r="D9" s="3">
        <v>0.13932514411878</v>
      </c>
      <c r="E9" s="3">
        <v>0.50755702831984395</v>
      </c>
      <c r="F9" s="3">
        <v>0.391213790997192</v>
      </c>
      <c r="G9" s="3">
        <v>129.670738176008</v>
      </c>
      <c r="H9" s="3">
        <v>4.5762261978618803E-2</v>
      </c>
      <c r="I9" s="3">
        <v>2.3398625070387799E-2</v>
      </c>
      <c r="J9" s="3"/>
      <c r="K9" s="3">
        <v>3.2164482687831999</v>
      </c>
      <c r="L9" s="3">
        <v>0.49134959419862001</v>
      </c>
      <c r="M9" s="3">
        <v>3.1086721978240198E-2</v>
      </c>
      <c r="N9" s="3">
        <v>0.51130831516414499</v>
      </c>
      <c r="O9" s="3">
        <v>0.108020927964629</v>
      </c>
      <c r="P9" s="3">
        <v>0.41077606187871701</v>
      </c>
      <c r="Q9" s="3">
        <v>0.893767705382436</v>
      </c>
      <c r="R9" s="3">
        <v>0.82115721800116803</v>
      </c>
      <c r="S9" t="s">
        <v>16</v>
      </c>
    </row>
    <row r="10" spans="2:19" x14ac:dyDescent="0.25">
      <c r="B10" s="2">
        <v>8</v>
      </c>
      <c r="C10" s="3">
        <v>3.24768683274021E-5</v>
      </c>
      <c r="D10" s="3">
        <v>2.3833126431540098E-2</v>
      </c>
      <c r="E10" s="3">
        <v>0.58673452955332706</v>
      </c>
      <c r="F10" s="3">
        <v>0.39650357670879399</v>
      </c>
      <c r="G10" s="3">
        <v>71.565051177077905</v>
      </c>
      <c r="H10" s="3">
        <v>1.0790532294035E-2</v>
      </c>
      <c r="I10" s="3">
        <v>3.43335118446569E-3</v>
      </c>
      <c r="J10" s="3"/>
      <c r="K10" s="3">
        <v>10.081581581581499</v>
      </c>
      <c r="L10" s="3">
        <v>0.71849206276417099</v>
      </c>
      <c r="M10" s="3">
        <v>6.4304613398733102E-3</v>
      </c>
      <c r="N10" s="3">
        <v>0.31818181818181801</v>
      </c>
      <c r="O10" s="3">
        <v>-0.104064317309571</v>
      </c>
      <c r="P10" s="3">
        <v>0.14074074074074899</v>
      </c>
      <c r="Q10" s="3">
        <v>0.91525423728813504</v>
      </c>
      <c r="R10" s="3">
        <v>0.98115970324092106</v>
      </c>
      <c r="S10" t="s">
        <v>16</v>
      </c>
    </row>
    <row r="11" spans="2:19" x14ac:dyDescent="0.25">
      <c r="B11" s="2">
        <v>9</v>
      </c>
      <c r="C11" s="3">
        <v>9.0213523131672592E-6</v>
      </c>
      <c r="D11" s="3">
        <v>9.2294038026083398E-3</v>
      </c>
      <c r="E11" s="3">
        <v>0.551339451312301</v>
      </c>
      <c r="F11" s="3">
        <v>0.397580680850674</v>
      </c>
      <c r="G11" s="3">
        <v>43.2831848187747</v>
      </c>
      <c r="H11" s="3">
        <v>3.8533092107843302E-3</v>
      </c>
      <c r="I11" s="3">
        <v>1.7265222309899499E-3</v>
      </c>
      <c r="J11" s="3"/>
      <c r="K11" s="3">
        <v>4.0440471639608404</v>
      </c>
      <c r="L11" s="3">
        <v>1.3308656400133401</v>
      </c>
      <c r="M11" s="3">
        <v>3.3891507066096298E-3</v>
      </c>
      <c r="N11" s="3">
        <v>0.44806220745480302</v>
      </c>
      <c r="O11" s="3">
        <v>-0.42080570831994901</v>
      </c>
      <c r="P11" s="3">
        <v>-0.26254692374808702</v>
      </c>
      <c r="Q11" s="3">
        <v>1</v>
      </c>
      <c r="R11" s="3">
        <v>1</v>
      </c>
      <c r="S11" t="s">
        <v>16</v>
      </c>
    </row>
    <row r="12" spans="2:19" x14ac:dyDescent="0.25">
      <c r="B12" s="2">
        <v>10</v>
      </c>
      <c r="C12" s="3">
        <v>8.5402135231316698E-5</v>
      </c>
      <c r="D12" s="3">
        <v>5.2244893317714397E-2</v>
      </c>
      <c r="E12" s="3">
        <v>0.78383811477882703</v>
      </c>
      <c r="F12" s="3">
        <v>0.176582576887097</v>
      </c>
      <c r="G12" s="3">
        <v>4.0336940272739303</v>
      </c>
      <c r="H12" s="3">
        <v>2.49186618206029E-2</v>
      </c>
      <c r="I12" s="3">
        <v>3.6398969653493999E-3</v>
      </c>
      <c r="J12" s="3"/>
      <c r="K12" s="3">
        <v>48.795335475543297</v>
      </c>
      <c r="L12" s="3">
        <v>0.39317953047174098</v>
      </c>
      <c r="M12" s="3">
        <v>1.0427721504783801E-2</v>
      </c>
      <c r="N12" s="3">
        <v>0.146071124988738</v>
      </c>
      <c r="O12" s="3">
        <v>-0.165867661513385</v>
      </c>
      <c r="P12" s="3">
        <v>6.20502789035733E-2</v>
      </c>
      <c r="Q12" s="3">
        <v>0.893081761006289</v>
      </c>
      <c r="R12" s="3">
        <v>1</v>
      </c>
      <c r="S12" t="s">
        <v>16</v>
      </c>
    </row>
    <row r="13" spans="2:19" x14ac:dyDescent="0.25">
      <c r="B13" s="2">
        <v>11</v>
      </c>
      <c r="C13" s="3">
        <v>3.2897864768683202E-4</v>
      </c>
      <c r="D13" s="3">
        <v>7.7348313290021897E-2</v>
      </c>
      <c r="E13" s="3">
        <v>0.79569680257568198</v>
      </c>
      <c r="F13" s="3">
        <v>0.20181820422220301</v>
      </c>
      <c r="G13" s="3">
        <v>10.3790335712283</v>
      </c>
      <c r="H13" s="3">
        <v>3.03202893289857E-2</v>
      </c>
      <c r="I13" s="3">
        <v>1.5063777539112699E-2</v>
      </c>
      <c r="J13" s="3"/>
      <c r="K13" s="3">
        <v>4.8156096816289704</v>
      </c>
      <c r="L13" s="3">
        <v>0.69099655125730797</v>
      </c>
      <c r="M13" s="3">
        <v>2.0466280160507201E-2</v>
      </c>
      <c r="N13" s="3">
        <v>0.49682169505922202</v>
      </c>
      <c r="O13" s="3">
        <v>9.0408943593756799E-2</v>
      </c>
      <c r="P13" s="3">
        <v>0.38835178691646399</v>
      </c>
      <c r="Q13" s="3">
        <v>0.93986254295532601</v>
      </c>
      <c r="R13" s="3">
        <v>0.96658244600854204</v>
      </c>
      <c r="S13" t="s">
        <v>16</v>
      </c>
    </row>
    <row r="14" spans="2:19" x14ac:dyDescent="0.25">
      <c r="B14" s="2">
        <v>12</v>
      </c>
      <c r="C14" s="3">
        <v>4.7271886120996398E-4</v>
      </c>
      <c r="D14" s="3">
        <v>0.13009031171129601</v>
      </c>
      <c r="E14" s="3">
        <v>0.38292482901237002</v>
      </c>
      <c r="F14" s="3">
        <v>0.61620979957901401</v>
      </c>
      <c r="G14" s="3">
        <v>52.9245441688319</v>
      </c>
      <c r="H14" s="3">
        <v>6.0954528851142498E-2</v>
      </c>
      <c r="I14" s="3">
        <v>9.7625225813741702E-3</v>
      </c>
      <c r="J14" s="3"/>
      <c r="K14" s="3">
        <v>49.0299677666981</v>
      </c>
      <c r="L14" s="3">
        <v>0.351012745407209</v>
      </c>
      <c r="M14" s="3">
        <v>2.45333313603085E-2</v>
      </c>
      <c r="N14" s="3">
        <v>0.160160742202032</v>
      </c>
      <c r="O14" s="3">
        <v>-1.13217486302425E-2</v>
      </c>
      <c r="P14" s="3">
        <v>0.258824246663586</v>
      </c>
      <c r="Q14" s="3">
        <v>0.89014722536806301</v>
      </c>
      <c r="R14" s="3">
        <v>0.98363607098785599</v>
      </c>
      <c r="S14" t="s">
        <v>16</v>
      </c>
    </row>
    <row r="15" spans="2:19" x14ac:dyDescent="0.25">
      <c r="B15" s="2">
        <v>13</v>
      </c>
      <c r="C15" s="3">
        <v>2.10498220640569E-5</v>
      </c>
      <c r="D15" s="3">
        <v>1.6637122912138199E-2</v>
      </c>
      <c r="E15" s="3">
        <v>0.23775073595733201</v>
      </c>
      <c r="F15" s="3">
        <v>1.8833935280869699E-3</v>
      </c>
      <c r="G15" s="3">
        <v>32.167875815828602</v>
      </c>
      <c r="H15" s="3">
        <v>7.3161642869465802E-3</v>
      </c>
      <c r="I15" s="3">
        <v>3.03875383734283E-3</v>
      </c>
      <c r="J15" s="3"/>
      <c r="K15" s="3">
        <v>5.9585227080081298</v>
      </c>
      <c r="L15" s="3">
        <v>0.95565655457878995</v>
      </c>
      <c r="M15" s="3">
        <v>5.1770132182172397E-3</v>
      </c>
      <c r="N15" s="3">
        <v>0.41534794984915002</v>
      </c>
      <c r="O15" s="3">
        <v>-0.170492300070575</v>
      </c>
      <c r="P15" s="3">
        <v>5.6162006212453E-2</v>
      </c>
      <c r="Q15" s="3">
        <v>0.94594594594594505</v>
      </c>
      <c r="R15" s="3">
        <v>1.0084836619587001</v>
      </c>
      <c r="S15" t="s">
        <v>16</v>
      </c>
    </row>
    <row r="16" spans="2:19" x14ac:dyDescent="0.25">
      <c r="B16" s="2">
        <v>14</v>
      </c>
      <c r="C16" s="3">
        <v>2.5259786476868301E-5</v>
      </c>
      <c r="D16" s="3">
        <v>2.3538430738321799E-2</v>
      </c>
      <c r="E16" s="3">
        <v>0.24653990575507101</v>
      </c>
      <c r="F16" s="3">
        <v>2.8435549345626901E-3</v>
      </c>
      <c r="G16" s="3">
        <v>35.753423462407298</v>
      </c>
      <c r="H16" s="3">
        <v>1.1177384296304599E-2</v>
      </c>
      <c r="I16" s="3">
        <v>2.4418886065784799E-3</v>
      </c>
      <c r="J16" s="3"/>
      <c r="K16" s="3">
        <v>23.329334977050198</v>
      </c>
      <c r="L16" s="3">
        <v>0.57290752591301297</v>
      </c>
      <c r="M16" s="3">
        <v>5.6711338402399896E-3</v>
      </c>
      <c r="N16" s="3">
        <v>0.218466909774749</v>
      </c>
      <c r="O16" s="3">
        <v>-0.151354646500724</v>
      </c>
      <c r="P16" s="3">
        <v>8.0528823531028401E-2</v>
      </c>
      <c r="Q16" s="3">
        <v>0.85714285714285698</v>
      </c>
      <c r="R16" s="3">
        <v>0.99700184501845002</v>
      </c>
      <c r="S16" t="s">
        <v>16</v>
      </c>
    </row>
    <row r="17" spans="2:19" x14ac:dyDescent="0.25">
      <c r="B17" s="2">
        <v>15</v>
      </c>
      <c r="C17" s="3">
        <v>9.5024911032028396E-4</v>
      </c>
      <c r="D17" s="3">
        <v>0.25310715127037098</v>
      </c>
      <c r="E17" s="3">
        <v>0.292437460428077</v>
      </c>
      <c r="F17" s="3">
        <v>3.8837180902837297E-2</v>
      </c>
      <c r="G17" s="3">
        <v>51.509506428210699</v>
      </c>
      <c r="H17" s="3">
        <v>7.6240830730344794E-2</v>
      </c>
      <c r="I17" s="3">
        <v>5.03442886309374E-2</v>
      </c>
      <c r="J17" s="3"/>
      <c r="K17" s="3">
        <v>2.40463646176384</v>
      </c>
      <c r="L17" s="3">
        <v>0.18639682219798201</v>
      </c>
      <c r="M17" s="3">
        <v>3.4783541289080802E-2</v>
      </c>
      <c r="N17" s="3">
        <v>0.66033237241340403</v>
      </c>
      <c r="O17" s="3">
        <v>2.1724167782799402</v>
      </c>
      <c r="P17" s="3">
        <v>3.0392464944873399</v>
      </c>
      <c r="Q17" s="3">
        <v>0.43228454172366598</v>
      </c>
      <c r="R17" s="3">
        <v>0.78816875170433798</v>
      </c>
      <c r="S17" t="s">
        <v>16</v>
      </c>
    </row>
    <row r="18" spans="2:19" x14ac:dyDescent="0.25">
      <c r="B18" s="2">
        <v>16</v>
      </c>
      <c r="C18" s="3">
        <v>3.6085409252669003E-5</v>
      </c>
      <c r="D18" s="3">
        <v>2.88491573361087E-2</v>
      </c>
      <c r="E18" s="3">
        <v>0.33384627456736199</v>
      </c>
      <c r="F18" s="3">
        <v>2.5294713667905401E-2</v>
      </c>
      <c r="G18" s="3">
        <v>38.723121558903003</v>
      </c>
      <c r="H18" s="3">
        <v>1.38069782416189E-2</v>
      </c>
      <c r="I18" s="3">
        <v>2.6654672475759102E-3</v>
      </c>
      <c r="J18" s="3"/>
      <c r="K18" s="3">
        <v>25.409169012028801</v>
      </c>
      <c r="L18" s="3">
        <v>0.54484784141342202</v>
      </c>
      <c r="M18" s="3">
        <v>6.77830141321927E-3</v>
      </c>
      <c r="N18" s="3">
        <v>0.19305217991445001</v>
      </c>
      <c r="O18" s="3">
        <v>-0.19900420320437201</v>
      </c>
      <c r="P18" s="3">
        <v>1.98595236468436E-2</v>
      </c>
      <c r="Q18" s="3">
        <v>0.86956521739130399</v>
      </c>
      <c r="R18" s="3">
        <v>1.00244623655913</v>
      </c>
      <c r="S18" t="s">
        <v>16</v>
      </c>
    </row>
    <row r="19" spans="2:19" x14ac:dyDescent="0.25">
      <c r="B19" s="2">
        <v>17</v>
      </c>
      <c r="C19" s="3">
        <v>1.58775800711743E-4</v>
      </c>
      <c r="D19" s="3">
        <v>0.12783123656828299</v>
      </c>
      <c r="E19" s="3">
        <v>0.174452682746771</v>
      </c>
      <c r="F19" s="3">
        <v>5.1559996086202799E-2</v>
      </c>
      <c r="G19" s="3">
        <v>29.245483516953701</v>
      </c>
      <c r="H19" s="3">
        <v>6.3577185094753894E-2</v>
      </c>
      <c r="I19" s="3">
        <v>3.2224225747422498E-3</v>
      </c>
      <c r="J19" s="3"/>
      <c r="K19" s="3">
        <v>589.52947427661695</v>
      </c>
      <c r="L19" s="3">
        <v>0.122101274026051</v>
      </c>
      <c r="M19" s="3">
        <v>1.42182849954972E-2</v>
      </c>
      <c r="N19" s="3">
        <v>5.0685203661339003E-2</v>
      </c>
      <c r="O19" s="3">
        <v>1.3419733201425799E-2</v>
      </c>
      <c r="P19" s="3">
        <v>0.29032607972701302</v>
      </c>
      <c r="Q19" s="3">
        <v>0.73130193905817098</v>
      </c>
      <c r="R19" s="3">
        <v>0.99944792943203398</v>
      </c>
      <c r="S19" t="s">
        <v>16</v>
      </c>
    </row>
    <row r="20" spans="2:19" x14ac:dyDescent="0.25">
      <c r="B20" s="2">
        <v>18</v>
      </c>
      <c r="C20" s="3">
        <v>1.16074733096085E-4</v>
      </c>
      <c r="D20" s="3">
        <v>7.0588924705572403E-2</v>
      </c>
      <c r="E20" s="3">
        <v>0.34037473113085698</v>
      </c>
      <c r="F20" s="3">
        <v>5.3964591763321197E-2</v>
      </c>
      <c r="G20" s="3">
        <v>64.222655310657601</v>
      </c>
      <c r="H20" s="3">
        <v>3.3643210547739701E-2</v>
      </c>
      <c r="I20" s="3">
        <v>3.6620937817307101E-3</v>
      </c>
      <c r="J20" s="3"/>
      <c r="K20" s="3">
        <v>92.632245681052495</v>
      </c>
      <c r="L20" s="3">
        <v>0.29273484803237898</v>
      </c>
      <c r="M20" s="3">
        <v>1.21569297243389E-2</v>
      </c>
      <c r="N20" s="3">
        <v>0.108850901031998</v>
      </c>
      <c r="O20" s="3">
        <v>-0.16635896709586601</v>
      </c>
      <c r="P20" s="3">
        <v>6.1424729207409302E-2</v>
      </c>
      <c r="Q20" s="3">
        <v>0.83549783549783496</v>
      </c>
      <c r="R20" s="3">
        <v>0.983641317483685</v>
      </c>
      <c r="S20" t="s">
        <v>16</v>
      </c>
    </row>
    <row r="21" spans="2:19" x14ac:dyDescent="0.25">
      <c r="B21" s="2">
        <v>19</v>
      </c>
      <c r="C21" s="3">
        <v>2.7665480427046199E-5</v>
      </c>
      <c r="D21" s="3">
        <v>2.2864508218830501E-2</v>
      </c>
      <c r="E21" s="3">
        <v>0.25345852699337201</v>
      </c>
      <c r="F21" s="3">
        <v>5.1605464355907502E-2</v>
      </c>
      <c r="G21" s="3">
        <v>11.163973366581301</v>
      </c>
      <c r="H21" s="3">
        <v>1.0341379619809399E-2</v>
      </c>
      <c r="I21" s="3">
        <v>3.0433599363068999E-3</v>
      </c>
      <c r="J21" s="3"/>
      <c r="K21" s="3">
        <v>13.530527468748099</v>
      </c>
      <c r="L21" s="3">
        <v>0.66500414275151298</v>
      </c>
      <c r="M21" s="3">
        <v>5.93504706837375E-3</v>
      </c>
      <c r="N21" s="3">
        <v>0.29428954822209502</v>
      </c>
      <c r="O21" s="3">
        <v>-0.10652281967986101</v>
      </c>
      <c r="P21" s="3">
        <v>0.13761047830206999</v>
      </c>
      <c r="Q21" s="3">
        <v>0.82142857142857095</v>
      </c>
      <c r="R21" s="3">
        <v>1</v>
      </c>
      <c r="S21" t="s">
        <v>16</v>
      </c>
    </row>
    <row r="22" spans="2:19" x14ac:dyDescent="0.25">
      <c r="B22" s="2">
        <v>20</v>
      </c>
      <c r="C22" s="3">
        <v>2.4417793594306002E-4</v>
      </c>
      <c r="D22" s="3">
        <v>0.10999439197875401</v>
      </c>
      <c r="E22" s="3">
        <v>0.35086513549714399</v>
      </c>
      <c r="F22" s="3">
        <v>6.7584548011037096E-2</v>
      </c>
      <c r="G22" s="3">
        <v>57.311145302916898</v>
      </c>
      <c r="H22" s="3">
        <v>3.9841794420342601E-2</v>
      </c>
      <c r="I22" s="3">
        <v>9.5948500346450406E-3</v>
      </c>
      <c r="J22" s="3"/>
      <c r="K22" s="3">
        <v>24.7031451199381</v>
      </c>
      <c r="L22" s="3">
        <v>0.25361515143373797</v>
      </c>
      <c r="M22" s="3">
        <v>1.7632271662905801E-2</v>
      </c>
      <c r="N22" s="3">
        <v>0.240823742360008</v>
      </c>
      <c r="O22" s="3">
        <v>0.22959062860924501</v>
      </c>
      <c r="P22" s="3">
        <v>0.56556341218105799</v>
      </c>
      <c r="Q22" s="3">
        <v>0.71478873239436602</v>
      </c>
      <c r="R22" s="3">
        <v>0.80577999633374198</v>
      </c>
      <c r="S22" t="s">
        <v>16</v>
      </c>
    </row>
    <row r="23" spans="2:19" x14ac:dyDescent="0.25">
      <c r="B23" s="2">
        <v>21</v>
      </c>
      <c r="C23" s="3">
        <v>1.3832740213523099E-5</v>
      </c>
      <c r="D23" s="3">
        <v>1.1916563215770001E-2</v>
      </c>
      <c r="E23" s="3">
        <v>0.39325353203720897</v>
      </c>
      <c r="F23" s="3">
        <v>8.2373178321778498E-2</v>
      </c>
      <c r="G23" s="3">
        <v>27.177746828265001</v>
      </c>
      <c r="H23" s="3">
        <v>5.2020152080125802E-3</v>
      </c>
      <c r="I23" s="3">
        <v>2.44244180737853E-3</v>
      </c>
      <c r="J23" s="3"/>
      <c r="K23" s="3">
        <v>4.1984817906806597</v>
      </c>
      <c r="L23" s="3">
        <v>1.2240975884130301</v>
      </c>
      <c r="M23" s="3">
        <v>4.1967120287084202E-3</v>
      </c>
      <c r="N23" s="3">
        <v>0.469518390414637</v>
      </c>
      <c r="O23" s="3">
        <v>-0.27859773201140098</v>
      </c>
      <c r="P23" s="3">
        <v>-8.1482104735283403E-2</v>
      </c>
      <c r="Q23" s="3">
        <v>0.95833333333333304</v>
      </c>
      <c r="R23" s="3">
        <v>1.01184433164128</v>
      </c>
      <c r="S23" t="s">
        <v>16</v>
      </c>
    </row>
    <row r="24" spans="2:19" x14ac:dyDescent="0.25">
      <c r="B24" s="2">
        <v>22</v>
      </c>
      <c r="C24" s="3">
        <v>4.4505338078291797E-5</v>
      </c>
      <c r="D24" s="3">
        <v>2.97720201648713E-2</v>
      </c>
      <c r="E24" s="3">
        <v>0.37756051705463201</v>
      </c>
      <c r="F24" s="3">
        <v>0.102200298729196</v>
      </c>
      <c r="G24" s="3">
        <v>19.855514212261902</v>
      </c>
      <c r="H24" s="3">
        <v>1.39804275837057E-2</v>
      </c>
      <c r="I24" s="3">
        <v>4.1130703862768403E-3</v>
      </c>
      <c r="J24" s="3"/>
      <c r="K24" s="3">
        <v>13.5297233914168</v>
      </c>
      <c r="L24" s="3">
        <v>0.63096513101310503</v>
      </c>
      <c r="M24" s="3">
        <v>7.5276793497789703E-3</v>
      </c>
      <c r="N24" s="3">
        <v>0.294202045084133</v>
      </c>
      <c r="O24" s="3">
        <v>1.47624136639665E-2</v>
      </c>
      <c r="P24" s="3">
        <v>0.292035633587863</v>
      </c>
      <c r="Q24" s="3">
        <v>0.88095238095238004</v>
      </c>
      <c r="R24" s="3">
        <v>1.00237040896066</v>
      </c>
      <c r="S24" t="s">
        <v>16</v>
      </c>
    </row>
    <row r="25" spans="2:19" x14ac:dyDescent="0.25">
      <c r="B25" s="2">
        <v>23</v>
      </c>
      <c r="C25" s="3">
        <v>1.68398576512455E-5</v>
      </c>
      <c r="D25" s="3">
        <v>1.2557914106011E-2</v>
      </c>
      <c r="E25" s="3">
        <v>7.57511955782042E-2</v>
      </c>
      <c r="F25" s="3">
        <v>0.12316839734415801</v>
      </c>
      <c r="G25" s="3">
        <v>131.60265078574099</v>
      </c>
      <c r="H25" s="3">
        <v>4.4442586696842503E-3</v>
      </c>
      <c r="I25" s="3">
        <v>3.8643538686078702E-3</v>
      </c>
      <c r="J25" s="3"/>
      <c r="K25" s="3">
        <v>1.3092940755181</v>
      </c>
      <c r="L25" s="3">
        <v>1.3418787133904699</v>
      </c>
      <c r="M25" s="3">
        <v>4.6304613905394799E-3</v>
      </c>
      <c r="N25" s="3">
        <v>0.86951596561376998</v>
      </c>
      <c r="O25" s="3">
        <v>-0.19900891466269299</v>
      </c>
      <c r="P25" s="3">
        <v>1.9853524831795699E-2</v>
      </c>
      <c r="Q25" s="3">
        <v>0.96551724137931005</v>
      </c>
      <c r="R25" s="3">
        <v>1.00561971222133</v>
      </c>
      <c r="S25" t="s">
        <v>16</v>
      </c>
    </row>
    <row r="26" spans="2:19" x14ac:dyDescent="0.25">
      <c r="B26" s="2">
        <v>24</v>
      </c>
      <c r="C26" s="3">
        <v>1.8644128113879001E-4</v>
      </c>
      <c r="D26" s="3">
        <v>8.6429593731039006E-2</v>
      </c>
      <c r="E26" s="3">
        <v>1.2358206489800299E-2</v>
      </c>
      <c r="F26" s="3">
        <v>0.150672554387486</v>
      </c>
      <c r="G26" s="3">
        <v>76.566826770803004</v>
      </c>
      <c r="H26" s="3">
        <v>4.0991452476788398E-2</v>
      </c>
      <c r="I26" s="3">
        <v>4.98707549505298E-3</v>
      </c>
      <c r="J26" s="3"/>
      <c r="K26" s="3">
        <v>75.871876741613306</v>
      </c>
      <c r="L26" s="3">
        <v>0.31363678936531503</v>
      </c>
      <c r="M26" s="3">
        <v>1.5407284378403399E-2</v>
      </c>
      <c r="N26" s="3">
        <v>0.121661351177466</v>
      </c>
      <c r="O26" s="3">
        <v>-0.138833647488602</v>
      </c>
      <c r="P26" s="3">
        <v>9.6471054612852394E-2</v>
      </c>
      <c r="Q26" s="3">
        <v>0.86350974930362101</v>
      </c>
      <c r="R26" s="3">
        <v>1.00163304859665</v>
      </c>
      <c r="S26" t="s">
        <v>16</v>
      </c>
    </row>
    <row r="27" spans="2:19" x14ac:dyDescent="0.25">
      <c r="B27" s="2">
        <v>25</v>
      </c>
      <c r="C27" s="3">
        <v>1.11263345195729E-4</v>
      </c>
      <c r="D27" s="3">
        <v>8.6288450004287004E-2</v>
      </c>
      <c r="E27" s="3">
        <v>3.4382561533095601E-2</v>
      </c>
      <c r="F27" s="3">
        <v>0.15418495437073701</v>
      </c>
      <c r="G27" s="3">
        <v>75.422151226164004</v>
      </c>
      <c r="H27" s="3">
        <v>4.1956422085806098E-2</v>
      </c>
      <c r="I27" s="3">
        <v>2.8372256633377398E-3</v>
      </c>
      <c r="J27" s="3"/>
      <c r="K27" s="3">
        <v>242.79974369860801</v>
      </c>
      <c r="L27" s="3">
        <v>0.187783159301045</v>
      </c>
      <c r="M27" s="3">
        <v>1.19023061203584E-2</v>
      </c>
      <c r="N27" s="3">
        <v>6.7623155700342094E-2</v>
      </c>
      <c r="O27" s="3">
        <v>-0.159708261814861</v>
      </c>
      <c r="P27" s="3">
        <v>6.9892670171564905E-2</v>
      </c>
      <c r="Q27" s="3">
        <v>0.79741379310344795</v>
      </c>
      <c r="R27" s="3">
        <v>1.0016357198065799</v>
      </c>
      <c r="S27" t="s">
        <v>16</v>
      </c>
    </row>
    <row r="28" spans="2:19" x14ac:dyDescent="0.25">
      <c r="B28" s="2">
        <v>26</v>
      </c>
      <c r="C28" s="3">
        <v>1.0825622775800701E-5</v>
      </c>
      <c r="D28" s="3">
        <v>9.5884672393453992E-3</v>
      </c>
      <c r="E28" s="3">
        <v>6.8159150098154195E-2</v>
      </c>
      <c r="F28" s="3">
        <v>0.137352320172513</v>
      </c>
      <c r="G28" s="3">
        <v>45</v>
      </c>
      <c r="H28" s="3">
        <v>3.8386033195473399E-3</v>
      </c>
      <c r="I28" s="3">
        <v>2.1934876111698999E-3</v>
      </c>
      <c r="J28" s="3"/>
      <c r="K28" s="3">
        <v>2.4722222222222201</v>
      </c>
      <c r="L28" s="3">
        <v>1.4796683226245899</v>
      </c>
      <c r="M28" s="3">
        <v>3.71262858558934E-3</v>
      </c>
      <c r="N28" s="3">
        <v>0.57142857142856895</v>
      </c>
      <c r="O28" s="3">
        <v>-0.38913476180198397</v>
      </c>
      <c r="P28" s="3">
        <v>-0.22222222222222099</v>
      </c>
      <c r="Q28" s="3">
        <v>1</v>
      </c>
      <c r="R28" s="3">
        <v>1</v>
      </c>
      <c r="S28" t="s">
        <v>16</v>
      </c>
    </row>
    <row r="29" spans="2:19" x14ac:dyDescent="0.25">
      <c r="B29" s="2">
        <v>27</v>
      </c>
      <c r="C29" s="3">
        <v>1.3453843416370099E-3</v>
      </c>
      <c r="D29" s="3">
        <v>0.288152673313886</v>
      </c>
      <c r="E29" s="3">
        <v>0.21971754211766301</v>
      </c>
      <c r="F29" s="3">
        <v>0.175838202257871</v>
      </c>
      <c r="G29" s="3">
        <v>37.6801373214834</v>
      </c>
      <c r="H29" s="3">
        <v>0.12978848791620801</v>
      </c>
      <c r="I29" s="3">
        <v>1.6103063670830899E-2</v>
      </c>
      <c r="J29" s="3"/>
      <c r="K29" s="3">
        <v>136.82326778481101</v>
      </c>
      <c r="L29" s="3">
        <v>0.20361554294073</v>
      </c>
      <c r="M29" s="3">
        <v>4.1388362454193799E-2</v>
      </c>
      <c r="N29" s="3">
        <v>0.124071587005675</v>
      </c>
      <c r="O29" s="3">
        <v>0.22007968361371599</v>
      </c>
      <c r="P29" s="3">
        <v>0.55345370090495005</v>
      </c>
      <c r="Q29" s="3">
        <v>0.78353765323992997</v>
      </c>
      <c r="R29" s="3">
        <v>0.94208788280856803</v>
      </c>
      <c r="S29" t="s">
        <v>16</v>
      </c>
    </row>
    <row r="30" spans="2:19" x14ac:dyDescent="0.25">
      <c r="B30" s="2">
        <v>28</v>
      </c>
      <c r="C30" s="3">
        <v>1.02241992882562E-5</v>
      </c>
      <c r="D30" s="3">
        <v>9.3573637746636705E-3</v>
      </c>
      <c r="E30" s="3">
        <v>2.7736065244076701E-2</v>
      </c>
      <c r="F30" s="3">
        <v>0.13799604829495399</v>
      </c>
      <c r="G30" s="3">
        <v>97.132256149039904</v>
      </c>
      <c r="H30" s="3">
        <v>3.27063285737802E-3</v>
      </c>
      <c r="I30" s="3">
        <v>2.5011186581805102E-3</v>
      </c>
      <c r="J30" s="3"/>
      <c r="K30" s="3">
        <v>1.8506933634536</v>
      </c>
      <c r="L30" s="3">
        <v>1.46734468547818</v>
      </c>
      <c r="M30" s="3">
        <v>3.6080264476664901E-3</v>
      </c>
      <c r="N30" s="3">
        <v>0.76472009156833198</v>
      </c>
      <c r="O30" s="3">
        <v>-0.37161375973605199</v>
      </c>
      <c r="P30" s="3">
        <v>-0.19991378952849101</v>
      </c>
      <c r="Q30" s="3">
        <v>0.94444444444444398</v>
      </c>
      <c r="R30" s="3">
        <v>1.00754185314105</v>
      </c>
      <c r="S30" t="s">
        <v>16</v>
      </c>
    </row>
    <row r="31" spans="2:19" x14ac:dyDescent="0.25">
      <c r="B31" s="2">
        <v>29</v>
      </c>
      <c r="C31" s="3">
        <v>6.6156583629893196E-6</v>
      </c>
      <c r="D31" s="3">
        <v>7.5488628362817903E-3</v>
      </c>
      <c r="E31" s="3">
        <v>5.6401089611160797E-4</v>
      </c>
      <c r="F31" s="3">
        <v>0.138605677719427</v>
      </c>
      <c r="G31" s="3">
        <v>80.008446739050001</v>
      </c>
      <c r="H31" s="3">
        <v>3.1895662167376899E-3</v>
      </c>
      <c r="I31" s="3">
        <v>1.79661436306205E-3</v>
      </c>
      <c r="J31" s="3"/>
      <c r="K31" s="3">
        <v>2.8153435483753499</v>
      </c>
      <c r="L31" s="3">
        <v>1.45888099043717</v>
      </c>
      <c r="M31" s="3">
        <v>2.9022952713698598E-3</v>
      </c>
      <c r="N31" s="3">
        <v>0.56327859056008001</v>
      </c>
      <c r="O31" s="3">
        <v>-0.31969556601452298</v>
      </c>
      <c r="P31" s="3">
        <v>-0.13380949219101801</v>
      </c>
      <c r="Q31" s="3">
        <v>1</v>
      </c>
      <c r="R31" s="3">
        <v>1</v>
      </c>
      <c r="S31" t="s">
        <v>16</v>
      </c>
    </row>
    <row r="32" spans="2:19" x14ac:dyDescent="0.25">
      <c r="B32" s="2">
        <v>30</v>
      </c>
      <c r="C32" s="3">
        <v>1.6581245551601401E-3</v>
      </c>
      <c r="D32" s="3">
        <v>0.30214916771179201</v>
      </c>
      <c r="E32" s="3">
        <v>0.30038608717992399</v>
      </c>
      <c r="F32" s="3">
        <v>0.195667356136043</v>
      </c>
      <c r="G32" s="3">
        <v>39.149146531823099</v>
      </c>
      <c r="H32" s="3">
        <v>0.14034968794446401</v>
      </c>
      <c r="I32" s="3">
        <v>1.37708555780117E-2</v>
      </c>
      <c r="J32" s="3"/>
      <c r="K32" s="3">
        <v>104.445459691846</v>
      </c>
      <c r="L32" s="3">
        <v>0.22823603303107001</v>
      </c>
      <c r="M32" s="3">
        <v>4.5947684965907599E-2</v>
      </c>
      <c r="N32" s="3">
        <v>9.8118177387474706E-2</v>
      </c>
      <c r="O32" s="3">
        <v>-8.4527916218371094E-2</v>
      </c>
      <c r="P32" s="3">
        <v>0.165615259171871</v>
      </c>
      <c r="Q32" s="3">
        <v>0.91351888667991998</v>
      </c>
      <c r="R32" s="3">
        <v>0.96066589495676402</v>
      </c>
      <c r="S32" t="s">
        <v>16</v>
      </c>
    </row>
    <row r="33" spans="2:19" x14ac:dyDescent="0.25">
      <c r="B33" s="2">
        <v>31</v>
      </c>
      <c r="C33" s="3">
        <v>1.6238434163700999E-5</v>
      </c>
      <c r="D33" s="3">
        <v>1.21282788058979E-2</v>
      </c>
      <c r="E33" s="3">
        <v>5.5061563732895703E-2</v>
      </c>
      <c r="F33" s="3">
        <v>0.15898057134145899</v>
      </c>
      <c r="G33" s="3">
        <v>160.26377007582801</v>
      </c>
      <c r="H33" s="3">
        <v>4.9035224705205101E-3</v>
      </c>
      <c r="I33" s="3">
        <v>3.4436043481654902E-3</v>
      </c>
      <c r="J33" s="3"/>
      <c r="K33" s="3">
        <v>2.1300282127801302</v>
      </c>
      <c r="L33" s="3">
        <v>1.38725298791996</v>
      </c>
      <c r="M33" s="3">
        <v>4.5470228195823503E-3</v>
      </c>
      <c r="N33" s="3">
        <v>0.70227155455452495</v>
      </c>
      <c r="O33" s="3">
        <v>-0.18329136039386601</v>
      </c>
      <c r="P33" s="3">
        <v>3.9865736473388001E-2</v>
      </c>
      <c r="Q33" s="3">
        <v>1</v>
      </c>
      <c r="R33" s="3">
        <v>1</v>
      </c>
      <c r="S33" t="s">
        <v>16</v>
      </c>
    </row>
    <row r="34" spans="2:19" x14ac:dyDescent="0.25">
      <c r="B34" s="2">
        <v>32</v>
      </c>
      <c r="C34" s="3">
        <v>2.2252669039145898E-5</v>
      </c>
      <c r="D34" s="3">
        <v>1.7188514064449299E-2</v>
      </c>
      <c r="E34" s="3">
        <v>1.23663199856903E-3</v>
      </c>
      <c r="F34" s="3">
        <v>0.17168224915727001</v>
      </c>
      <c r="G34" s="3">
        <v>102.062724900867</v>
      </c>
      <c r="H34" s="3">
        <v>7.31172727296502E-3</v>
      </c>
      <c r="I34" s="3">
        <v>3.6818405162667499E-3</v>
      </c>
      <c r="J34" s="3"/>
      <c r="K34" s="3">
        <v>4.1439206869909597</v>
      </c>
      <c r="L34" s="3">
        <v>0.94648842052932003</v>
      </c>
      <c r="M34" s="3">
        <v>5.3228731148266496E-3</v>
      </c>
      <c r="N34" s="3">
        <v>0.50355276924514003</v>
      </c>
      <c r="O34" s="3">
        <v>-4.9848782900676902E-2</v>
      </c>
      <c r="P34" s="3">
        <v>0.20977010308910199</v>
      </c>
      <c r="Q34" s="3">
        <v>0.97368421052631504</v>
      </c>
      <c r="R34" s="3">
        <v>1</v>
      </c>
      <c r="S34" t="s">
        <v>16</v>
      </c>
    </row>
    <row r="35" spans="2:19" x14ac:dyDescent="0.25">
      <c r="B35" s="2">
        <v>33</v>
      </c>
      <c r="C35" s="3">
        <v>9.0213523131672595E-5</v>
      </c>
      <c r="D35" s="3">
        <v>5.3650901980358601E-2</v>
      </c>
      <c r="E35" s="3">
        <v>0.27129582115680501</v>
      </c>
      <c r="F35" s="3">
        <v>0.1835437158762</v>
      </c>
      <c r="G35" s="3">
        <v>35.294851102809297</v>
      </c>
      <c r="H35" s="3">
        <v>2.5155560922061001E-2</v>
      </c>
      <c r="I35" s="3">
        <v>3.8978697228417899E-3</v>
      </c>
      <c r="J35" s="3"/>
      <c r="K35" s="3">
        <v>43.643683500081401</v>
      </c>
      <c r="L35" s="3">
        <v>0.39384691892335599</v>
      </c>
      <c r="M35" s="3">
        <v>1.07174355664555E-2</v>
      </c>
      <c r="N35" s="3">
        <v>0.154950618470344</v>
      </c>
      <c r="O35" s="3">
        <v>-0.14635055348728199</v>
      </c>
      <c r="P35" s="3">
        <v>8.6900232641276207E-2</v>
      </c>
      <c r="Q35" s="3">
        <v>0.85714285714285698</v>
      </c>
      <c r="R35" s="3">
        <v>0.99199202093060201</v>
      </c>
      <c r="S35" t="s">
        <v>16</v>
      </c>
    </row>
    <row r="36" spans="2:19" x14ac:dyDescent="0.25">
      <c r="B36" s="2">
        <v>34</v>
      </c>
      <c r="C36" s="3">
        <v>1.7200711743772199E-4</v>
      </c>
      <c r="D36" s="3">
        <v>7.2416038003525904E-2</v>
      </c>
      <c r="E36" s="3">
        <v>0.37165335303823599</v>
      </c>
      <c r="F36" s="3">
        <v>0.204087885076154</v>
      </c>
      <c r="G36" s="3">
        <v>78.393906326573003</v>
      </c>
      <c r="H36" s="3">
        <v>3.3757461944373998E-2</v>
      </c>
      <c r="I36" s="3">
        <v>6.5044487889099698E-3</v>
      </c>
      <c r="J36" s="3"/>
      <c r="K36" s="3">
        <v>35.434990348821401</v>
      </c>
      <c r="L36" s="3">
        <v>0.41217985438757399</v>
      </c>
      <c r="M36" s="3">
        <v>1.4798860222923E-2</v>
      </c>
      <c r="N36" s="3">
        <v>0.192681807643835</v>
      </c>
      <c r="O36" s="3">
        <v>2.5908782381236502E-3</v>
      </c>
      <c r="P36" s="3">
        <v>0.27653835336353499</v>
      </c>
      <c r="Q36" s="3">
        <v>0.86930091185410296</v>
      </c>
      <c r="R36" s="3">
        <v>0.99477392961939604</v>
      </c>
      <c r="S36" t="s">
        <v>16</v>
      </c>
    </row>
    <row r="37" spans="2:19" x14ac:dyDescent="0.25">
      <c r="B37" s="2">
        <v>35</v>
      </c>
      <c r="C37" s="3">
        <v>4.9316725978647702E-5</v>
      </c>
      <c r="D37" s="3">
        <v>2.5025868474092199E-2</v>
      </c>
      <c r="E37" s="3">
        <v>0.38775749107673002</v>
      </c>
      <c r="F37" s="3">
        <v>0.199761310402992</v>
      </c>
      <c r="G37" s="3">
        <v>97.408159671388802</v>
      </c>
      <c r="H37" s="3">
        <v>1.03975106973589E-2</v>
      </c>
      <c r="I37" s="3">
        <v>5.1142118552567704E-3</v>
      </c>
      <c r="J37" s="3"/>
      <c r="K37" s="3">
        <v>4.0832147809963999</v>
      </c>
      <c r="L37" s="3">
        <v>0.98952275484847796</v>
      </c>
      <c r="M37" s="3">
        <v>7.9241406936577108E-3</v>
      </c>
      <c r="N37" s="3">
        <v>0.49186887170559401</v>
      </c>
      <c r="O37" s="3">
        <v>-0.153155376182769</v>
      </c>
      <c r="P37" s="3">
        <v>7.8236063290470906E-2</v>
      </c>
      <c r="Q37" s="3">
        <v>0.96470588235294097</v>
      </c>
      <c r="R37" s="3">
        <v>1.0056399132320999</v>
      </c>
      <c r="S37" t="s">
        <v>16</v>
      </c>
    </row>
    <row r="38" spans="2:19" x14ac:dyDescent="0.25">
      <c r="B38" s="2">
        <v>36</v>
      </c>
      <c r="C38" s="3">
        <v>1.68398576512455E-5</v>
      </c>
      <c r="D38" s="3">
        <v>1.3366000717414899E-2</v>
      </c>
      <c r="E38" s="3">
        <v>0.20891819679941201</v>
      </c>
      <c r="F38" s="3">
        <v>0.22030164885887901</v>
      </c>
      <c r="G38" s="3">
        <v>18.137180308843899</v>
      </c>
      <c r="H38" s="3">
        <v>5.6417038579585996E-3</v>
      </c>
      <c r="I38" s="3">
        <v>2.9479307548306698E-3</v>
      </c>
      <c r="J38" s="3"/>
      <c r="K38" s="3">
        <v>3.3602737503794202</v>
      </c>
      <c r="L38" s="3">
        <v>1.18452796944322</v>
      </c>
      <c r="M38" s="3">
        <v>4.6304613905394799E-3</v>
      </c>
      <c r="N38" s="3">
        <v>0.52252490188262901</v>
      </c>
      <c r="O38" s="3">
        <v>-0.224326367146853</v>
      </c>
      <c r="P38" s="3">
        <v>-1.23816568429894E-2</v>
      </c>
      <c r="Q38" s="3">
        <v>0.96551724137931005</v>
      </c>
      <c r="R38" s="3">
        <v>1</v>
      </c>
      <c r="S38" t="s">
        <v>16</v>
      </c>
    </row>
    <row r="39" spans="2:19" x14ac:dyDescent="0.25">
      <c r="B39" s="2">
        <v>37</v>
      </c>
      <c r="C39" s="3">
        <v>2.82669039145907E-5</v>
      </c>
      <c r="D39" s="3">
        <v>2.1774134153922702E-2</v>
      </c>
      <c r="E39" s="3">
        <v>0.340500578121677</v>
      </c>
      <c r="F39" s="3">
        <v>0.223397815816504</v>
      </c>
      <c r="G39" s="3">
        <v>76.750076084901906</v>
      </c>
      <c r="H39" s="3">
        <v>9.7694345501237508E-3</v>
      </c>
      <c r="I39" s="3">
        <v>3.19722907182147E-3</v>
      </c>
      <c r="J39" s="3"/>
      <c r="K39" s="3">
        <v>9.1733866155335395</v>
      </c>
      <c r="L39" s="3">
        <v>0.74921474845066105</v>
      </c>
      <c r="M39" s="3">
        <v>5.9992116041431703E-3</v>
      </c>
      <c r="N39" s="3">
        <v>0.327268590154071</v>
      </c>
      <c r="O39" s="3">
        <v>-0.132129713235206</v>
      </c>
      <c r="P39" s="3">
        <v>0.105006768809581</v>
      </c>
      <c r="Q39" s="3">
        <v>0.88679245283018804</v>
      </c>
      <c r="R39" s="3">
        <v>1.00648217402144</v>
      </c>
      <c r="S39" t="s">
        <v>16</v>
      </c>
    </row>
    <row r="40" spans="2:19" x14ac:dyDescent="0.25">
      <c r="B40" s="2">
        <v>38</v>
      </c>
      <c r="C40" s="3">
        <v>1.9846975088967899E-5</v>
      </c>
      <c r="D40" s="3">
        <v>1.8035376424960899E-2</v>
      </c>
      <c r="E40" s="3">
        <v>0.16558419891676601</v>
      </c>
      <c r="F40" s="3">
        <v>0.23481653641446601</v>
      </c>
      <c r="G40" s="3">
        <v>129.38178873334601</v>
      </c>
      <c r="H40" s="3">
        <v>6.5488524834627403E-3</v>
      </c>
      <c r="I40" s="3">
        <v>3.9812195006412102E-3</v>
      </c>
      <c r="J40" s="3"/>
      <c r="K40" s="3">
        <v>3.4927748828037402</v>
      </c>
      <c r="L40" s="3">
        <v>0.76674996772779702</v>
      </c>
      <c r="M40" s="3">
        <v>5.02692286857951E-3</v>
      </c>
      <c r="N40" s="3">
        <v>0.60792627573985603</v>
      </c>
      <c r="O40" s="3">
        <v>3.1755724698527998E-2</v>
      </c>
      <c r="P40" s="3">
        <v>0.31367218919305101</v>
      </c>
      <c r="Q40" s="3">
        <v>0.82499999999999996</v>
      </c>
      <c r="R40" s="3">
        <v>0.91073271413828605</v>
      </c>
      <c r="S40" t="s">
        <v>16</v>
      </c>
    </row>
    <row r="41" spans="2:19" x14ac:dyDescent="0.25">
      <c r="B41" s="2">
        <v>39</v>
      </c>
      <c r="C41" s="3">
        <v>8.5402135231316698E-5</v>
      </c>
      <c r="D41" s="3">
        <v>4.75762931251505E-2</v>
      </c>
      <c r="E41" s="3">
        <v>0.18486201852755299</v>
      </c>
      <c r="F41" s="3">
        <v>0.24424898976654399</v>
      </c>
      <c r="G41" s="3">
        <v>106.527679547982</v>
      </c>
      <c r="H41" s="3">
        <v>2.0351753220511599E-2</v>
      </c>
      <c r="I41" s="3">
        <v>7.5163462836014298E-3</v>
      </c>
      <c r="J41" s="3"/>
      <c r="K41" s="3">
        <v>10.8774875013589</v>
      </c>
      <c r="L41" s="3">
        <v>0.474129950823242</v>
      </c>
      <c r="M41" s="3">
        <v>1.0427721504783801E-2</v>
      </c>
      <c r="N41" s="3">
        <v>0.369321807421782</v>
      </c>
      <c r="O41" s="3">
        <v>0.40679158003027299</v>
      </c>
      <c r="P41" s="3">
        <v>0.79118267089500505</v>
      </c>
      <c r="Q41" s="3">
        <v>0.75531914893617003</v>
      </c>
      <c r="R41" s="3">
        <v>0.94298102627632496</v>
      </c>
      <c r="S41" t="s">
        <v>16</v>
      </c>
    </row>
    <row r="42" spans="2:19" x14ac:dyDescent="0.25">
      <c r="B42" s="2">
        <v>40</v>
      </c>
      <c r="C42" s="3">
        <v>8.4199288256227703E-6</v>
      </c>
      <c r="D42" s="3">
        <v>8.4081334365078298E-3</v>
      </c>
      <c r="E42" s="3">
        <v>0.18917026171814799</v>
      </c>
      <c r="F42" s="3">
        <v>0.24029885661297901</v>
      </c>
      <c r="G42" s="3">
        <v>82.838640010898203</v>
      </c>
      <c r="H42" s="3">
        <v>3.27121855590113E-3</v>
      </c>
      <c r="I42" s="3">
        <v>1.8289670751923601E-3</v>
      </c>
      <c r="J42" s="3"/>
      <c r="K42" s="3">
        <v>3.0006377381593898</v>
      </c>
      <c r="L42" s="3">
        <v>1.4966460155363699</v>
      </c>
      <c r="M42" s="3">
        <v>3.27423064927295E-3</v>
      </c>
      <c r="N42" s="3">
        <v>0.559108798124474</v>
      </c>
      <c r="O42" s="3">
        <v>-0.44191942099382597</v>
      </c>
      <c r="P42" s="3">
        <v>-0.28942973766064301</v>
      </c>
      <c r="Q42" s="3">
        <v>1</v>
      </c>
      <c r="R42" s="3">
        <v>1</v>
      </c>
      <c r="S42" t="s">
        <v>16</v>
      </c>
    </row>
    <row r="43" spans="2:19" x14ac:dyDescent="0.25">
      <c r="B43" s="2">
        <v>41</v>
      </c>
      <c r="C43" s="3">
        <v>2.6342348754448399E-4</v>
      </c>
      <c r="D43" s="3">
        <v>0.107121884484857</v>
      </c>
      <c r="E43" s="3">
        <v>0.34793709849994697</v>
      </c>
      <c r="F43" s="3">
        <v>0.25805349560263902</v>
      </c>
      <c r="G43" s="3">
        <v>59.110526333079498</v>
      </c>
      <c r="H43" s="3">
        <v>4.8808960277211301E-2</v>
      </c>
      <c r="I43" s="3">
        <v>1.0386729544276999E-2</v>
      </c>
      <c r="J43" s="3"/>
      <c r="K43" s="3">
        <v>38.948461475669298</v>
      </c>
      <c r="L43" s="3">
        <v>0.28847484648039701</v>
      </c>
      <c r="M43" s="3">
        <v>1.8313961923998999E-2</v>
      </c>
      <c r="N43" s="3">
        <v>0.21280374515837699</v>
      </c>
      <c r="O43" s="3">
        <v>0.51151954045075199</v>
      </c>
      <c r="P43" s="3">
        <v>0.92452645154181801</v>
      </c>
      <c r="Q43" s="3">
        <v>0.69634340222575497</v>
      </c>
      <c r="R43" s="3">
        <v>0.95820603779048696</v>
      </c>
      <c r="S43" t="s">
        <v>16</v>
      </c>
    </row>
    <row r="44" spans="2:19" x14ac:dyDescent="0.25">
      <c r="B44" s="2">
        <v>42</v>
      </c>
      <c r="C44" s="3">
        <v>8.4199288256227703E-6</v>
      </c>
      <c r="D44" s="3">
        <v>1.44563747823226E-2</v>
      </c>
      <c r="E44" s="3">
        <v>0.17493402240290201</v>
      </c>
      <c r="F44" s="3">
        <v>0.24456418901482299</v>
      </c>
      <c r="G44" s="3">
        <v>91.132577026510305</v>
      </c>
      <c r="H44" s="3">
        <v>5.4428730773188301E-3</v>
      </c>
      <c r="I44" s="3">
        <v>2.3414191817113898E-3</v>
      </c>
      <c r="J44" s="3"/>
      <c r="K44" s="3">
        <v>8.8086792868661092</v>
      </c>
      <c r="L44" s="3">
        <v>0.50629016006226801</v>
      </c>
      <c r="M44" s="3">
        <v>3.27423064927295E-3</v>
      </c>
      <c r="N44" s="3">
        <v>0.43018074249579502</v>
      </c>
      <c r="O44" s="3">
        <v>0.18874537428900701</v>
      </c>
      <c r="P44" s="3">
        <v>0.51355761916576703</v>
      </c>
      <c r="Q44" s="3">
        <v>0.63636363636363602</v>
      </c>
      <c r="R44" s="3">
        <v>0.858913148436242</v>
      </c>
      <c r="S44" t="s">
        <v>16</v>
      </c>
    </row>
    <row r="45" spans="2:19" x14ac:dyDescent="0.25">
      <c r="B45" s="2">
        <v>43</v>
      </c>
      <c r="C45" s="3">
        <v>7.3373665480426994E-5</v>
      </c>
      <c r="D45" s="3">
        <v>4.21120145608972E-2</v>
      </c>
      <c r="E45" s="3">
        <v>0.24554983467986299</v>
      </c>
      <c r="F45" s="3">
        <v>0.25433045885796401</v>
      </c>
      <c r="G45" s="3">
        <v>20.755018412961</v>
      </c>
      <c r="H45" s="3">
        <v>1.48015777924021E-2</v>
      </c>
      <c r="I45" s="3">
        <v>9.0000794147104893E-3</v>
      </c>
      <c r="J45" s="3"/>
      <c r="K45" s="3">
        <v>4.3025147955165197</v>
      </c>
      <c r="L45" s="3">
        <v>0.51992181959339001</v>
      </c>
      <c r="M45" s="3">
        <v>9.6655187357869692E-3</v>
      </c>
      <c r="N45" s="3">
        <v>0.60804865136272002</v>
      </c>
      <c r="O45" s="3">
        <v>0.42594908736346099</v>
      </c>
      <c r="P45" s="3">
        <v>0.81557476681017405</v>
      </c>
      <c r="Q45" s="3">
        <v>0.73939393939393905</v>
      </c>
      <c r="R45" s="3">
        <v>0.86993112592538002</v>
      </c>
      <c r="S45" t="s">
        <v>16</v>
      </c>
    </row>
    <row r="46" spans="2:19" x14ac:dyDescent="0.25">
      <c r="B46" s="2">
        <v>44</v>
      </c>
      <c r="C46" s="3">
        <v>1.9245551601423401E-5</v>
      </c>
      <c r="D46" s="3">
        <v>1.8388235741840699E-2</v>
      </c>
      <c r="E46" s="3">
        <v>0.18263377829714</v>
      </c>
      <c r="F46" s="3">
        <v>0.25640464097448801</v>
      </c>
      <c r="G46" s="3">
        <v>139.57954181529499</v>
      </c>
      <c r="H46" s="3">
        <v>8.8335065005853697E-3</v>
      </c>
      <c r="I46" s="3">
        <v>2.2740521173965E-3</v>
      </c>
      <c r="J46" s="3"/>
      <c r="K46" s="3">
        <v>13.726096862307999</v>
      </c>
      <c r="L46" s="3">
        <v>0.71525368057957905</v>
      </c>
      <c r="M46" s="3">
        <v>4.9501714474524498E-3</v>
      </c>
      <c r="N46" s="3">
        <v>0.257434815635875</v>
      </c>
      <c r="O46" s="3">
        <v>-0.180228029212646</v>
      </c>
      <c r="P46" s="3">
        <v>4.37660908719366E-2</v>
      </c>
      <c r="Q46" s="3">
        <v>0.91428571428571404</v>
      </c>
      <c r="R46" s="3">
        <v>1.0038378811522</v>
      </c>
      <c r="S46" t="s">
        <v>16</v>
      </c>
    </row>
    <row r="47" spans="2:19" x14ac:dyDescent="0.25">
      <c r="B47" s="2">
        <v>45</v>
      </c>
      <c r="C47" s="3">
        <v>7.8786476868327406E-5</v>
      </c>
      <c r="D47" s="3">
        <v>5.4900256616607801E-2</v>
      </c>
      <c r="E47" s="3">
        <v>0.23448968277174501</v>
      </c>
      <c r="F47" s="3">
        <v>0.27283327467562202</v>
      </c>
      <c r="G47" s="3">
        <v>93.306541158491996</v>
      </c>
      <c r="H47" s="3">
        <v>2.6368343928834199E-2</v>
      </c>
      <c r="I47" s="3">
        <v>4.6453436071974604E-3</v>
      </c>
      <c r="J47" s="3"/>
      <c r="K47" s="3">
        <v>38.244566684915497</v>
      </c>
      <c r="L47" s="3">
        <v>0.32848292215526398</v>
      </c>
      <c r="M47" s="3">
        <v>1.0015690587229399E-2</v>
      </c>
      <c r="N47" s="3">
        <v>0.17617123091745199</v>
      </c>
      <c r="O47" s="3">
        <v>0.221065326422515</v>
      </c>
      <c r="P47" s="3">
        <v>0.554708660306096</v>
      </c>
      <c r="Q47" s="3">
        <v>0.77058823529411702</v>
      </c>
      <c r="R47" s="3">
        <v>0.99439202169736696</v>
      </c>
      <c r="S47" t="s">
        <v>16</v>
      </c>
    </row>
    <row r="48" spans="2:19" x14ac:dyDescent="0.25">
      <c r="B48" s="2">
        <v>46</v>
      </c>
      <c r="C48" s="3">
        <v>4.5708185053380799E-5</v>
      </c>
      <c r="D48" s="3">
        <v>3.3896208839963499E-2</v>
      </c>
      <c r="E48" s="3">
        <v>0.20178695752743001</v>
      </c>
      <c r="F48" s="3">
        <v>0.268379204547607</v>
      </c>
      <c r="G48" s="3">
        <v>106.637179624127</v>
      </c>
      <c r="H48" s="3">
        <v>1.2477970787284701E-2</v>
      </c>
      <c r="I48" s="3">
        <v>5.9443967105439104E-3</v>
      </c>
      <c r="J48" s="3"/>
      <c r="K48" s="3">
        <v>5.3455122715893699</v>
      </c>
      <c r="L48" s="3">
        <v>0.49992123840332497</v>
      </c>
      <c r="M48" s="3">
        <v>7.6287265469432699E-3</v>
      </c>
      <c r="N48" s="3">
        <v>0.47639129886418202</v>
      </c>
      <c r="O48" s="3">
        <v>0.27452293241174403</v>
      </c>
      <c r="P48" s="3">
        <v>0.622772998218454</v>
      </c>
      <c r="Q48" s="3">
        <v>0.74509803921568596</v>
      </c>
      <c r="R48" s="3">
        <v>0.88192092980689996</v>
      </c>
      <c r="S48" t="s">
        <v>16</v>
      </c>
    </row>
    <row r="49" spans="2:19" x14ac:dyDescent="0.25">
      <c r="B49" s="2">
        <v>47</v>
      </c>
      <c r="C49" s="3">
        <v>1.68398576512455E-5</v>
      </c>
      <c r="D49" s="3">
        <v>1.50465416837414E-2</v>
      </c>
      <c r="E49" s="3">
        <v>0.27267660711788599</v>
      </c>
      <c r="F49" s="3">
        <v>0.27012848646223903</v>
      </c>
      <c r="G49" s="3">
        <v>53.679528233500903</v>
      </c>
      <c r="H49" s="3">
        <v>6.67060951180191E-3</v>
      </c>
      <c r="I49" s="3">
        <v>2.62770588024222E-3</v>
      </c>
      <c r="J49" s="3"/>
      <c r="K49" s="3">
        <v>7.1641266037104403</v>
      </c>
      <c r="L49" s="3">
        <v>0.93470570809938702</v>
      </c>
      <c r="M49" s="3">
        <v>4.6304613905394799E-3</v>
      </c>
      <c r="N49" s="3">
        <v>0.39392290548460002</v>
      </c>
      <c r="O49" s="3">
        <v>-0.18248875222538999</v>
      </c>
      <c r="P49" s="3">
        <v>4.0887648932418398E-2</v>
      </c>
      <c r="Q49" s="3">
        <v>0.875</v>
      </c>
      <c r="R49" s="3">
        <v>1.0140707143593399</v>
      </c>
      <c r="S49" t="s">
        <v>16</v>
      </c>
    </row>
    <row r="50" spans="2:19" x14ac:dyDescent="0.25">
      <c r="B50" s="2">
        <v>48</v>
      </c>
      <c r="C50" s="3">
        <v>1.7260854092526599E-4</v>
      </c>
      <c r="D50" s="3">
        <v>7.3288492358448504E-2</v>
      </c>
      <c r="E50" s="3">
        <v>0.37626257562697102</v>
      </c>
      <c r="F50" s="3">
        <v>0.28554893985737601</v>
      </c>
      <c r="G50" s="3">
        <v>71.329425032091095</v>
      </c>
      <c r="H50" s="3">
        <v>3.43332215163967E-2</v>
      </c>
      <c r="I50" s="3">
        <v>5.4516983330555602E-3</v>
      </c>
      <c r="J50" s="3"/>
      <c r="K50" s="3">
        <v>41.911537408654503</v>
      </c>
      <c r="L50" s="3">
        <v>0.40383185129497001</v>
      </c>
      <c r="M50" s="3">
        <v>1.48247097801301E-2</v>
      </c>
      <c r="N50" s="3">
        <v>0.15878784722988901</v>
      </c>
      <c r="O50" s="3">
        <v>-0.14832485748670701</v>
      </c>
      <c r="P50" s="3">
        <v>8.4386470715879805E-2</v>
      </c>
      <c r="Q50" s="3">
        <v>0.89687499999999898</v>
      </c>
      <c r="R50" s="3">
        <v>1.0028887971810401</v>
      </c>
      <c r="S50" t="s">
        <v>16</v>
      </c>
    </row>
    <row r="51" spans="2:19" x14ac:dyDescent="0.25">
      <c r="B51" s="2">
        <v>49</v>
      </c>
      <c r="C51" s="3">
        <v>9.6227758007117397E-6</v>
      </c>
      <c r="D51" s="3">
        <v>9.4985075014155998E-3</v>
      </c>
      <c r="E51" s="3">
        <v>0.36992064648720102</v>
      </c>
      <c r="F51" s="3">
        <v>0.273611379641018</v>
      </c>
      <c r="G51" s="3">
        <v>90</v>
      </c>
      <c r="H51" s="3">
        <v>3.8775749107673001E-3</v>
      </c>
      <c r="I51" s="3">
        <v>1.5510299643069199E-3</v>
      </c>
      <c r="J51" s="3"/>
      <c r="K51" s="3">
        <v>3.84375</v>
      </c>
      <c r="L51" s="3">
        <v>1.3402922034922</v>
      </c>
      <c r="M51" s="3">
        <v>3.5002997985296501E-3</v>
      </c>
      <c r="N51" s="3">
        <v>0.4</v>
      </c>
      <c r="O51" s="3">
        <v>-0.50912614787659405</v>
      </c>
      <c r="P51" s="3">
        <v>-0.375</v>
      </c>
      <c r="Q51" s="3">
        <v>1</v>
      </c>
      <c r="R51" s="3">
        <v>1</v>
      </c>
      <c r="S51" t="s">
        <v>16</v>
      </c>
    </row>
    <row r="52" spans="2:19" x14ac:dyDescent="0.25">
      <c r="B52" s="2">
        <v>50</v>
      </c>
      <c r="C52" s="3">
        <v>7.8185053380782898E-6</v>
      </c>
      <c r="D52" s="3">
        <v>1.0018102539458401E-2</v>
      </c>
      <c r="E52" s="3">
        <v>0.19686149546972401</v>
      </c>
      <c r="F52" s="3">
        <v>0.28157159352033301</v>
      </c>
      <c r="G52" s="3">
        <v>56.037643899786303</v>
      </c>
      <c r="H52" s="3">
        <v>4.5157991069688904E-3</v>
      </c>
      <c r="I52" s="3">
        <v>1.92964752023889E-3</v>
      </c>
      <c r="J52" s="3"/>
      <c r="K52" s="3">
        <v>5.6940181212697603</v>
      </c>
      <c r="L52" s="3">
        <v>0.97895483552481699</v>
      </c>
      <c r="M52" s="3">
        <v>3.15512760077373E-3</v>
      </c>
      <c r="N52" s="3">
        <v>0.42731031087299898</v>
      </c>
      <c r="O52" s="3">
        <v>-0.124656031938276</v>
      </c>
      <c r="P52" s="3">
        <v>0.114522555381579</v>
      </c>
      <c r="Q52" s="3">
        <v>0.86666666666666603</v>
      </c>
      <c r="R52" s="3">
        <v>0.99295556587707001</v>
      </c>
      <c r="S52" t="s">
        <v>16</v>
      </c>
    </row>
    <row r="53" spans="2:19" x14ac:dyDescent="0.25">
      <c r="B53" s="2">
        <v>51</v>
      </c>
      <c r="C53" s="3">
        <v>4.9978291814946601E-4</v>
      </c>
      <c r="D53" s="3">
        <v>0.134926423140005</v>
      </c>
      <c r="E53" s="3">
        <v>0.241064772647442</v>
      </c>
      <c r="F53" s="3">
        <v>0.30356885380834497</v>
      </c>
      <c r="G53" s="3">
        <v>45.054472581863202</v>
      </c>
      <c r="H53" s="3">
        <v>5.7030652115982197E-2</v>
      </c>
      <c r="I53" s="3">
        <v>1.6461576674747701E-2</v>
      </c>
      <c r="J53" s="3"/>
      <c r="K53" s="3">
        <v>19.5529497092346</v>
      </c>
      <c r="L53" s="3">
        <v>0.34498265286718299</v>
      </c>
      <c r="M53" s="3">
        <v>2.5225847362795099E-2</v>
      </c>
      <c r="N53" s="3">
        <v>0.28864437042154301</v>
      </c>
      <c r="O53" s="3">
        <v>0.47532682707000601</v>
      </c>
      <c r="P53" s="3">
        <v>0.87844445763418699</v>
      </c>
      <c r="Q53" s="3">
        <v>0.75683060109289602</v>
      </c>
      <c r="R53" s="3">
        <v>0.91091658380416396</v>
      </c>
      <c r="S53" t="s">
        <v>16</v>
      </c>
    </row>
    <row r="54" spans="2:19" x14ac:dyDescent="0.25">
      <c r="B54" s="2">
        <v>52</v>
      </c>
      <c r="C54" s="3">
        <v>1.0825622775800701E-5</v>
      </c>
      <c r="D54" s="3">
        <v>1.09673328776142E-2</v>
      </c>
      <c r="E54" s="3">
        <v>0.18698527903033399</v>
      </c>
      <c r="F54" s="3">
        <v>0.28663895423705399</v>
      </c>
      <c r="G54" s="3">
        <v>55.070005766463098</v>
      </c>
      <c r="H54" s="3">
        <v>4.9552009076686198E-3</v>
      </c>
      <c r="I54" s="3">
        <v>1.9679295055091001E-3</v>
      </c>
      <c r="J54" s="3"/>
      <c r="K54" s="3">
        <v>6.28687055066439</v>
      </c>
      <c r="L54" s="3">
        <v>1.1309950477773401</v>
      </c>
      <c r="M54" s="3">
        <v>3.71262858558934E-3</v>
      </c>
      <c r="N54" s="3">
        <v>0.397144241409779</v>
      </c>
      <c r="O54" s="3">
        <v>-0.29253037816843203</v>
      </c>
      <c r="P54" s="3">
        <v>-9.9221700785217304E-2</v>
      </c>
      <c r="Q54" s="3">
        <v>0.89999999999999902</v>
      </c>
      <c r="R54" s="3">
        <v>1.00643473341818</v>
      </c>
      <c r="S54" t="s">
        <v>16</v>
      </c>
    </row>
    <row r="55" spans="2:19" x14ac:dyDescent="0.25">
      <c r="B55" s="2">
        <v>53</v>
      </c>
      <c r="C55" s="3">
        <v>1.68398576512455E-5</v>
      </c>
      <c r="D55" s="3">
        <v>1.5366829371370801E-2</v>
      </c>
      <c r="E55" s="3">
        <v>0.215648558965959</v>
      </c>
      <c r="F55" s="3">
        <v>0.29137205758051399</v>
      </c>
      <c r="G55" s="3">
        <v>8.5840862175909898</v>
      </c>
      <c r="H55" s="3">
        <v>6.4818822942687903E-3</v>
      </c>
      <c r="I55" s="3">
        <v>2.3004827015617401E-3</v>
      </c>
      <c r="J55" s="3"/>
      <c r="K55" s="3">
        <v>8.5144047182348608</v>
      </c>
      <c r="L55" s="3">
        <v>0.89614800442334497</v>
      </c>
      <c r="M55" s="3">
        <v>4.6304613905394799E-3</v>
      </c>
      <c r="N55" s="3">
        <v>0.354909669309453</v>
      </c>
      <c r="O55" s="3">
        <v>-0.304540926579906</v>
      </c>
      <c r="P55" s="3">
        <v>-0.114514005976661</v>
      </c>
      <c r="Q55" s="3">
        <v>0.90322580645161299</v>
      </c>
      <c r="R55" s="3">
        <v>1</v>
      </c>
      <c r="S55" t="s">
        <v>16</v>
      </c>
    </row>
    <row r="56" spans="2:19" x14ac:dyDescent="0.25">
      <c r="B56" s="2">
        <v>54</v>
      </c>
      <c r="C56" s="3">
        <v>2.7665480427046199E-5</v>
      </c>
      <c r="D56" s="3">
        <v>1.8015988550407001E-2</v>
      </c>
      <c r="E56" s="3">
        <v>0.32674469280687402</v>
      </c>
      <c r="F56" s="3">
        <v>0.30265315129606402</v>
      </c>
      <c r="G56" s="3">
        <v>155.10659940251799</v>
      </c>
      <c r="H56" s="3">
        <v>7.6369286718628903E-3</v>
      </c>
      <c r="I56" s="3">
        <v>3.8437576917762098E-3</v>
      </c>
      <c r="J56" s="3"/>
      <c r="K56" s="3">
        <v>4.18021854685359</v>
      </c>
      <c r="L56" s="3">
        <v>1.07110460401786</v>
      </c>
      <c r="M56" s="3">
        <v>5.93504706837375E-3</v>
      </c>
      <c r="N56" s="3">
        <v>0.50331198010765199</v>
      </c>
      <c r="O56" s="3">
        <v>-0.166651992220959</v>
      </c>
      <c r="P56" s="3">
        <v>6.1051638030540402E-2</v>
      </c>
      <c r="Q56" s="3">
        <v>0.93877551020408101</v>
      </c>
      <c r="R56" s="3">
        <v>1.0078343592613299</v>
      </c>
      <c r="S56" t="s">
        <v>16</v>
      </c>
    </row>
    <row r="57" spans="2:19" x14ac:dyDescent="0.25">
      <c r="B57" s="2">
        <v>55</v>
      </c>
      <c r="C57" s="3">
        <v>3.24768683274021E-5</v>
      </c>
      <c r="D57" s="3">
        <v>2.10560072804486E-2</v>
      </c>
      <c r="E57" s="3">
        <v>0.36113147668946199</v>
      </c>
      <c r="F57" s="3">
        <v>0.302307229154266</v>
      </c>
      <c r="G57" s="3">
        <v>168.28579749485399</v>
      </c>
      <c r="H57" s="3">
        <v>8.8253509633595198E-3</v>
      </c>
      <c r="I57" s="3">
        <v>3.7968147717643702E-3</v>
      </c>
      <c r="J57" s="3"/>
      <c r="K57" s="3">
        <v>5.4412623228141603</v>
      </c>
      <c r="L57" s="3">
        <v>0.92051731993583896</v>
      </c>
      <c r="M57" s="3">
        <v>6.4304613398733102E-3</v>
      </c>
      <c r="N57" s="3">
        <v>0.43021685908330698</v>
      </c>
      <c r="O57" s="3">
        <v>-0.189660269519764</v>
      </c>
      <c r="P57" s="3">
        <v>3.1756589517469201E-2</v>
      </c>
      <c r="Q57" s="3">
        <v>0.93103448275862</v>
      </c>
      <c r="R57" s="3">
        <v>0.99664837390887995</v>
      </c>
      <c r="S57" t="s">
        <v>16</v>
      </c>
    </row>
    <row r="58" spans="2:19" x14ac:dyDescent="0.25">
      <c r="B58" s="2">
        <v>56</v>
      </c>
      <c r="C58" s="3">
        <v>3.0071174377224198E-4</v>
      </c>
      <c r="D58" s="3">
        <v>8.1491889839667903E-2</v>
      </c>
      <c r="E58" s="3">
        <v>2.2196789819196299E-2</v>
      </c>
      <c r="F58" s="3">
        <v>0.31821706262702998</v>
      </c>
      <c r="G58" s="3">
        <v>155.15881258658001</v>
      </c>
      <c r="H58" s="3">
        <v>3.4288424190799499E-2</v>
      </c>
      <c r="I58" s="3">
        <v>1.0373349264515899E-2</v>
      </c>
      <c r="J58" s="3"/>
      <c r="K58" s="3">
        <v>13.573364971438499</v>
      </c>
      <c r="L58" s="3">
        <v>0.56902516605269005</v>
      </c>
      <c r="M58" s="3">
        <v>1.95672707278528E-2</v>
      </c>
      <c r="N58" s="3">
        <v>0.30253210841049299</v>
      </c>
      <c r="O58" s="3">
        <v>-7.1020737490730401E-2</v>
      </c>
      <c r="P58" s="3">
        <v>0.182813133265709</v>
      </c>
      <c r="Q58" s="3">
        <v>0.86206896551724099</v>
      </c>
      <c r="R58" s="3">
        <v>0.98063398711470096</v>
      </c>
      <c r="S58" t="s">
        <v>16</v>
      </c>
    </row>
    <row r="59" spans="2:19" x14ac:dyDescent="0.25">
      <c r="B59" s="2">
        <v>57</v>
      </c>
      <c r="C59" s="3">
        <v>3.0071174377224198E-5</v>
      </c>
      <c r="D59" s="3">
        <v>1.9394854188675901E-2</v>
      </c>
      <c r="E59" s="3">
        <v>0.275183736267334</v>
      </c>
      <c r="F59" s="3">
        <v>0.35369687306054998</v>
      </c>
      <c r="G59" s="3">
        <v>158.35756930241101</v>
      </c>
      <c r="H59" s="3">
        <v>8.3525198255585999E-3</v>
      </c>
      <c r="I59" s="3">
        <v>3.60421989443725E-3</v>
      </c>
      <c r="J59" s="3"/>
      <c r="K59" s="3">
        <v>5.2779792599490198</v>
      </c>
      <c r="L59" s="3">
        <v>1.0045862168782</v>
      </c>
      <c r="M59" s="3">
        <v>6.1877143093155597E-3</v>
      </c>
      <c r="N59" s="3">
        <v>0.43151288110785302</v>
      </c>
      <c r="O59" s="3">
        <v>-0.21373618907286601</v>
      </c>
      <c r="P59" s="3">
        <v>1.10217666659679E-3</v>
      </c>
      <c r="Q59" s="3">
        <v>0.92592592592592504</v>
      </c>
      <c r="R59" s="3">
        <v>1.0072773801431401</v>
      </c>
      <c r="S59" t="s">
        <v>16</v>
      </c>
    </row>
    <row r="60" spans="2:19" x14ac:dyDescent="0.25">
      <c r="B60" s="2">
        <v>58</v>
      </c>
      <c r="C60" s="3">
        <v>7.15693950177936E-5</v>
      </c>
      <c r="D60" s="3">
        <v>4.4761949254915598E-2</v>
      </c>
      <c r="E60" s="3">
        <v>0.44812383796486099</v>
      </c>
      <c r="F60" s="3">
        <v>4.2555570029093298E-2</v>
      </c>
      <c r="G60" s="3">
        <v>43.315329301957</v>
      </c>
      <c r="H60" s="3">
        <v>2.1425624588105999E-2</v>
      </c>
      <c r="I60" s="3">
        <v>3.6757248575725E-3</v>
      </c>
      <c r="J60" s="3"/>
      <c r="K60" s="3">
        <v>35.223164739484197</v>
      </c>
      <c r="L60" s="3">
        <v>0.44886860314599097</v>
      </c>
      <c r="M60" s="3">
        <v>9.5459407042693505E-3</v>
      </c>
      <c r="N60" s="3">
        <v>0.171557419129475</v>
      </c>
      <c r="O60" s="3">
        <v>-0.135750729476001</v>
      </c>
      <c r="P60" s="3">
        <v>0.100396347739672</v>
      </c>
      <c r="Q60" s="3">
        <v>0.94444444444444398</v>
      </c>
      <c r="R60" s="3">
        <v>0.99341637935515104</v>
      </c>
      <c r="S60" t="s">
        <v>16</v>
      </c>
    </row>
    <row r="61" spans="2:19" x14ac:dyDescent="0.25">
      <c r="B61" s="2">
        <v>59</v>
      </c>
      <c r="C61" s="3">
        <v>4.69110320284697E-4</v>
      </c>
      <c r="D61" s="3">
        <v>0.14340202637996</v>
      </c>
      <c r="E61" s="3">
        <v>0.60691620742005903</v>
      </c>
      <c r="F61" s="3">
        <v>5.1850447009916603E-2</v>
      </c>
      <c r="G61" s="3">
        <v>17.578875038933599</v>
      </c>
      <c r="H61" s="3">
        <v>6.3557539976184796E-2</v>
      </c>
      <c r="I61" s="3">
        <v>9.9773066794382904E-3</v>
      </c>
      <c r="J61" s="3"/>
      <c r="K61" s="3">
        <v>49.070037321351201</v>
      </c>
      <c r="L61" s="3">
        <v>0.28666473814879601</v>
      </c>
      <c r="M61" s="3">
        <v>2.4439513305912101E-2</v>
      </c>
      <c r="N61" s="3">
        <v>0.156980693135335</v>
      </c>
      <c r="O61" s="3">
        <v>6.1684054955412702E-2</v>
      </c>
      <c r="P61" s="3">
        <v>0.35177812278401099</v>
      </c>
      <c r="Q61" s="3">
        <v>0.85526315789473595</v>
      </c>
      <c r="R61" s="3">
        <v>0.93439041273686896</v>
      </c>
      <c r="S61" t="s">
        <v>16</v>
      </c>
    </row>
    <row r="62" spans="2:19" x14ac:dyDescent="0.25">
      <c r="B62" s="2">
        <v>60</v>
      </c>
      <c r="C62" s="3">
        <v>6.01423487544484E-6</v>
      </c>
      <c r="D62" s="3">
        <v>6.9780838094168499E-3</v>
      </c>
      <c r="E62" s="3">
        <v>0.581248479124019</v>
      </c>
      <c r="F62" s="3">
        <v>5.3277879273942799E-2</v>
      </c>
      <c r="G62" s="3">
        <v>37.534291410931203</v>
      </c>
      <c r="H62" s="3">
        <v>2.7898677238872901E-3</v>
      </c>
      <c r="I62" s="3">
        <v>1.70242123108554E-3</v>
      </c>
      <c r="J62" s="3"/>
      <c r="K62" s="3">
        <v>3.00624837662239</v>
      </c>
      <c r="L62" s="3">
        <v>1.5520935222471399</v>
      </c>
      <c r="M62" s="3">
        <v>2.7672299641955502E-3</v>
      </c>
      <c r="N62" s="3">
        <v>0.61021575199036904</v>
      </c>
      <c r="O62" s="3">
        <v>-0.379759478695125</v>
      </c>
      <c r="P62" s="3">
        <v>-0.210285241027481</v>
      </c>
      <c r="Q62" s="3">
        <v>1</v>
      </c>
      <c r="R62" s="3">
        <v>1</v>
      </c>
      <c r="S62" t="s">
        <v>16</v>
      </c>
    </row>
    <row r="63" spans="2:19" x14ac:dyDescent="0.25">
      <c r="B63" s="2">
        <v>61</v>
      </c>
      <c r="C63" s="3">
        <v>4.0896797153024901E-5</v>
      </c>
      <c r="D63" s="3">
        <v>3.5396830330430402E-2</v>
      </c>
      <c r="E63" s="3">
        <v>0.43759573331218099</v>
      </c>
      <c r="F63" s="3">
        <v>5.9315491502649302E-2</v>
      </c>
      <c r="G63" s="3">
        <v>23.679553800832998</v>
      </c>
      <c r="H63" s="3">
        <v>1.70075929125954E-2</v>
      </c>
      <c r="I63" s="3">
        <v>2.3925489234316402E-3</v>
      </c>
      <c r="J63" s="3"/>
      <c r="K63" s="3">
        <v>51.414882695382602</v>
      </c>
      <c r="L63" s="3">
        <v>0.41017615830750198</v>
      </c>
      <c r="M63" s="3">
        <v>7.2160528953329897E-3</v>
      </c>
      <c r="N63" s="3">
        <v>0.14067534046277499</v>
      </c>
      <c r="O63" s="3">
        <v>-0.218544480038108</v>
      </c>
      <c r="P63" s="3">
        <v>-5.0199295329410101E-3</v>
      </c>
      <c r="Q63" s="3">
        <v>0.85</v>
      </c>
      <c r="R63" s="3">
        <v>0.99800626602107601</v>
      </c>
      <c r="S63" t="s">
        <v>16</v>
      </c>
    </row>
    <row r="64" spans="2:19" x14ac:dyDescent="0.25">
      <c r="B64" s="2">
        <v>62</v>
      </c>
      <c r="C64" s="3">
        <v>3.7889679715302498E-5</v>
      </c>
      <c r="D64" s="3">
        <v>2.24542607932713E-2</v>
      </c>
      <c r="E64" s="3">
        <v>0.64695183177868698</v>
      </c>
      <c r="F64" s="3">
        <v>5.9209953399335699E-2</v>
      </c>
      <c r="G64" s="3">
        <v>26.225450763823599</v>
      </c>
      <c r="H64" s="3">
        <v>9.0233504745098406E-3</v>
      </c>
      <c r="I64" s="3">
        <v>4.5270925786147697E-3</v>
      </c>
      <c r="J64" s="3"/>
      <c r="K64" s="3">
        <v>3.3637329742469499</v>
      </c>
      <c r="L64" s="3">
        <v>0.94435062774497303</v>
      </c>
      <c r="M64" s="3">
        <v>6.9456920858092198E-3</v>
      </c>
      <c r="N64" s="3">
        <v>0.50170860495814695</v>
      </c>
      <c r="O64" s="3">
        <v>-0.15324815983444001</v>
      </c>
      <c r="P64" s="3">
        <v>7.8117927476058405E-2</v>
      </c>
      <c r="Q64" s="3">
        <v>0.92647058823529405</v>
      </c>
      <c r="R64" s="3">
        <v>0.99343786696138603</v>
      </c>
      <c r="S64" t="s">
        <v>16</v>
      </c>
    </row>
    <row r="65" spans="2:19" x14ac:dyDescent="0.25">
      <c r="B65" s="2">
        <v>63</v>
      </c>
      <c r="C65" s="3">
        <v>3.1875444839857599E-5</v>
      </c>
      <c r="D65" s="3">
        <v>2.79829071010433E-2</v>
      </c>
      <c r="E65" s="3">
        <v>0.50803547510128599</v>
      </c>
      <c r="F65" s="3">
        <v>6.1090095292277401E-2</v>
      </c>
      <c r="G65" s="3">
        <v>22.0267439673346</v>
      </c>
      <c r="H65" s="3">
        <v>1.18098217861925E-2</v>
      </c>
      <c r="I65" s="3">
        <v>3.33654689421461E-3</v>
      </c>
      <c r="J65" s="3"/>
      <c r="K65" s="3">
        <v>17.3003330212522</v>
      </c>
      <c r="L65" s="3">
        <v>0.51154101039882105</v>
      </c>
      <c r="M65" s="3">
        <v>6.3706417946805902E-3</v>
      </c>
      <c r="N65" s="3">
        <v>0.28252305196641597</v>
      </c>
      <c r="O65" s="3">
        <v>-2.9100663719004501E-2</v>
      </c>
      <c r="P65" s="3">
        <v>0.23618742891008601</v>
      </c>
      <c r="Q65" s="3">
        <v>0.75714285714285701</v>
      </c>
      <c r="R65" s="3">
        <v>0.94750990771277299</v>
      </c>
      <c r="S65" t="s">
        <v>16</v>
      </c>
    </row>
    <row r="66" spans="2:19" x14ac:dyDescent="0.25">
      <c r="B66" s="2">
        <v>64</v>
      </c>
      <c r="C66" s="3">
        <v>1.26298932384341E-5</v>
      </c>
      <c r="D66" s="3">
        <v>1.38662078809038E-2</v>
      </c>
      <c r="E66" s="3">
        <v>0.59592786985763802</v>
      </c>
      <c r="F66" s="3">
        <v>6.5290975640348595E-2</v>
      </c>
      <c r="G66" s="3">
        <v>4.8016726452725402</v>
      </c>
      <c r="H66" s="3">
        <v>5.4744687117704999E-3</v>
      </c>
      <c r="I66" s="3">
        <v>2.5131276860153699E-3</v>
      </c>
      <c r="J66" s="3"/>
      <c r="K66" s="3">
        <v>2.9422752543640902</v>
      </c>
      <c r="L66" s="3">
        <v>0.82545638241252395</v>
      </c>
      <c r="M66" s="3">
        <v>4.0100971954502001E-3</v>
      </c>
      <c r="N66" s="3">
        <v>0.45906330245562799</v>
      </c>
      <c r="O66" s="3">
        <v>-0.144447362392882</v>
      </c>
      <c r="P66" s="3">
        <v>8.9323450803854301E-2</v>
      </c>
      <c r="Q66" s="3">
        <v>0.91304347826086896</v>
      </c>
      <c r="R66" s="3">
        <v>0.905648769574944</v>
      </c>
      <c r="S66" t="s">
        <v>16</v>
      </c>
    </row>
    <row r="67" spans="2:19" x14ac:dyDescent="0.25">
      <c r="B67" s="2">
        <v>65</v>
      </c>
      <c r="C67" s="3">
        <v>1.14270462633452E-5</v>
      </c>
      <c r="D67" s="3">
        <v>1.18459913523941E-2</v>
      </c>
      <c r="E67" s="3">
        <v>0.40322697414179198</v>
      </c>
      <c r="F67" s="3">
        <v>7.1429011514134597E-2</v>
      </c>
      <c r="G67" s="3">
        <v>135.63523213466499</v>
      </c>
      <c r="H67" s="3">
        <v>4.9411234194833504E-3</v>
      </c>
      <c r="I67" s="3">
        <v>2.2176712643217299E-3</v>
      </c>
      <c r="J67" s="3"/>
      <c r="K67" s="3">
        <v>4.6630652104494299</v>
      </c>
      <c r="L67" s="3">
        <v>1.02329541246412</v>
      </c>
      <c r="M67" s="3">
        <v>3.8143632734716302E-3</v>
      </c>
      <c r="N67" s="3">
        <v>0.44881924130395701</v>
      </c>
      <c r="O67" s="3">
        <v>-0.24685470620295899</v>
      </c>
      <c r="P67" s="3">
        <v>-4.1065629006425297E-2</v>
      </c>
      <c r="Q67" s="3">
        <v>0.86363636363636298</v>
      </c>
      <c r="R67" s="3">
        <v>0.99947626841243797</v>
      </c>
      <c r="S67" t="s">
        <v>16</v>
      </c>
    </row>
    <row r="68" spans="2:19" x14ac:dyDescent="0.25">
      <c r="B68" s="2">
        <v>66</v>
      </c>
      <c r="C68" s="3">
        <v>6.4592882562277602E-4</v>
      </c>
      <c r="D68" s="3">
        <v>0.10851315836284001</v>
      </c>
      <c r="E68" s="3">
        <v>0.62050369000836803</v>
      </c>
      <c r="F68" s="3">
        <v>0.122502483940688</v>
      </c>
      <c r="G68" s="3">
        <v>130.51805850431299</v>
      </c>
      <c r="H68" s="3">
        <v>3.7754419705609499E-2</v>
      </c>
      <c r="I68" s="3">
        <v>2.3797464750500999E-2</v>
      </c>
      <c r="J68" s="3"/>
      <c r="K68" s="3">
        <v>2.7624302570960002</v>
      </c>
      <c r="L68" s="3">
        <v>0.68933403502518897</v>
      </c>
      <c r="M68" s="3">
        <v>2.8677903059102099E-2</v>
      </c>
      <c r="N68" s="3">
        <v>0.63032262013459595</v>
      </c>
      <c r="O68" s="3">
        <v>9.2455377896517102E-2</v>
      </c>
      <c r="P68" s="3">
        <v>0.39095738799644097</v>
      </c>
      <c r="Q68" s="3">
        <v>0.88760330578512403</v>
      </c>
      <c r="R68" s="3">
        <v>0.93185586461221803</v>
      </c>
      <c r="S68" t="s">
        <v>16</v>
      </c>
    </row>
    <row r="69" spans="2:19" x14ac:dyDescent="0.25">
      <c r="B69" s="2">
        <v>67</v>
      </c>
      <c r="C69" s="3">
        <v>2.74249110320284E-4</v>
      </c>
      <c r="D69" s="3">
        <v>6.7349598625117302E-2</v>
      </c>
      <c r="E69" s="3">
        <v>0.74117123314116495</v>
      </c>
      <c r="F69" s="3">
        <v>0.12747017311922401</v>
      </c>
      <c r="G69" s="3">
        <v>64.692083269048595</v>
      </c>
      <c r="H69" s="3">
        <v>2.6043347520787401E-2</v>
      </c>
      <c r="I69" s="3">
        <v>1.6559694152123199E-2</v>
      </c>
      <c r="J69" s="3"/>
      <c r="K69" s="3">
        <v>2.19227996583649</v>
      </c>
      <c r="L69" s="3">
        <v>0.75977511976888601</v>
      </c>
      <c r="M69" s="3">
        <v>1.86864874272352E-2</v>
      </c>
      <c r="N69" s="3">
        <v>0.63585121455318105</v>
      </c>
      <c r="O69" s="3">
        <v>0.23507625293540399</v>
      </c>
      <c r="P69" s="3">
        <v>0.57254792600068405</v>
      </c>
      <c r="Q69" s="3">
        <v>0.93251533742331205</v>
      </c>
      <c r="R69" s="3">
        <v>0.99047728712073202</v>
      </c>
      <c r="S69" t="s">
        <v>16</v>
      </c>
    </row>
    <row r="70" spans="2:19" x14ac:dyDescent="0.25">
      <c r="B70" s="2">
        <v>68</v>
      </c>
      <c r="C70" s="3">
        <v>4.3603202846975101E-4</v>
      </c>
      <c r="D70" s="3">
        <v>0.107498009251202</v>
      </c>
      <c r="E70" s="3">
        <v>0.68214190862634705</v>
      </c>
      <c r="F70" s="3">
        <v>0.13086842065735599</v>
      </c>
      <c r="G70" s="3">
        <v>177.04375510362601</v>
      </c>
      <c r="H70" s="3">
        <v>4.8792424926116698E-2</v>
      </c>
      <c r="I70" s="3">
        <v>9.7628723339831004E-3</v>
      </c>
      <c r="J70" s="3"/>
      <c r="K70" s="3">
        <v>26.109115164013399</v>
      </c>
      <c r="L70" s="3">
        <v>0.47416272704912998</v>
      </c>
      <c r="M70" s="3">
        <v>2.3562114111827299E-2</v>
      </c>
      <c r="N70" s="3">
        <v>0.200089918645494</v>
      </c>
      <c r="O70" s="3">
        <v>-0.14197191607731999</v>
      </c>
      <c r="P70" s="3">
        <v>9.2475286943696403E-2</v>
      </c>
      <c r="Q70" s="3">
        <v>0.92474489795918302</v>
      </c>
      <c r="R70" s="3">
        <v>0.99779244670490197</v>
      </c>
      <c r="S70" t="s">
        <v>16</v>
      </c>
    </row>
    <row r="71" spans="2:19" x14ac:dyDescent="0.25">
      <c r="B71" s="2">
        <v>69</v>
      </c>
      <c r="C71" s="3">
        <v>1.01039145907473E-4</v>
      </c>
      <c r="D71" s="3">
        <v>5.7267128342140199E-2</v>
      </c>
      <c r="E71" s="3">
        <v>0.42519455360806702</v>
      </c>
      <c r="F71" s="3">
        <v>0.15029757323770501</v>
      </c>
      <c r="G71" s="3">
        <v>75.450064800101998</v>
      </c>
      <c r="H71" s="3">
        <v>2.6914340068453099E-2</v>
      </c>
      <c r="I71" s="3">
        <v>4.2002077521356099E-3</v>
      </c>
      <c r="J71" s="3"/>
      <c r="K71" s="3">
        <v>43.488851809760703</v>
      </c>
      <c r="L71" s="3">
        <v>0.38715842862030803</v>
      </c>
      <c r="M71" s="3">
        <v>1.1342267680479899E-2</v>
      </c>
      <c r="N71" s="3">
        <v>0.156058359278099</v>
      </c>
      <c r="O71" s="3">
        <v>-0.121271478964182</v>
      </c>
      <c r="P71" s="3">
        <v>0.11883190206944701</v>
      </c>
      <c r="Q71" s="3">
        <v>0.86153846153846103</v>
      </c>
      <c r="R71" s="3">
        <v>0.99339147391798899</v>
      </c>
      <c r="S71" t="s">
        <v>16</v>
      </c>
    </row>
    <row r="72" spans="2:19" x14ac:dyDescent="0.25">
      <c r="B72" s="2">
        <v>70</v>
      </c>
      <c r="C72" s="3">
        <v>4.7512455516014199E-5</v>
      </c>
      <c r="D72" s="3">
        <v>2.2883896093384301E-2</v>
      </c>
      <c r="E72" s="3">
        <v>0.45958588505669101</v>
      </c>
      <c r="F72" s="3">
        <v>0.145247084505602</v>
      </c>
      <c r="G72" s="3">
        <v>122.04309484337099</v>
      </c>
      <c r="H72" s="3">
        <v>7.7276470044344301E-3</v>
      </c>
      <c r="I72" s="3">
        <v>7.3161921245133597E-3</v>
      </c>
      <c r="J72" s="3"/>
      <c r="K72" s="3">
        <v>1.1769465462387001</v>
      </c>
      <c r="L72" s="3">
        <v>1.14013796087103</v>
      </c>
      <c r="M72" s="3">
        <v>7.7778362820555402E-3</v>
      </c>
      <c r="N72" s="3">
        <v>0.94675547683726202</v>
      </c>
      <c r="O72" s="3">
        <v>-6.5423659260137906E-2</v>
      </c>
      <c r="P72" s="3">
        <v>0.18993955460387599</v>
      </c>
      <c r="Q72" s="3">
        <v>0.95180722891566205</v>
      </c>
      <c r="R72" s="3">
        <v>0.99271384031448995</v>
      </c>
      <c r="S72" t="s">
        <v>16</v>
      </c>
    </row>
    <row r="73" spans="2:19" x14ac:dyDescent="0.25">
      <c r="B73" s="2">
        <v>71</v>
      </c>
      <c r="C73" s="3">
        <v>4.4926334519572897E-4</v>
      </c>
      <c r="D73" s="3">
        <v>0.107153680599125</v>
      </c>
      <c r="E73" s="3">
        <v>0.46211740682861002</v>
      </c>
      <c r="F73" s="3">
        <v>0.16856156449010401</v>
      </c>
      <c r="G73" s="3">
        <v>60.161274755702898</v>
      </c>
      <c r="H73" s="3">
        <v>4.9821093184857099E-2</v>
      </c>
      <c r="I73" s="3">
        <v>1.17432962699112E-2</v>
      </c>
      <c r="J73" s="3"/>
      <c r="K73" s="3">
        <v>19.379541828862401</v>
      </c>
      <c r="L73" s="3">
        <v>0.49169598757688698</v>
      </c>
      <c r="M73" s="3">
        <v>2.3916936616197398E-2</v>
      </c>
      <c r="N73" s="3">
        <v>0.235709325492691</v>
      </c>
      <c r="O73" s="3">
        <v>2.2803405328410499E-2</v>
      </c>
      <c r="P73" s="3">
        <v>0.302273742153919</v>
      </c>
      <c r="Q73" s="3">
        <v>0.93726474278544503</v>
      </c>
      <c r="R73" s="3">
        <v>0.99994210073025402</v>
      </c>
      <c r="S73" t="s">
        <v>16</v>
      </c>
    </row>
    <row r="74" spans="2:19" x14ac:dyDescent="0.25">
      <c r="B74" s="2">
        <v>72</v>
      </c>
      <c r="C74" s="3">
        <v>1.4253736654804201E-4</v>
      </c>
      <c r="D74" s="3">
        <v>6.3270389818990094E-2</v>
      </c>
      <c r="E74" s="3">
        <v>0.72653319410343997</v>
      </c>
      <c r="F74" s="3">
        <v>0.16600601719244401</v>
      </c>
      <c r="G74" s="3">
        <v>66.075653424734895</v>
      </c>
      <c r="H74" s="3">
        <v>2.9448466850714099E-2</v>
      </c>
      <c r="I74" s="3">
        <v>6.4547667615445902E-3</v>
      </c>
      <c r="J74" s="3"/>
      <c r="K74" s="3">
        <v>28.1105616168274</v>
      </c>
      <c r="L74" s="3">
        <v>0.44744285176218201</v>
      </c>
      <c r="M74" s="3">
        <v>1.34716076134728E-2</v>
      </c>
      <c r="N74" s="3">
        <v>0.21918855043511501</v>
      </c>
      <c r="O74" s="3">
        <v>4.7380283028041197E-2</v>
      </c>
      <c r="P74" s="3">
        <v>0.33356599472720899</v>
      </c>
      <c r="Q74" s="3">
        <v>0.87132352941176405</v>
      </c>
      <c r="R74" s="3">
        <v>0.99888459888459802</v>
      </c>
      <c r="S74" t="s">
        <v>16</v>
      </c>
    </row>
    <row r="75" spans="2:19" x14ac:dyDescent="0.25">
      <c r="B75" s="2">
        <v>73</v>
      </c>
      <c r="C75" s="3">
        <v>4.81138790035587E-5</v>
      </c>
      <c r="D75" s="3">
        <v>2.82651945545472E-2</v>
      </c>
      <c r="E75" s="3">
        <v>0.496601018821969</v>
      </c>
      <c r="F75" s="3">
        <v>0.16406019447456399</v>
      </c>
      <c r="G75" s="3">
        <v>40.1277248228727</v>
      </c>
      <c r="H75" s="3">
        <v>1.2706706011975599E-2</v>
      </c>
      <c r="I75" s="3">
        <v>4.6846340389585803E-3</v>
      </c>
      <c r="J75" s="3"/>
      <c r="K75" s="3">
        <v>7.2574071999965799</v>
      </c>
      <c r="L75" s="3">
        <v>0.75679155552605304</v>
      </c>
      <c r="M75" s="3">
        <v>7.8269082911411308E-3</v>
      </c>
      <c r="N75" s="3">
        <v>0.36867415005458398</v>
      </c>
      <c r="O75" s="3">
        <v>-2.8309042173853698E-2</v>
      </c>
      <c r="P75" s="3">
        <v>0.237195352765836</v>
      </c>
      <c r="Q75" s="3">
        <v>0.90909090909090895</v>
      </c>
      <c r="R75" s="3">
        <v>1.00749032842209</v>
      </c>
      <c r="S75" t="s">
        <v>16</v>
      </c>
    </row>
    <row r="76" spans="2:19" x14ac:dyDescent="0.25">
      <c r="B76" s="2">
        <v>74</v>
      </c>
      <c r="C76" s="3">
        <v>1.2990747330960799E-4</v>
      </c>
      <c r="D76" s="3">
        <v>4.5024073318883501E-2</v>
      </c>
      <c r="E76" s="3">
        <v>0.63772822997705703</v>
      </c>
      <c r="F76" s="3">
        <v>0.175952142270345</v>
      </c>
      <c r="G76" s="3">
        <v>122.58394594997699</v>
      </c>
      <c r="H76" s="3">
        <v>1.7609111377448802E-2</v>
      </c>
      <c r="I76" s="3">
        <v>1.04751226391189E-2</v>
      </c>
      <c r="J76" s="3"/>
      <c r="K76" s="3">
        <v>3.85638189809326</v>
      </c>
      <c r="L76" s="3">
        <v>0.80529394552133304</v>
      </c>
      <c r="M76" s="3">
        <v>1.28609226797466E-2</v>
      </c>
      <c r="N76" s="3">
        <v>0.59486946357406401</v>
      </c>
      <c r="O76" s="3">
        <v>0.115198822295592</v>
      </c>
      <c r="P76" s="3">
        <v>0.41991524078883002</v>
      </c>
      <c r="Q76" s="3">
        <v>0.9</v>
      </c>
      <c r="R76" s="3">
        <v>0.96437983361179502</v>
      </c>
      <c r="S76" t="s">
        <v>16</v>
      </c>
    </row>
    <row r="77" spans="2:19" x14ac:dyDescent="0.25">
      <c r="B77" s="2">
        <v>75</v>
      </c>
      <c r="C77" s="3">
        <v>1.5035587188612099E-5</v>
      </c>
      <c r="D77" s="3">
        <v>1.3366000717414899E-2</v>
      </c>
      <c r="E77" s="3">
        <v>0.76378919562330105</v>
      </c>
      <c r="F77" s="3">
        <v>0.17312596461593799</v>
      </c>
      <c r="G77" s="3">
        <v>21.7621613459253</v>
      </c>
      <c r="H77" s="3">
        <v>5.9042901586383199E-3</v>
      </c>
      <c r="I77" s="3">
        <v>2.4482598602921899E-3</v>
      </c>
      <c r="J77" s="3"/>
      <c r="K77" s="3">
        <v>5.5430637408507897</v>
      </c>
      <c r="L77" s="3">
        <v>1.0576142584314501</v>
      </c>
      <c r="M77" s="3">
        <v>4.3753747481620701E-3</v>
      </c>
      <c r="N77" s="3">
        <v>0.41465778180129698</v>
      </c>
      <c r="O77" s="3">
        <v>-0.24491700032438801</v>
      </c>
      <c r="P77" s="3">
        <v>-3.8598465255762798E-2</v>
      </c>
      <c r="Q77" s="3">
        <v>0.92592592592592504</v>
      </c>
      <c r="R77" s="3">
        <v>1.0105599071656499</v>
      </c>
      <c r="S77" t="s">
        <v>16</v>
      </c>
    </row>
    <row r="78" spans="2:19" x14ac:dyDescent="0.25">
      <c r="B78" s="2">
        <v>76</v>
      </c>
      <c r="C78" s="3">
        <v>3.7107829181494601E-4</v>
      </c>
      <c r="D78" s="3">
        <v>8.5909998692996106E-2</v>
      </c>
      <c r="E78" s="3">
        <v>0.67642377526848196</v>
      </c>
      <c r="F78" s="3">
        <v>0.178800823778376</v>
      </c>
      <c r="G78" s="3">
        <v>1.66963614503714</v>
      </c>
      <c r="H78" s="3">
        <v>3.6682283256088397E-2</v>
      </c>
      <c r="I78" s="3">
        <v>1.24186393383956E-2</v>
      </c>
      <c r="J78" s="3"/>
      <c r="K78" s="3">
        <v>9.3718979301565799</v>
      </c>
      <c r="L78" s="3">
        <v>0.63181217124227396</v>
      </c>
      <c r="M78" s="3">
        <v>2.1736410819902199E-2</v>
      </c>
      <c r="N78" s="3">
        <v>0.33854597467932901</v>
      </c>
      <c r="O78" s="3">
        <v>-3.5827573690551402E-2</v>
      </c>
      <c r="P78" s="3">
        <v>0.22762246112043899</v>
      </c>
      <c r="Q78" s="3">
        <v>0.92921686746987897</v>
      </c>
      <c r="R78" s="3">
        <v>0.99477333044467298</v>
      </c>
      <c r="S78" t="s">
        <v>16</v>
      </c>
    </row>
    <row r="79" spans="2:19" x14ac:dyDescent="0.25">
      <c r="B79" s="2">
        <v>77</v>
      </c>
      <c r="C79" s="3">
        <v>7.3975088967971495E-5</v>
      </c>
      <c r="D79" s="3">
        <v>3.4223476162432202E-2</v>
      </c>
      <c r="E79" s="3">
        <v>0.40178085290277799</v>
      </c>
      <c r="F79" s="3">
        <v>0.181169272731668</v>
      </c>
      <c r="G79" s="3">
        <v>47.1868753873866</v>
      </c>
      <c r="H79" s="3">
        <v>1.37620886845493E-2</v>
      </c>
      <c r="I79" s="3">
        <v>6.7430723637811503E-3</v>
      </c>
      <c r="J79" s="3"/>
      <c r="K79" s="3">
        <v>5.3506499674505603</v>
      </c>
      <c r="L79" s="3">
        <v>0.793683077436105</v>
      </c>
      <c r="M79" s="3">
        <v>9.7050506747426695E-3</v>
      </c>
      <c r="N79" s="3">
        <v>0.48997448849109398</v>
      </c>
      <c r="O79" s="3">
        <v>-1.47497408990023E-2</v>
      </c>
      <c r="P79" s="3">
        <v>0.25445959134795498</v>
      </c>
      <c r="Q79" s="3">
        <v>0.878571428571428</v>
      </c>
      <c r="R79" s="3">
        <v>0.99757534556990701</v>
      </c>
      <c r="S79" t="s">
        <v>16</v>
      </c>
    </row>
    <row r="80" spans="2:19" x14ac:dyDescent="0.25">
      <c r="B80" s="2">
        <v>78</v>
      </c>
      <c r="C80" s="3">
        <v>6.9163701067615597E-5</v>
      </c>
      <c r="D80" s="3">
        <v>3.0650678639651201E-2</v>
      </c>
      <c r="E80" s="3">
        <v>0.53254276644051102</v>
      </c>
      <c r="F80" s="3">
        <v>0.181490736649531</v>
      </c>
      <c r="G80" s="3">
        <v>112.680243113584</v>
      </c>
      <c r="H80" s="3">
        <v>1.1811808898391301E-2</v>
      </c>
      <c r="I80" s="3">
        <v>6.6855051798445503E-3</v>
      </c>
      <c r="J80" s="3"/>
      <c r="K80" s="3">
        <v>3.0255635583493898</v>
      </c>
      <c r="L80" s="3">
        <v>0.92514093905814998</v>
      </c>
      <c r="M80" s="3">
        <v>9.3841333781830797E-3</v>
      </c>
      <c r="N80" s="3">
        <v>0.56600180695058899</v>
      </c>
      <c r="O80" s="3">
        <v>-0.103268763975591</v>
      </c>
      <c r="P80" s="3">
        <v>0.141753670705517</v>
      </c>
      <c r="Q80" s="3">
        <v>0.93495934959349503</v>
      </c>
      <c r="R80" s="3">
        <v>0.98995521595020597</v>
      </c>
      <c r="S80" t="s">
        <v>16</v>
      </c>
    </row>
    <row r="81" spans="2:19" x14ac:dyDescent="0.25">
      <c r="B81" s="2">
        <v>79</v>
      </c>
      <c r="C81" s="3">
        <v>9.2619217081850504E-5</v>
      </c>
      <c r="D81" s="3">
        <v>5.3489594864070698E-2</v>
      </c>
      <c r="E81" s="3">
        <v>0.47897618189963798</v>
      </c>
      <c r="F81" s="3">
        <v>0.199926755236847</v>
      </c>
      <c r="G81" s="3">
        <v>114.76774742872</v>
      </c>
      <c r="H81" s="3">
        <v>2.56738715143453E-2</v>
      </c>
      <c r="I81" s="3">
        <v>3.6854868292811802E-3</v>
      </c>
      <c r="J81" s="3"/>
      <c r="K81" s="3">
        <v>48.907656602694303</v>
      </c>
      <c r="L81" s="3">
        <v>0.40679195229452397</v>
      </c>
      <c r="M81" s="3">
        <v>1.08593945407201E-2</v>
      </c>
      <c r="N81" s="3">
        <v>0.14355010023407999</v>
      </c>
      <c r="O81" s="3">
        <v>-0.19762940807211199</v>
      </c>
      <c r="P81" s="3">
        <v>2.1609967175145999E-2</v>
      </c>
      <c r="Q81" s="3">
        <v>0.88505747126436696</v>
      </c>
      <c r="R81" s="3">
        <v>1.00263871369956</v>
      </c>
      <c r="S81" t="s">
        <v>16</v>
      </c>
    </row>
    <row r="82" spans="2:19" x14ac:dyDescent="0.25">
      <c r="B82" s="2">
        <v>80</v>
      </c>
      <c r="C82" s="3">
        <v>9.2017793594306003E-5</v>
      </c>
      <c r="D82" s="3">
        <v>5.84358294202455E-2</v>
      </c>
      <c r="E82" s="3">
        <v>0.47085417485074299</v>
      </c>
      <c r="F82" s="3">
        <v>0.203899615601877</v>
      </c>
      <c r="G82" s="3">
        <v>126.100317753447</v>
      </c>
      <c r="H82" s="3">
        <v>2.8224115770853202E-2</v>
      </c>
      <c r="I82" s="3">
        <v>3.7209825327550201E-3</v>
      </c>
      <c r="J82" s="3"/>
      <c r="K82" s="3">
        <v>67.360329490225297</v>
      </c>
      <c r="L82" s="3">
        <v>0.33862830302174102</v>
      </c>
      <c r="M82" s="3">
        <v>1.08240793429994E-2</v>
      </c>
      <c r="N82" s="3">
        <v>0.131836992271611</v>
      </c>
      <c r="O82" s="3">
        <v>-0.10361198335640399</v>
      </c>
      <c r="P82" s="3">
        <v>0.14131667021734601</v>
      </c>
      <c r="Q82" s="3">
        <v>0.83152173913043403</v>
      </c>
      <c r="R82" s="3">
        <v>1.0024153627689001</v>
      </c>
      <c r="S82" t="s">
        <v>16</v>
      </c>
    </row>
    <row r="83" spans="2:19" x14ac:dyDescent="0.25">
      <c r="B83" s="2">
        <v>81</v>
      </c>
      <c r="C83" s="3">
        <v>1.21487544483985E-4</v>
      </c>
      <c r="D83" s="3">
        <v>5.6967004044046803E-2</v>
      </c>
      <c r="E83" s="3">
        <v>0.66187132380333902</v>
      </c>
      <c r="F83" s="3">
        <v>0.20548843517218701</v>
      </c>
      <c r="G83" s="3">
        <v>41.352878011051402</v>
      </c>
      <c r="H83" s="3">
        <v>2.6850686967936702E-2</v>
      </c>
      <c r="I83" s="3">
        <v>6.9857276059964802E-3</v>
      </c>
      <c r="J83" s="3"/>
      <c r="K83" s="3">
        <v>17.738543727987398</v>
      </c>
      <c r="L83" s="3">
        <v>0.47042983595147098</v>
      </c>
      <c r="M83" s="3">
        <v>1.24371518375302E-2</v>
      </c>
      <c r="N83" s="3">
        <v>0.26016941817311201</v>
      </c>
      <c r="O83" s="3">
        <v>0.21262125381647001</v>
      </c>
      <c r="P83" s="3">
        <v>0.54395733314546502</v>
      </c>
      <c r="Q83" s="3">
        <v>0.93087557603686599</v>
      </c>
      <c r="R83" s="3">
        <v>0.99741345276828597</v>
      </c>
      <c r="S83" t="s">
        <v>16</v>
      </c>
    </row>
    <row r="84" spans="2:19" x14ac:dyDescent="0.25">
      <c r="B84" s="2">
        <v>82</v>
      </c>
      <c r="C84" s="3">
        <v>9.62277580071174E-5</v>
      </c>
      <c r="D84" s="3">
        <v>4.3376103981807398E-2</v>
      </c>
      <c r="E84" s="3">
        <v>0.427526868755288</v>
      </c>
      <c r="F84" s="3">
        <v>0.21183676434385601</v>
      </c>
      <c r="G84" s="3">
        <v>31.520169929712001</v>
      </c>
      <c r="H84" s="3">
        <v>1.94092943743631E-2</v>
      </c>
      <c r="I84" s="3">
        <v>6.76070925285317E-3</v>
      </c>
      <c r="J84" s="3"/>
      <c r="K84" s="3">
        <v>9.3769082127328005</v>
      </c>
      <c r="L84" s="3">
        <v>0.64270125612675999</v>
      </c>
      <c r="M84" s="3">
        <v>1.1068919856782201E-2</v>
      </c>
      <c r="N84" s="3">
        <v>0.34832328895908099</v>
      </c>
      <c r="O84" s="3">
        <v>7.1005053907500504E-2</v>
      </c>
      <c r="P84" s="3">
        <v>0.36364598724624397</v>
      </c>
      <c r="Q84" s="3">
        <v>0.91954022988505701</v>
      </c>
      <c r="R84" s="3">
        <v>1.00325395122648</v>
      </c>
      <c r="S84" t="s">
        <v>16</v>
      </c>
    </row>
    <row r="85" spans="2:19" x14ac:dyDescent="0.25">
      <c r="B85" s="2">
        <v>83</v>
      </c>
      <c r="C85" s="3">
        <v>1.1848042704626299E-4</v>
      </c>
      <c r="D85" s="3">
        <v>7.9843144987609596E-2</v>
      </c>
      <c r="E85" s="3">
        <v>0.428497615697574</v>
      </c>
      <c r="F85" s="3">
        <v>0.244676945181554</v>
      </c>
      <c r="G85" s="3">
        <v>68.667428506624603</v>
      </c>
      <c r="H85" s="3">
        <v>3.8747868572120099E-2</v>
      </c>
      <c r="I85" s="3">
        <v>4.1077899522924399E-3</v>
      </c>
      <c r="J85" s="3"/>
      <c r="K85" s="3">
        <v>127.25632832694799</v>
      </c>
      <c r="L85" s="3">
        <v>0.23355071667755201</v>
      </c>
      <c r="M85" s="3">
        <v>1.22822622098867E-2</v>
      </c>
      <c r="N85" s="3">
        <v>0.106013313858715</v>
      </c>
      <c r="O85" s="3">
        <v>5.5113832780659497E-2</v>
      </c>
      <c r="P85" s="3">
        <v>0.34341265609341898</v>
      </c>
      <c r="Q85" s="3">
        <v>0.73782771535580505</v>
      </c>
      <c r="R85" s="3">
        <v>0.99911611869263195</v>
      </c>
      <c r="S85" t="s">
        <v>16</v>
      </c>
    </row>
    <row r="86" spans="2:19" x14ac:dyDescent="0.25">
      <c r="B86" s="2">
        <v>84</v>
      </c>
      <c r="C86" s="3">
        <v>5.1120996441281102E-5</v>
      </c>
      <c r="D86" s="3">
        <v>3.8558604912670102E-2</v>
      </c>
      <c r="E86" s="3">
        <v>0.76605369937118895</v>
      </c>
      <c r="F86" s="3">
        <v>0.23100310391933501</v>
      </c>
      <c r="G86" s="3">
        <v>14.694838228439</v>
      </c>
      <c r="H86" s="3">
        <v>1.74868914606293E-2</v>
      </c>
      <c r="I86" s="3">
        <v>4.144192816028E-3</v>
      </c>
      <c r="J86" s="3"/>
      <c r="K86" s="3">
        <v>26.571569727079101</v>
      </c>
      <c r="L86" s="3">
        <v>0.43208237336668998</v>
      </c>
      <c r="M86" s="3">
        <v>8.0677924015993795E-3</v>
      </c>
      <c r="N86" s="3">
        <v>0.23698853654798399</v>
      </c>
      <c r="O86" s="3">
        <v>0.11337929047754</v>
      </c>
      <c r="P86" s="3">
        <v>0.417598540925182</v>
      </c>
      <c r="Q86" s="3">
        <v>0.79439252336448496</v>
      </c>
      <c r="R86" s="3">
        <v>0.98320595333869598</v>
      </c>
      <c r="S86" t="s">
        <v>16</v>
      </c>
    </row>
    <row r="87" spans="2:19" x14ac:dyDescent="0.25">
      <c r="B87" s="2">
        <v>85</v>
      </c>
      <c r="C87" s="3">
        <v>1.0885765124555099E-4</v>
      </c>
      <c r="D87" s="3">
        <v>3.7840478039195997E-2</v>
      </c>
      <c r="E87" s="3">
        <v>0.570371988614646</v>
      </c>
      <c r="F87" s="3">
        <v>0.26722275362954201</v>
      </c>
      <c r="G87" s="3">
        <v>57.606950514475599</v>
      </c>
      <c r="H87" s="3">
        <v>1.4153298312112801E-2</v>
      </c>
      <c r="I87" s="3">
        <v>1.0048176965803899E-2</v>
      </c>
      <c r="J87" s="3"/>
      <c r="K87" s="3">
        <v>2.0019053586001601</v>
      </c>
      <c r="L87" s="3">
        <v>0.95533479359634799</v>
      </c>
      <c r="M87" s="3">
        <v>1.17729293853664E-2</v>
      </c>
      <c r="N87" s="3">
        <v>0.70995302608752198</v>
      </c>
      <c r="O87" s="3">
        <v>2.6067324150925299E-2</v>
      </c>
      <c r="P87" s="3">
        <v>0.30642949266955</v>
      </c>
      <c r="Q87" s="3">
        <v>0.94270833333333304</v>
      </c>
      <c r="R87" s="3">
        <v>1.00745993359839</v>
      </c>
      <c r="S87" t="s">
        <v>16</v>
      </c>
    </row>
    <row r="88" spans="2:19" x14ac:dyDescent="0.25">
      <c r="B88" s="2">
        <v>86</v>
      </c>
      <c r="C88" s="3">
        <v>1.02241992882562E-5</v>
      </c>
      <c r="D88" s="3">
        <v>9.4279356380396299E-3</v>
      </c>
      <c r="E88" s="3">
        <v>0.57803237287450004</v>
      </c>
      <c r="F88" s="3">
        <v>0.26714210208768602</v>
      </c>
      <c r="G88" s="3">
        <v>168.690067525979</v>
      </c>
      <c r="H88" s="3">
        <v>3.34600202291724E-3</v>
      </c>
      <c r="I88" s="3">
        <v>2.7376380187504701E-3</v>
      </c>
      <c r="J88" s="3"/>
      <c r="K88" s="3">
        <v>1.3058823529411701</v>
      </c>
      <c r="L88" s="3">
        <v>1.4454595806324899</v>
      </c>
      <c r="M88" s="3">
        <v>3.6080264476664901E-3</v>
      </c>
      <c r="N88" s="3">
        <v>0.81818181818181701</v>
      </c>
      <c r="O88" s="3">
        <v>-0.29634010700139701</v>
      </c>
      <c r="P88" s="3">
        <v>-0.104072398190065</v>
      </c>
      <c r="Q88" s="3">
        <v>0.94444444444444398</v>
      </c>
      <c r="R88" s="3">
        <v>1</v>
      </c>
      <c r="S88" t="s">
        <v>16</v>
      </c>
    </row>
    <row r="89" spans="2:19" x14ac:dyDescent="0.25">
      <c r="B89" s="2">
        <v>87</v>
      </c>
      <c r="C89" s="3">
        <v>3.7288256227757998E-5</v>
      </c>
      <c r="D89" s="3">
        <v>2.7046085002601899E-2</v>
      </c>
      <c r="E89" s="3">
        <v>0.438403622733817</v>
      </c>
      <c r="F89" s="3">
        <v>0.27587069244184798</v>
      </c>
      <c r="G89" s="3">
        <v>83.646323416691999</v>
      </c>
      <c r="H89" s="3">
        <v>1.2503670199959901E-2</v>
      </c>
      <c r="I89" s="3">
        <v>3.1688289027070999E-3</v>
      </c>
      <c r="J89" s="3"/>
      <c r="K89" s="3">
        <v>16.3803856105209</v>
      </c>
      <c r="L89" s="3">
        <v>0.64057962510472899</v>
      </c>
      <c r="M89" s="3">
        <v>6.89034704375612E-3</v>
      </c>
      <c r="N89" s="3">
        <v>0.25343190055646703</v>
      </c>
      <c r="O89" s="3">
        <v>-0.165446644124949</v>
      </c>
      <c r="P89" s="3">
        <v>6.2586334891552103E-2</v>
      </c>
      <c r="Q89" s="3">
        <v>0.91176470588235303</v>
      </c>
      <c r="R89" s="3">
        <v>1</v>
      </c>
      <c r="S89" t="s">
        <v>16</v>
      </c>
    </row>
    <row r="90" spans="2:19" x14ac:dyDescent="0.25">
      <c r="B90" s="2">
        <v>88</v>
      </c>
      <c r="C90" s="3">
        <v>4.9918149466192101E-5</v>
      </c>
      <c r="D90" s="3">
        <v>3.19791358040801E-2</v>
      </c>
      <c r="E90" s="3">
        <v>0.45206917327145701</v>
      </c>
      <c r="F90" s="3">
        <v>0.298956353843158</v>
      </c>
      <c r="G90" s="3">
        <v>38.868429354743903</v>
      </c>
      <c r="H90" s="3">
        <v>1.4897057584566701E-2</v>
      </c>
      <c r="I90" s="3">
        <v>3.5056994764508299E-3</v>
      </c>
      <c r="J90" s="3"/>
      <c r="K90" s="3">
        <v>18.508337825771001</v>
      </c>
      <c r="L90" s="3">
        <v>0.61338746198653504</v>
      </c>
      <c r="M90" s="3">
        <v>7.9723122053991496E-3</v>
      </c>
      <c r="N90" s="3">
        <v>0.235328316115439</v>
      </c>
      <c r="O90" s="3">
        <v>-0.178312681042016</v>
      </c>
      <c r="P90" s="3">
        <v>4.6204787904718998E-2</v>
      </c>
      <c r="Q90" s="3">
        <v>0.93258426966292096</v>
      </c>
      <c r="R90" s="3">
        <v>1</v>
      </c>
      <c r="S90" t="s">
        <v>16</v>
      </c>
    </row>
    <row r="91" spans="2:19" x14ac:dyDescent="0.25">
      <c r="B91" s="2">
        <v>89</v>
      </c>
      <c r="C91" s="3">
        <v>6.3149466192170806E-5</v>
      </c>
      <c r="D91" s="3">
        <v>3.28314267694668E-2</v>
      </c>
      <c r="E91" s="3">
        <v>0.45955540671019501</v>
      </c>
      <c r="F91" s="3">
        <v>0.30791637719978798</v>
      </c>
      <c r="G91" s="3">
        <v>70.134717322851301</v>
      </c>
      <c r="H91" s="3">
        <v>1.47097774395327E-2</v>
      </c>
      <c r="I91" s="3">
        <v>4.7009468879217198E-3</v>
      </c>
      <c r="J91" s="3"/>
      <c r="K91" s="3">
        <v>9.3755205396036505</v>
      </c>
      <c r="L91" s="3">
        <v>0.73620715661698399</v>
      </c>
      <c r="M91" s="3">
        <v>8.9668499254079194E-3</v>
      </c>
      <c r="N91" s="3">
        <v>0.31957974260629202</v>
      </c>
      <c r="O91" s="3">
        <v>-0.13997387514193299</v>
      </c>
      <c r="P91" s="3">
        <v>9.5019271674630396E-2</v>
      </c>
      <c r="Q91" s="3">
        <v>0.91304347826086896</v>
      </c>
      <c r="R91" s="3">
        <v>1</v>
      </c>
      <c r="S91" t="s">
        <v>16</v>
      </c>
    </row>
    <row r="92" spans="2:19" x14ac:dyDescent="0.25">
      <c r="B92" s="2">
        <v>90</v>
      </c>
      <c r="C92" s="3">
        <v>1.23351957295373E-3</v>
      </c>
      <c r="D92" s="3">
        <v>0.16353594634662899</v>
      </c>
      <c r="E92" s="3">
        <v>0.65396595915831202</v>
      </c>
      <c r="F92" s="3">
        <v>0.327701020998517</v>
      </c>
      <c r="G92" s="3">
        <v>156.28028609318599</v>
      </c>
      <c r="H92" s="3">
        <v>6.4480797360681602E-2</v>
      </c>
      <c r="I92" s="3">
        <v>2.4624217023952798E-2</v>
      </c>
      <c r="J92" s="3"/>
      <c r="K92" s="3">
        <v>7.8781852177159699</v>
      </c>
      <c r="L92" s="3">
        <v>0.57960143518361795</v>
      </c>
      <c r="M92" s="3">
        <v>3.9630365876301497E-2</v>
      </c>
      <c r="N92" s="3">
        <v>0.38188449944584502</v>
      </c>
      <c r="O92" s="3">
        <v>1.0966269293776599E-2</v>
      </c>
      <c r="P92" s="3">
        <v>0.28720223245821402</v>
      </c>
      <c r="Q92" s="3">
        <v>0.91196087149844296</v>
      </c>
      <c r="R92" s="3">
        <v>0.94446446693286001</v>
      </c>
      <c r="S92" t="s">
        <v>16</v>
      </c>
    </row>
    <row r="93" spans="2:19" x14ac:dyDescent="0.25">
      <c r="B93" s="2">
        <v>91</v>
      </c>
      <c r="C93" s="3">
        <v>1.81629893238434E-4</v>
      </c>
      <c r="D93" s="3">
        <v>0.102875164442585</v>
      </c>
      <c r="E93" s="3">
        <v>0.70624938487700395</v>
      </c>
      <c r="F93" s="3">
        <v>0.323400053404932</v>
      </c>
      <c r="G93" s="3">
        <v>159.54264557745799</v>
      </c>
      <c r="H93" s="3">
        <v>2.5246679556913398E-2</v>
      </c>
      <c r="I93" s="3">
        <v>2.13311897712175E-2</v>
      </c>
      <c r="J93" s="3"/>
      <c r="K93" s="3">
        <v>2.78813020302512</v>
      </c>
      <c r="L93" s="3">
        <v>0.21566323072531901</v>
      </c>
      <c r="M93" s="3">
        <v>1.5207181283104301E-2</v>
      </c>
      <c r="N93" s="3">
        <v>0.84491070293544102</v>
      </c>
      <c r="O93" s="3">
        <v>1.32874481476041</v>
      </c>
      <c r="P93" s="3">
        <v>1.9650499877499099</v>
      </c>
      <c r="Q93" s="3">
        <v>0.49589490968801297</v>
      </c>
      <c r="R93" s="3">
        <v>0.69957181841482297</v>
      </c>
      <c r="S93" t="s">
        <v>16</v>
      </c>
    </row>
    <row r="94" spans="2:19" x14ac:dyDescent="0.25">
      <c r="B94" s="2">
        <v>92</v>
      </c>
      <c r="C94" s="3">
        <v>1.8644128113878999E-5</v>
      </c>
      <c r="D94" s="3">
        <v>1.6835654747569501E-2</v>
      </c>
      <c r="E94" s="3">
        <v>0.47088769384111601</v>
      </c>
      <c r="F94" s="3">
        <v>0.31903685701300299</v>
      </c>
      <c r="G94" s="3">
        <v>78.419642363789706</v>
      </c>
      <c r="H94" s="3">
        <v>7.3045937637402402E-3</v>
      </c>
      <c r="I94" s="3">
        <v>2.5905430843248399E-3</v>
      </c>
      <c r="J94" s="3"/>
      <c r="K94" s="3">
        <v>8.7152616938549095</v>
      </c>
      <c r="L94" s="3">
        <v>0.82659337577458303</v>
      </c>
      <c r="M94" s="3">
        <v>4.87221111936863E-3</v>
      </c>
      <c r="N94" s="3">
        <v>0.35464574322862502</v>
      </c>
      <c r="O94" s="3">
        <v>-0.20285983794603701</v>
      </c>
      <c r="P94" s="3">
        <v>1.4950377023701E-2</v>
      </c>
      <c r="Q94" s="3">
        <v>0.86111111111111105</v>
      </c>
      <c r="R94" s="3">
        <v>1</v>
      </c>
      <c r="S94" t="s">
        <v>16</v>
      </c>
    </row>
    <row r="95" spans="2:19" x14ac:dyDescent="0.25">
      <c r="B95" s="2">
        <v>93</v>
      </c>
      <c r="C95" s="3">
        <v>6.2487900355871903E-4</v>
      </c>
      <c r="D95" s="3">
        <v>0.162171039978039</v>
      </c>
      <c r="E95" s="3">
        <v>0.550445384039839</v>
      </c>
      <c r="F95" s="3">
        <v>0.35464885145179598</v>
      </c>
      <c r="G95" s="3">
        <v>35.085922413246998</v>
      </c>
      <c r="H95" s="3">
        <v>6.1119589038515401E-2</v>
      </c>
      <c r="I95" s="3">
        <v>1.5549325244675E-2</v>
      </c>
      <c r="J95" s="3"/>
      <c r="K95" s="3">
        <v>19.9968442467176</v>
      </c>
      <c r="L95" s="3">
        <v>0.29857895432008902</v>
      </c>
      <c r="M95" s="3">
        <v>2.8206748447945299E-2</v>
      </c>
      <c r="N95" s="3">
        <v>0.25440821002373398</v>
      </c>
      <c r="O95" s="3">
        <v>0.194499362501449</v>
      </c>
      <c r="P95" s="3">
        <v>0.52088382449778703</v>
      </c>
      <c r="Q95" s="3">
        <v>0.80982073265783305</v>
      </c>
      <c r="R95" s="3">
        <v>0.81775490880572299</v>
      </c>
      <c r="S95" t="s">
        <v>16</v>
      </c>
    </row>
    <row r="96" spans="2:19" x14ac:dyDescent="0.25">
      <c r="B96" s="2">
        <v>94</v>
      </c>
      <c r="C96" s="3">
        <v>1.7501423487544399E-4</v>
      </c>
      <c r="D96" s="3">
        <v>5.2117708860641203E-2</v>
      </c>
      <c r="E96" s="3">
        <v>0.60135723616126602</v>
      </c>
      <c r="F96" s="3">
        <v>0.34312673710379599</v>
      </c>
      <c r="G96" s="3">
        <v>137.848655700834</v>
      </c>
      <c r="H96" s="3">
        <v>2.0237435267933899E-2</v>
      </c>
      <c r="I96" s="3">
        <v>1.30057626666374E-2</v>
      </c>
      <c r="J96" s="3"/>
      <c r="K96" s="3">
        <v>2.24838343062632</v>
      </c>
      <c r="L96" s="3">
        <v>0.80967849894208599</v>
      </c>
      <c r="M96" s="3">
        <v>1.49276603905295E-2</v>
      </c>
      <c r="N96" s="3">
        <v>0.64265864198933198</v>
      </c>
      <c r="O96" s="3">
        <v>0.18115748081371799</v>
      </c>
      <c r="P96" s="3">
        <v>0.50389641313179001</v>
      </c>
      <c r="Q96" s="3">
        <v>0.97</v>
      </c>
      <c r="R96" s="3">
        <v>0.99273852746860203</v>
      </c>
      <c r="S96" t="s">
        <v>16</v>
      </c>
    </row>
    <row r="97" spans="2:19" x14ac:dyDescent="0.25">
      <c r="B97" s="2">
        <v>95</v>
      </c>
      <c r="C97" s="3">
        <v>2.2854092526690399E-5</v>
      </c>
      <c r="D97" s="3">
        <v>1.5264461393726499E-2</v>
      </c>
      <c r="E97" s="3">
        <v>0.49873776668069197</v>
      </c>
      <c r="F97" s="3">
        <v>0.36032875065530301</v>
      </c>
      <c r="G97" s="3">
        <v>107.553039665132</v>
      </c>
      <c r="H97" s="3">
        <v>5.4097255510448103E-3</v>
      </c>
      <c r="I97" s="3">
        <v>4.6703199627557198E-3</v>
      </c>
      <c r="J97" s="3"/>
      <c r="K97" s="3">
        <v>1.25181696935153</v>
      </c>
      <c r="L97" s="3">
        <v>1.2325679640181499</v>
      </c>
      <c r="M97" s="3">
        <v>5.3943242731614204E-3</v>
      </c>
      <c r="N97" s="3">
        <v>0.86331920514040095</v>
      </c>
      <c r="O97" s="3">
        <v>-0.131744050513914</v>
      </c>
      <c r="P97" s="3">
        <v>0.105497809837259</v>
      </c>
      <c r="Q97" s="3">
        <v>0.90476190476190399</v>
      </c>
      <c r="R97" s="3">
        <v>1.0184931158868</v>
      </c>
      <c r="S97" t="s">
        <v>16</v>
      </c>
    </row>
    <row r="98" spans="2:19" x14ac:dyDescent="0.25">
      <c r="B98" s="2">
        <v>96</v>
      </c>
      <c r="C98" s="3">
        <v>3.3679715302491101E-5</v>
      </c>
      <c r="D98" s="3">
        <v>2.68537572870279E-2</v>
      </c>
      <c r="E98" s="3">
        <v>0.62408183340617396</v>
      </c>
      <c r="F98" s="3">
        <v>0.38057012900998699</v>
      </c>
      <c r="G98" s="3">
        <v>77.799407263998305</v>
      </c>
      <c r="H98" s="3">
        <v>1.2619663751747799E-2</v>
      </c>
      <c r="I98" s="3">
        <v>3.1958892847887702E-3</v>
      </c>
      <c r="J98" s="3"/>
      <c r="K98" s="3">
        <v>18.344733929636899</v>
      </c>
      <c r="L98" s="3">
        <v>0.58690546992049997</v>
      </c>
      <c r="M98" s="3">
        <v>6.5484612985459104E-3</v>
      </c>
      <c r="N98" s="3">
        <v>0.25324678594119698</v>
      </c>
      <c r="O98" s="3">
        <v>-5.9495281663895901E-2</v>
      </c>
      <c r="P98" s="3">
        <v>0.19748779939553299</v>
      </c>
      <c r="Q98" s="3">
        <v>0.875</v>
      </c>
      <c r="R98" s="3">
        <v>1.0026280070465201</v>
      </c>
      <c r="S98" t="s">
        <v>16</v>
      </c>
    </row>
    <row r="99" spans="2:19" x14ac:dyDescent="0.25">
      <c r="B99" s="2">
        <v>97</v>
      </c>
      <c r="C99" s="3">
        <v>2.9590035587188598E-4</v>
      </c>
      <c r="D99" s="3">
        <v>6.5772201151417201E-2</v>
      </c>
      <c r="E99" s="3">
        <v>0.557554289669282</v>
      </c>
      <c r="F99" s="3">
        <v>0.38581397487145602</v>
      </c>
      <c r="G99" s="3">
        <v>156.15644066289599</v>
      </c>
      <c r="H99" s="3">
        <v>2.3771908095617401E-2</v>
      </c>
      <c r="I99" s="3">
        <v>1.5605189597385201E-2</v>
      </c>
      <c r="J99" s="3"/>
      <c r="K99" s="3">
        <v>2.0032028307568002</v>
      </c>
      <c r="L99" s="3">
        <v>0.85954891973826097</v>
      </c>
      <c r="M99" s="3">
        <v>1.9410101349485301E-2</v>
      </c>
      <c r="N99" s="3">
        <v>0.65645507018690696</v>
      </c>
      <c r="O99" s="3">
        <v>-1.5359974055143E-2</v>
      </c>
      <c r="P99" s="3">
        <v>0.25368261836204797</v>
      </c>
      <c r="Q99" s="3">
        <v>0.93714285714285706</v>
      </c>
      <c r="R99" s="3">
        <v>0.97727889070993101</v>
      </c>
      <c r="S99" t="s">
        <v>16</v>
      </c>
    </row>
    <row r="100" spans="2:19" x14ac:dyDescent="0.25">
      <c r="B100" s="2">
        <v>98</v>
      </c>
      <c r="C100" s="3">
        <v>4.5106761565836298E-5</v>
      </c>
      <c r="D100" s="3">
        <v>3.2484771572444199E-2</v>
      </c>
      <c r="E100" s="3">
        <v>0.86821487302020495</v>
      </c>
      <c r="F100" s="3">
        <v>1.1891229726352999E-3</v>
      </c>
      <c r="G100" s="3">
        <v>179.35102290580599</v>
      </c>
      <c r="H100" s="3">
        <v>1.55180886034306E-2</v>
      </c>
      <c r="I100" s="3">
        <v>3.2072678025332102E-3</v>
      </c>
      <c r="J100" s="3"/>
      <c r="K100" s="3">
        <v>14.7329327917267</v>
      </c>
      <c r="L100" s="3">
        <v>0.53714542077290806</v>
      </c>
      <c r="M100" s="3">
        <v>7.5783713659705902E-3</v>
      </c>
      <c r="N100" s="3">
        <v>0.206679307258509</v>
      </c>
      <c r="O100" s="3">
        <v>-0.13339401324387701</v>
      </c>
      <c r="P100" s="3">
        <v>0.103397012042131</v>
      </c>
      <c r="Q100" s="3">
        <v>0.97402597402597402</v>
      </c>
      <c r="R100" s="3">
        <v>0.99782754010695096</v>
      </c>
      <c r="S100" t="s">
        <v>16</v>
      </c>
    </row>
    <row r="101" spans="2:19" x14ac:dyDescent="0.25">
      <c r="B101" s="2">
        <v>99</v>
      </c>
      <c r="C101" s="3">
        <v>9.9836298932384296E-5</v>
      </c>
      <c r="D101" s="3">
        <v>5.8562238362336497E-2</v>
      </c>
      <c r="E101" s="3">
        <v>0.80825479537594003</v>
      </c>
      <c r="F101" s="3">
        <v>3.2669736567464802E-2</v>
      </c>
      <c r="G101" s="3">
        <v>5.6704749312508298</v>
      </c>
      <c r="H101" s="3">
        <v>2.8165054733716999E-2</v>
      </c>
      <c r="I101" s="3">
        <v>3.7819741672201401E-3</v>
      </c>
      <c r="J101" s="3"/>
      <c r="K101" s="3">
        <v>57.161775549575403</v>
      </c>
      <c r="L101" s="3">
        <v>0.36581625625506098</v>
      </c>
      <c r="M101" s="3">
        <v>1.1274552044347999E-2</v>
      </c>
      <c r="N101" s="3">
        <v>0.13427895677733701</v>
      </c>
      <c r="O101" s="3">
        <v>-0.162025956890546</v>
      </c>
      <c r="P101" s="3">
        <v>6.6941689148564396E-2</v>
      </c>
      <c r="Q101" s="3">
        <v>0.89247311827956899</v>
      </c>
      <c r="R101" s="3">
        <v>1</v>
      </c>
      <c r="S101" t="s">
        <v>16</v>
      </c>
    </row>
    <row r="102" spans="2:19" x14ac:dyDescent="0.25">
      <c r="B102" s="2">
        <v>100</v>
      </c>
      <c r="C102" s="3">
        <v>1.37725978647686E-4</v>
      </c>
      <c r="D102" s="3">
        <v>4.5331177251816297E-2</v>
      </c>
      <c r="E102" s="3">
        <v>0.84723487862527802</v>
      </c>
      <c r="F102" s="3">
        <v>7.5980149081201098E-2</v>
      </c>
      <c r="G102" s="3">
        <v>81.497157369292594</v>
      </c>
      <c r="H102" s="3">
        <v>1.8443456687887601E-2</v>
      </c>
      <c r="I102" s="3">
        <v>8.1285751795075901E-3</v>
      </c>
      <c r="J102" s="3"/>
      <c r="K102" s="3">
        <v>5.2150953606035504</v>
      </c>
      <c r="L102" s="3">
        <v>0.84223199472181998</v>
      </c>
      <c r="M102" s="3">
        <v>1.32422869003652E-2</v>
      </c>
      <c r="N102" s="3">
        <v>0.44072948564169401</v>
      </c>
      <c r="O102" s="3">
        <v>-0.14506959786162699</v>
      </c>
      <c r="P102" s="3">
        <v>8.85311959989111E-2</v>
      </c>
      <c r="Q102" s="3">
        <v>0.950207468879668</v>
      </c>
      <c r="R102" s="3">
        <v>1.0093408379381701</v>
      </c>
      <c r="S102" t="s">
        <v>16</v>
      </c>
    </row>
    <row r="103" spans="2:19" x14ac:dyDescent="0.25">
      <c r="B103" s="2">
        <v>101</v>
      </c>
      <c r="C103" s="3">
        <v>6.1345195729537304E-5</v>
      </c>
      <c r="D103" s="3">
        <v>4.7916744202315897E-2</v>
      </c>
      <c r="E103" s="3">
        <v>0.81927835702870999</v>
      </c>
      <c r="F103" s="3">
        <v>9.2681643455399004E-2</v>
      </c>
      <c r="G103" s="3">
        <v>29.694242566082501</v>
      </c>
      <c r="H103" s="3">
        <v>2.32780782792881E-2</v>
      </c>
      <c r="I103" s="3">
        <v>2.7838359851743199E-3</v>
      </c>
      <c r="J103" s="3"/>
      <c r="K103" s="3">
        <v>75.036099886277597</v>
      </c>
      <c r="L103" s="3">
        <v>0.33574984257861901</v>
      </c>
      <c r="M103" s="3">
        <v>8.8378237752495103E-3</v>
      </c>
      <c r="N103" s="3">
        <v>0.119590455525328</v>
      </c>
      <c r="O103" s="3">
        <v>-0.17034011183215</v>
      </c>
      <c r="P103" s="3">
        <v>5.6355778295858097E-2</v>
      </c>
      <c r="Q103" s="3">
        <v>0.81599999999999995</v>
      </c>
      <c r="R103" s="3">
        <v>1.00294560344409</v>
      </c>
      <c r="S103" t="s">
        <v>16</v>
      </c>
    </row>
    <row r="104" spans="2:19" x14ac:dyDescent="0.25">
      <c r="B104" s="2">
        <v>102</v>
      </c>
      <c r="C104" s="3">
        <v>5.1722419928825603E-5</v>
      </c>
      <c r="D104" s="3">
        <v>2.3884310420362299E-2</v>
      </c>
      <c r="E104" s="3">
        <v>0.84482437927940901</v>
      </c>
      <c r="F104" s="3">
        <v>9.1609961670895496E-2</v>
      </c>
      <c r="G104" s="3">
        <v>55.476554132017903</v>
      </c>
      <c r="H104" s="3">
        <v>9.0265321760883404E-3</v>
      </c>
      <c r="I104" s="3">
        <v>6.9102805722773197E-3</v>
      </c>
      <c r="J104" s="3"/>
      <c r="K104" s="3">
        <v>1.8310050614375299</v>
      </c>
      <c r="L104" s="3">
        <v>1.13936608004984</v>
      </c>
      <c r="M104" s="3">
        <v>8.1151112378561301E-3</v>
      </c>
      <c r="N104" s="3">
        <v>0.76555208993581603</v>
      </c>
      <c r="O104" s="3">
        <v>-5.2830595476767099E-2</v>
      </c>
      <c r="P104" s="3">
        <v>0.205973541402236</v>
      </c>
      <c r="Q104" s="3">
        <v>0.97727272727272696</v>
      </c>
      <c r="R104" s="3">
        <v>1</v>
      </c>
      <c r="S104" t="s">
        <v>16</v>
      </c>
    </row>
    <row r="105" spans="2:19" x14ac:dyDescent="0.25">
      <c r="B105" s="2">
        <v>103</v>
      </c>
      <c r="C105" s="3">
        <v>9.9234875444839795E-5</v>
      </c>
      <c r="D105" s="3">
        <v>7.3770087162365897E-2</v>
      </c>
      <c r="E105" s="3">
        <v>0.81723768819331799</v>
      </c>
      <c r="F105" s="3">
        <v>9.9012112812392805E-2</v>
      </c>
      <c r="G105" s="3">
        <v>30.891500834444201</v>
      </c>
      <c r="H105" s="3">
        <v>3.2052068931805303E-2</v>
      </c>
      <c r="I105" s="3">
        <v>5.9952140184597099E-3</v>
      </c>
      <c r="J105" s="3"/>
      <c r="K105" s="3">
        <v>61.667358591451702</v>
      </c>
      <c r="L105" s="3">
        <v>0.22914669604994201</v>
      </c>
      <c r="M105" s="3">
        <v>1.1240541251792E-2</v>
      </c>
      <c r="N105" s="3">
        <v>0.18704608526879299</v>
      </c>
      <c r="O105" s="3">
        <v>0.52084975366464703</v>
      </c>
      <c r="P105" s="3">
        <v>0.93640604796656002</v>
      </c>
      <c r="Q105" s="3">
        <v>0.62977099236641199</v>
      </c>
      <c r="R105" s="3">
        <v>0.90619612295530005</v>
      </c>
      <c r="S105" t="s">
        <v>16</v>
      </c>
    </row>
    <row r="106" spans="2:19" x14ac:dyDescent="0.25">
      <c r="B106" s="2">
        <v>104</v>
      </c>
      <c r="C106" s="3">
        <v>4.2280071174377202E-4</v>
      </c>
      <c r="D106" s="3">
        <v>9.1145500337514201E-2</v>
      </c>
      <c r="E106" s="3">
        <v>0.84747460918170103</v>
      </c>
      <c r="F106" s="3">
        <v>0.110254402405871</v>
      </c>
      <c r="G106" s="3">
        <v>140.237407756702</v>
      </c>
      <c r="H106" s="3">
        <v>3.89220251846931E-2</v>
      </c>
      <c r="I106" s="3">
        <v>1.6792015870486999E-2</v>
      </c>
      <c r="J106" s="3"/>
      <c r="K106" s="3">
        <v>4.7085149058407403</v>
      </c>
      <c r="L106" s="3">
        <v>0.63955088925102399</v>
      </c>
      <c r="M106" s="3">
        <v>2.32018659968189E-2</v>
      </c>
      <c r="N106" s="3">
        <v>0.43142708507086802</v>
      </c>
      <c r="O106" s="3">
        <v>0.214094347061277</v>
      </c>
      <c r="P106" s="3">
        <v>0.54583293371783603</v>
      </c>
      <c r="Q106" s="3">
        <v>0.96565934065934</v>
      </c>
      <c r="R106" s="3">
        <v>0.97945187996154104</v>
      </c>
      <c r="S106" t="s">
        <v>16</v>
      </c>
    </row>
    <row r="107" spans="2:19" x14ac:dyDescent="0.25">
      <c r="B107" s="2">
        <v>105</v>
      </c>
      <c r="C107" s="3">
        <v>1.7441281138790001E-5</v>
      </c>
      <c r="D107" s="3">
        <v>1.7137330075627101E-2</v>
      </c>
      <c r="E107" s="3">
        <v>0.81003876980725897</v>
      </c>
      <c r="F107" s="3">
        <v>0.172164326038068</v>
      </c>
      <c r="G107" s="3">
        <v>86.755942441744693</v>
      </c>
      <c r="H107" s="3">
        <v>4.7772909339447098E-3</v>
      </c>
      <c r="I107" s="3">
        <v>4.0469044821723399E-3</v>
      </c>
      <c r="J107" s="3"/>
      <c r="K107" s="3">
        <v>1.8418832045454601</v>
      </c>
      <c r="L107" s="3">
        <v>0.74628020720626498</v>
      </c>
      <c r="M107" s="3">
        <v>4.71242282236547E-3</v>
      </c>
      <c r="N107" s="3">
        <v>0.847112838244231</v>
      </c>
      <c r="O107" s="3">
        <v>-0.12940505110211101</v>
      </c>
      <c r="P107" s="3">
        <v>0.108475916383479</v>
      </c>
      <c r="Q107" s="3">
        <v>0.80555555555555503</v>
      </c>
      <c r="R107" s="3">
        <v>0.85478323830210801</v>
      </c>
      <c r="S107" t="s">
        <v>16</v>
      </c>
    </row>
    <row r="108" spans="2:19" x14ac:dyDescent="0.25">
      <c r="B108" s="2">
        <v>106</v>
      </c>
      <c r="C108" s="3">
        <v>1.9846975088967899E-5</v>
      </c>
      <c r="D108" s="3">
        <v>2.22231573285896E-2</v>
      </c>
      <c r="E108" s="3">
        <v>0.86065712701231001</v>
      </c>
      <c r="F108" s="3">
        <v>0.212467604656043</v>
      </c>
      <c r="G108" s="3">
        <v>18.3380583355145</v>
      </c>
      <c r="H108" s="3">
        <v>1.05456925594587E-2</v>
      </c>
      <c r="I108" s="3">
        <v>1.9726947162899398E-3</v>
      </c>
      <c r="J108" s="3"/>
      <c r="K108" s="3">
        <v>29.461700273424999</v>
      </c>
      <c r="L108" s="3">
        <v>0.50500149859267096</v>
      </c>
      <c r="M108" s="3">
        <v>5.02692286857951E-3</v>
      </c>
      <c r="N108" s="3">
        <v>0.18706165623238799</v>
      </c>
      <c r="O108" s="3">
        <v>-0.176752265502789</v>
      </c>
      <c r="P108" s="3">
        <v>4.8191570675481903E-2</v>
      </c>
      <c r="Q108" s="3">
        <v>0.84615384615384603</v>
      </c>
      <c r="R108" s="3">
        <v>1</v>
      </c>
      <c r="S108" t="s">
        <v>16</v>
      </c>
    </row>
    <row r="109" spans="2:19" x14ac:dyDescent="0.25">
      <c r="B109" s="2">
        <v>107</v>
      </c>
      <c r="C109" s="3">
        <v>9.8032028469750902E-5</v>
      </c>
      <c r="D109" s="3">
        <v>6.8702096753992997E-2</v>
      </c>
      <c r="E109" s="3">
        <v>0.82026172084765303</v>
      </c>
      <c r="F109" s="3">
        <v>0.323580057983061</v>
      </c>
      <c r="G109" s="3">
        <v>5.39081537412578</v>
      </c>
      <c r="H109" s="3">
        <v>3.2864718004434502E-2</v>
      </c>
      <c r="I109" s="3">
        <v>3.6277102659680199E-3</v>
      </c>
      <c r="J109" s="3"/>
      <c r="K109" s="3">
        <v>108.32108114315299</v>
      </c>
      <c r="L109" s="3">
        <v>0.260998414854339</v>
      </c>
      <c r="M109" s="3">
        <v>1.1172209060803E-2</v>
      </c>
      <c r="N109" s="3">
        <v>0.110383124707734</v>
      </c>
      <c r="O109" s="3">
        <v>-4.4821812258863301E-2</v>
      </c>
      <c r="P109" s="3">
        <v>0.21617064090048199</v>
      </c>
      <c r="Q109" s="3">
        <v>0.78743961352656999</v>
      </c>
      <c r="R109" s="3">
        <v>0.99897278443147497</v>
      </c>
      <c r="S109" t="s">
        <v>16</v>
      </c>
    </row>
    <row r="110" spans="2:19" x14ac:dyDescent="0.25">
      <c r="B110" s="2">
        <v>108</v>
      </c>
      <c r="C110" s="3">
        <v>5.9540925266903903E-5</v>
      </c>
      <c r="D110" s="3">
        <v>5.0251044298597801E-2</v>
      </c>
      <c r="E110" s="3">
        <v>0.83261325190009305</v>
      </c>
      <c r="F110" s="3">
        <v>0.34287945741251602</v>
      </c>
      <c r="G110" s="3">
        <v>152.09402488921901</v>
      </c>
      <c r="H110" s="3">
        <v>2.4633768712162499E-2</v>
      </c>
      <c r="I110" s="3">
        <v>2.3806506671894701E-3</v>
      </c>
      <c r="J110" s="3"/>
      <c r="K110" s="3">
        <v>106.002712023782</v>
      </c>
      <c r="L110" s="3">
        <v>0.29630246212279598</v>
      </c>
      <c r="M110" s="3">
        <v>8.7068858141096002E-3</v>
      </c>
      <c r="N110" s="3">
        <v>9.6641756079087496E-2</v>
      </c>
      <c r="O110" s="3">
        <v>-0.22642783575417399</v>
      </c>
      <c r="P110" s="3">
        <v>-1.50573297758512E-2</v>
      </c>
      <c r="Q110" s="3">
        <v>0.860869565217391</v>
      </c>
      <c r="R110" s="3">
        <v>1.0028087720110499</v>
      </c>
      <c r="S110" t="s">
        <v>16</v>
      </c>
    </row>
    <row r="111" spans="2:19" x14ac:dyDescent="0.25">
      <c r="B111" s="2">
        <v>109</v>
      </c>
      <c r="C111" s="3">
        <v>5.1120996441281102E-5</v>
      </c>
      <c r="D111" s="3">
        <v>4.5966324022199898E-2</v>
      </c>
      <c r="E111" s="3">
        <v>0.81859712033850396</v>
      </c>
      <c r="F111" s="3">
        <v>0.34920983461086702</v>
      </c>
      <c r="G111" s="3">
        <v>161.58444669297401</v>
      </c>
      <c r="H111" s="3">
        <v>2.1826551759882299E-2</v>
      </c>
      <c r="I111" s="3">
        <v>2.45737460392067E-3</v>
      </c>
      <c r="J111" s="3"/>
      <c r="K111" s="3">
        <v>86.067181737190793</v>
      </c>
      <c r="L111" s="3">
        <v>0.30403923154448997</v>
      </c>
      <c r="M111" s="3">
        <v>8.0677924015993795E-3</v>
      </c>
      <c r="N111" s="3">
        <v>0.112586478659326</v>
      </c>
      <c r="O111" s="3">
        <v>-0.175962328416891</v>
      </c>
      <c r="P111" s="3">
        <v>4.9197349811099897E-2</v>
      </c>
      <c r="Q111" s="3">
        <v>0.77981651376146699</v>
      </c>
      <c r="R111" s="3">
        <v>0.99846470508840601</v>
      </c>
      <c r="S111" t="s">
        <v>16</v>
      </c>
    </row>
    <row r="112" spans="2:19" x14ac:dyDescent="0.25">
      <c r="B112" s="2">
        <v>110</v>
      </c>
      <c r="C112" s="3">
        <v>2.3575800711743701E-4</v>
      </c>
      <c r="D112" s="3">
        <v>9.8366320336345001E-2</v>
      </c>
      <c r="E112" s="3">
        <v>0.85446041883672996</v>
      </c>
      <c r="F112" s="3">
        <v>0.36149338368113298</v>
      </c>
      <c r="G112" s="3">
        <v>153.111313177027</v>
      </c>
      <c r="H112" s="3">
        <v>4.6128395343158497E-2</v>
      </c>
      <c r="I112" s="3">
        <v>6.70311347041416E-3</v>
      </c>
      <c r="J112" s="3"/>
      <c r="K112" s="3">
        <v>71.169748392152201</v>
      </c>
      <c r="L112" s="3">
        <v>0.30618468523210901</v>
      </c>
      <c r="M112" s="3">
        <v>1.73256000660835E-2</v>
      </c>
      <c r="N112" s="3">
        <v>0.14531425644764601</v>
      </c>
      <c r="O112" s="3">
        <v>3.00738166379549E-2</v>
      </c>
      <c r="P112" s="3">
        <v>0.31153071733972099</v>
      </c>
      <c r="Q112" s="3">
        <v>0.859649122807017</v>
      </c>
      <c r="R112" s="3">
        <v>0.98070009460737895</v>
      </c>
      <c r="S112" t="s">
        <v>16</v>
      </c>
    </row>
    <row r="113" spans="2:19" x14ac:dyDescent="0.25">
      <c r="B113" s="2">
        <v>111</v>
      </c>
      <c r="C113" s="3">
        <v>2.6462633451957299E-5</v>
      </c>
      <c r="D113" s="3">
        <v>1.9753917625412901E-2</v>
      </c>
      <c r="E113" s="3">
        <v>0.36958576501763502</v>
      </c>
      <c r="F113" s="3">
        <v>0.41068805907176797</v>
      </c>
      <c r="G113" s="3">
        <v>73.591951791779096</v>
      </c>
      <c r="H113" s="3">
        <v>8.8404411437821104E-3</v>
      </c>
      <c r="I113" s="3">
        <v>2.9757263827464302E-3</v>
      </c>
      <c r="J113" s="3"/>
      <c r="K113" s="3">
        <v>9.0008418642406802</v>
      </c>
      <c r="L113" s="3">
        <v>0.85219002887513196</v>
      </c>
      <c r="M113" s="3">
        <v>5.80459054273973E-3</v>
      </c>
      <c r="N113" s="3">
        <v>0.33660383394321802</v>
      </c>
      <c r="O113" s="3">
        <v>-0.219228858525743</v>
      </c>
      <c r="P113" s="3">
        <v>-5.8913072869642797E-3</v>
      </c>
      <c r="Q113" s="3">
        <v>0.88</v>
      </c>
      <c r="R113" s="3">
        <v>1.00357255025125</v>
      </c>
      <c r="S113" t="s">
        <v>16</v>
      </c>
    </row>
    <row r="114" spans="2:19" x14ac:dyDescent="0.25">
      <c r="B114" s="2">
        <v>112</v>
      </c>
      <c r="C114" s="3">
        <v>3.1274021352313098E-5</v>
      </c>
      <c r="D114" s="3">
        <v>3.1651092966629199E-2</v>
      </c>
      <c r="E114" s="3">
        <v>5.6373973702693897E-2</v>
      </c>
      <c r="F114" s="3">
        <v>0.41354336423333299</v>
      </c>
      <c r="G114" s="3">
        <v>163.358715569368</v>
      </c>
      <c r="H114" s="3">
        <v>1.52280952077938E-2</v>
      </c>
      <c r="I114" s="3">
        <v>2.0837704819099802E-3</v>
      </c>
      <c r="J114" s="3"/>
      <c r="K114" s="3">
        <v>54.3264244693788</v>
      </c>
      <c r="L114" s="3">
        <v>0.39229806796532901</v>
      </c>
      <c r="M114" s="3">
        <v>6.3102552015474704E-3</v>
      </c>
      <c r="N114" s="3">
        <v>0.136837237584612</v>
      </c>
      <c r="O114" s="3">
        <v>-0.203104052882119</v>
      </c>
      <c r="P114" s="3">
        <v>1.4639432909666499E-2</v>
      </c>
      <c r="Q114" s="3">
        <v>0.83870967741935398</v>
      </c>
      <c r="R114" s="3">
        <v>1</v>
      </c>
      <c r="S114" t="s">
        <v>16</v>
      </c>
    </row>
    <row r="115" spans="2:19" x14ac:dyDescent="0.25">
      <c r="B115" s="2">
        <v>113</v>
      </c>
      <c r="C115" s="3">
        <v>1.21487544483985E-4</v>
      </c>
      <c r="D115" s="3">
        <v>7.6706962399781004E-2</v>
      </c>
      <c r="E115" s="3">
        <v>4.6625377911805002E-2</v>
      </c>
      <c r="F115" s="3">
        <v>0.42105345919375597</v>
      </c>
      <c r="G115" s="3">
        <v>2.9873769610225498</v>
      </c>
      <c r="H115" s="3">
        <v>3.3382660215223701E-2</v>
      </c>
      <c r="I115" s="3">
        <v>5.2191441485107499E-3</v>
      </c>
      <c r="J115" s="3"/>
      <c r="K115" s="3">
        <v>51.633781842895999</v>
      </c>
      <c r="L115" s="3">
        <v>0.25946097645518301</v>
      </c>
      <c r="M115" s="3">
        <v>1.24371518375302E-2</v>
      </c>
      <c r="N115" s="3">
        <v>0.15634296712311199</v>
      </c>
      <c r="O115" s="3">
        <v>0.12636296174709699</v>
      </c>
      <c r="P115" s="3">
        <v>0.434129864621423</v>
      </c>
      <c r="Q115" s="3">
        <v>0.71886120996441205</v>
      </c>
      <c r="R115" s="3">
        <v>0.91003022919594301</v>
      </c>
      <c r="S115" t="s">
        <v>16</v>
      </c>
    </row>
    <row r="116" spans="2:19" x14ac:dyDescent="0.25">
      <c r="B116" s="2">
        <v>114</v>
      </c>
      <c r="C116" s="3">
        <v>2.6462633451957299E-5</v>
      </c>
      <c r="D116" s="3">
        <v>2.3185571421442001E-2</v>
      </c>
      <c r="E116" s="3">
        <v>0.34565810633125699</v>
      </c>
      <c r="F116" s="3">
        <v>0.42701332088764099</v>
      </c>
      <c r="G116" s="3">
        <v>34.564985522546699</v>
      </c>
      <c r="H116" s="3">
        <v>1.0544708560639099E-2</v>
      </c>
      <c r="I116" s="3">
        <v>2.8385292841375002E-3</v>
      </c>
      <c r="J116" s="3"/>
      <c r="K116" s="3">
        <v>11.3230907785667</v>
      </c>
      <c r="L116" s="3">
        <v>0.618596299415613</v>
      </c>
      <c r="M116" s="3">
        <v>5.80459054273973E-3</v>
      </c>
      <c r="N116" s="3">
        <v>0.26918992287117699</v>
      </c>
      <c r="O116" s="3">
        <v>-0.111648622231151</v>
      </c>
      <c r="P116" s="3">
        <v>0.131084103795263</v>
      </c>
      <c r="Q116" s="3">
        <v>0.88</v>
      </c>
      <c r="R116" s="3">
        <v>0.96210322105896895</v>
      </c>
      <c r="S116" t="s">
        <v>16</v>
      </c>
    </row>
    <row r="117" spans="2:19" x14ac:dyDescent="0.25">
      <c r="B117" s="2">
        <v>115</v>
      </c>
      <c r="C117" s="3">
        <v>3.6686832740213497E-5</v>
      </c>
      <c r="D117" s="3">
        <v>2.5904526948871999E-2</v>
      </c>
      <c r="E117" s="3">
        <v>0.133083456281679</v>
      </c>
      <c r="F117" s="3">
        <v>0.44930286859484397</v>
      </c>
      <c r="G117" s="3">
        <v>87.001742189821698</v>
      </c>
      <c r="H117" s="3">
        <v>1.1697928532875299E-2</v>
      </c>
      <c r="I117" s="3">
        <v>3.3817599843868401E-3</v>
      </c>
      <c r="J117" s="3"/>
      <c r="K117" s="3">
        <v>11.738280551481401</v>
      </c>
      <c r="L117" s="3">
        <v>0.68701900631420298</v>
      </c>
      <c r="M117" s="3">
        <v>6.8345538417605902E-3</v>
      </c>
      <c r="N117" s="3">
        <v>0.28909049793584302</v>
      </c>
      <c r="O117" s="3">
        <v>-0.15310141678389799</v>
      </c>
      <c r="P117" s="3">
        <v>7.8304766530923706E-2</v>
      </c>
      <c r="Q117" s="3">
        <v>0.93846153846153801</v>
      </c>
      <c r="R117" s="3">
        <v>0.98266622758434796</v>
      </c>
      <c r="S117" t="s">
        <v>16</v>
      </c>
    </row>
    <row r="118" spans="2:19" x14ac:dyDescent="0.25">
      <c r="B118" s="2">
        <v>116</v>
      </c>
      <c r="C118" s="3">
        <v>2.4056939501779299E-5</v>
      </c>
      <c r="D118" s="3">
        <v>2.2967651711456899E-2</v>
      </c>
      <c r="E118" s="3">
        <v>0.29775897739782098</v>
      </c>
      <c r="F118" s="3">
        <v>0.497570412549661</v>
      </c>
      <c r="G118" s="3">
        <v>53.0525091334191</v>
      </c>
      <c r="H118" s="3">
        <v>1.1012932796067699E-2</v>
      </c>
      <c r="I118" s="3">
        <v>2.1718600573685399E-3</v>
      </c>
      <c r="J118" s="3"/>
      <c r="K118" s="3">
        <v>25.4000279799323</v>
      </c>
      <c r="L118" s="3">
        <v>0.57308237563809605</v>
      </c>
      <c r="M118" s="3">
        <v>5.5344599283911004E-3</v>
      </c>
      <c r="N118" s="3">
        <v>0.19720996192258899</v>
      </c>
      <c r="O118" s="3">
        <v>-0.21911994084362599</v>
      </c>
      <c r="P118" s="3">
        <v>-5.7526289869725697E-3</v>
      </c>
      <c r="Q118" s="3">
        <v>0.86956521739130399</v>
      </c>
      <c r="R118" s="3">
        <v>1.0030726634251701</v>
      </c>
      <c r="S118" t="s">
        <v>16</v>
      </c>
    </row>
    <row r="119" spans="2:19" x14ac:dyDescent="0.25">
      <c r="B119" s="2">
        <v>117</v>
      </c>
      <c r="C119" s="3">
        <v>1.44341637010676E-5</v>
      </c>
      <c r="D119" s="3">
        <v>1.22756266525071E-2</v>
      </c>
      <c r="E119" s="3">
        <v>0.28290140286473098</v>
      </c>
      <c r="F119" s="3">
        <v>0.49946396163108497</v>
      </c>
      <c r="G119" s="3">
        <v>66.169061571688005</v>
      </c>
      <c r="H119" s="3">
        <v>5.1963906091953699E-3</v>
      </c>
      <c r="I119" s="3">
        <v>2.52424482600201E-3</v>
      </c>
      <c r="J119" s="3"/>
      <c r="K119" s="3">
        <v>4.0924214557810297</v>
      </c>
      <c r="L119" s="3">
        <v>1.20368860042093</v>
      </c>
      <c r="M119" s="3">
        <v>4.2869742265822103E-3</v>
      </c>
      <c r="N119" s="3">
        <v>0.485768876099342</v>
      </c>
      <c r="O119" s="3">
        <v>-0.28627399804839998</v>
      </c>
      <c r="P119" s="3">
        <v>-9.1255830209497596E-2</v>
      </c>
      <c r="Q119" s="3">
        <v>0.96</v>
      </c>
      <c r="R119" s="3">
        <v>1.0114978836313</v>
      </c>
      <c r="S119" t="s">
        <v>16</v>
      </c>
    </row>
    <row r="120" spans="2:19" x14ac:dyDescent="0.25">
      <c r="B120" s="2">
        <v>118</v>
      </c>
      <c r="C120" s="3">
        <v>1.32313167259786E-5</v>
      </c>
      <c r="D120" s="3">
        <v>1.1198436342295901E-2</v>
      </c>
      <c r="E120" s="3">
        <v>0.36110797623545698</v>
      </c>
      <c r="F120" s="3">
        <v>0.49971365395488498</v>
      </c>
      <c r="G120" s="3">
        <v>135</v>
      </c>
      <c r="H120" s="3">
        <v>3.2902314167548899E-3</v>
      </c>
      <c r="I120" s="3">
        <v>3.2902314167548002E-3</v>
      </c>
      <c r="J120" s="3"/>
      <c r="K120" s="3">
        <v>1.1608040201005001</v>
      </c>
      <c r="L120" s="3">
        <v>1.32586149544155</v>
      </c>
      <c r="M120" s="3">
        <v>4.1044653347825696E-3</v>
      </c>
      <c r="N120" s="3">
        <v>0.99999999999997302</v>
      </c>
      <c r="O120" s="3">
        <v>-0.35740150267482101</v>
      </c>
      <c r="P120" s="3">
        <v>-0.18181818181819001</v>
      </c>
      <c r="Q120" s="3">
        <v>0.95652173913043403</v>
      </c>
      <c r="R120" s="3">
        <v>1</v>
      </c>
      <c r="S120" t="s">
        <v>16</v>
      </c>
    </row>
    <row r="121" spans="2:19" x14ac:dyDescent="0.25">
      <c r="B121" s="2">
        <v>119</v>
      </c>
      <c r="C121" s="3">
        <v>3.6145551601423498E-4</v>
      </c>
      <c r="D121" s="3">
        <v>7.2756489080691295E-2</v>
      </c>
      <c r="E121" s="3">
        <v>0.264231245275451</v>
      </c>
      <c r="F121" s="3">
        <v>0.51454451285122405</v>
      </c>
      <c r="G121" s="3">
        <v>107.041525529682</v>
      </c>
      <c r="H121" s="3">
        <v>2.9814938252919702E-2</v>
      </c>
      <c r="I121" s="3">
        <v>1.8298059893053401E-2</v>
      </c>
      <c r="J121" s="3"/>
      <c r="K121" s="3">
        <v>2.7971205496520901</v>
      </c>
      <c r="L121" s="3">
        <v>0.85806710549093201</v>
      </c>
      <c r="M121" s="3">
        <v>2.1452726089053901E-2</v>
      </c>
      <c r="N121" s="3">
        <v>0.61372120706175004</v>
      </c>
      <c r="O121" s="3">
        <v>0.18542473155838499</v>
      </c>
      <c r="P121" s="3">
        <v>0.50932964552720095</v>
      </c>
      <c r="Q121" s="3">
        <v>0.97249190938511298</v>
      </c>
      <c r="R121" s="3">
        <v>1.0009699734589601</v>
      </c>
      <c r="S121" t="s">
        <v>16</v>
      </c>
    </row>
    <row r="122" spans="2:19" x14ac:dyDescent="0.25">
      <c r="B122" s="2">
        <v>120</v>
      </c>
      <c r="C122" s="3">
        <v>1.44341637010676E-5</v>
      </c>
      <c r="D122" s="3">
        <v>1.32954288540389E-2</v>
      </c>
      <c r="E122" s="3">
        <v>0.117781337914557</v>
      </c>
      <c r="F122" s="3">
        <v>0.51998279553389604</v>
      </c>
      <c r="G122" s="3">
        <v>76.629597724641002</v>
      </c>
      <c r="H122" s="3">
        <v>5.6401335397147203E-3</v>
      </c>
      <c r="I122" s="3">
        <v>2.4799773147166099E-3</v>
      </c>
      <c r="J122" s="3"/>
      <c r="K122" s="3">
        <v>5.6131202260572897</v>
      </c>
      <c r="L122" s="3">
        <v>1.0261167800414699</v>
      </c>
      <c r="M122" s="3">
        <v>4.2869742265822103E-3</v>
      </c>
      <c r="N122" s="3">
        <v>0.43970187891013102</v>
      </c>
      <c r="O122" s="3">
        <v>-0.23891116690785</v>
      </c>
      <c r="P122" s="3">
        <v>-3.0951600650735E-2</v>
      </c>
      <c r="Q122" s="3">
        <v>0.88888888888888795</v>
      </c>
      <c r="R122" s="3">
        <v>0.99469202053196404</v>
      </c>
      <c r="S122" t="s">
        <v>16</v>
      </c>
    </row>
    <row r="123" spans="2:19" x14ac:dyDescent="0.25">
      <c r="B123" s="2">
        <v>121</v>
      </c>
      <c r="C123" s="3">
        <v>1.14270462633452E-5</v>
      </c>
      <c r="D123" s="3">
        <v>1.0608269440877199E-2</v>
      </c>
      <c r="E123" s="3">
        <v>0.377308447106663</v>
      </c>
      <c r="F123" s="3">
        <v>0.52445221082577997</v>
      </c>
      <c r="G123" s="3">
        <v>138.915545281525</v>
      </c>
      <c r="H123" s="3">
        <v>4.4516273155447896E-3</v>
      </c>
      <c r="I123" s="3">
        <v>2.3381519898994598E-3</v>
      </c>
      <c r="J123" s="3"/>
      <c r="K123" s="3">
        <v>3.3665980139299498</v>
      </c>
      <c r="L123" s="3">
        <v>1.27601202125073</v>
      </c>
      <c r="M123" s="3">
        <v>3.8143632734716302E-3</v>
      </c>
      <c r="N123" s="3">
        <v>0.52523534073366596</v>
      </c>
      <c r="O123" s="3">
        <v>-0.28460247542570899</v>
      </c>
      <c r="P123" s="3">
        <v>-8.9127581506367501E-2</v>
      </c>
      <c r="Q123" s="3">
        <v>0.95</v>
      </c>
      <c r="R123" s="3">
        <v>1.0066525330799001</v>
      </c>
      <c r="S123" t="s">
        <v>16</v>
      </c>
    </row>
    <row r="124" spans="2:19" x14ac:dyDescent="0.25">
      <c r="B124" s="2">
        <v>122</v>
      </c>
      <c r="C124" s="3">
        <v>8.4199288256227703E-6</v>
      </c>
      <c r="D124" s="3">
        <v>8.7865847477987206E-3</v>
      </c>
      <c r="E124" s="3">
        <v>0.33203120021627502</v>
      </c>
      <c r="F124" s="3">
        <v>0.54236194216175304</v>
      </c>
      <c r="G124" s="3">
        <v>150.64224645720799</v>
      </c>
      <c r="H124" s="3">
        <v>3.8442943579866198E-3</v>
      </c>
      <c r="I124" s="3">
        <v>1.8165346966310301E-3</v>
      </c>
      <c r="J124" s="3"/>
      <c r="K124" s="3">
        <v>4.2403846153846096</v>
      </c>
      <c r="L124" s="3">
        <v>1.3704969708475201</v>
      </c>
      <c r="M124" s="3">
        <v>3.27423064927295E-3</v>
      </c>
      <c r="N124" s="3">
        <v>0.47252747252747002</v>
      </c>
      <c r="O124" s="3">
        <v>-0.34860894163329798</v>
      </c>
      <c r="P124" s="3">
        <v>-0.17062314540062401</v>
      </c>
      <c r="Q124" s="3">
        <v>0.93333333333333302</v>
      </c>
      <c r="R124" s="3">
        <v>1.0080317740511899</v>
      </c>
      <c r="S124" t="s">
        <v>16</v>
      </c>
    </row>
    <row r="125" spans="2:19" x14ac:dyDescent="0.25">
      <c r="B125" s="2">
        <v>123</v>
      </c>
      <c r="C125" s="3">
        <v>3.2597153024911001E-4</v>
      </c>
      <c r="D125" s="3">
        <v>7.1839054856803697E-2</v>
      </c>
      <c r="E125" s="3">
        <v>0.199974121597357</v>
      </c>
      <c r="F125" s="3">
        <v>0.56055710983080698</v>
      </c>
      <c r="G125" s="3">
        <v>100.469892747721</v>
      </c>
      <c r="H125" s="3">
        <v>2.90038929250125E-2</v>
      </c>
      <c r="I125" s="3">
        <v>1.73989449284917E-2</v>
      </c>
      <c r="J125" s="3"/>
      <c r="K125" s="3">
        <v>2.8219031439088602</v>
      </c>
      <c r="L125" s="3">
        <v>0.79372181238099404</v>
      </c>
      <c r="M125" s="3">
        <v>2.0372526666346501E-2</v>
      </c>
      <c r="N125" s="3">
        <v>0.59988309064150203</v>
      </c>
      <c r="O125" s="3">
        <v>0.21587636585675701</v>
      </c>
      <c r="P125" s="3">
        <v>0.54810187051770198</v>
      </c>
      <c r="Q125" s="3">
        <v>0.95422535211267601</v>
      </c>
      <c r="R125" s="3">
        <v>1.0009823606882999</v>
      </c>
      <c r="S125" t="s">
        <v>16</v>
      </c>
    </row>
    <row r="126" spans="2:19" x14ac:dyDescent="0.25">
      <c r="B126" s="2">
        <v>124</v>
      </c>
      <c r="C126" s="3">
        <v>8.4199288256227703E-6</v>
      </c>
      <c r="D126" s="3">
        <v>7.9079262730188497E-3</v>
      </c>
      <c r="E126" s="3">
        <v>0.255532186619565</v>
      </c>
      <c r="F126" s="3">
        <v>0.55565648471295503</v>
      </c>
      <c r="G126" s="3">
        <v>45</v>
      </c>
      <c r="H126" s="3">
        <v>3.2902314167548899E-3</v>
      </c>
      <c r="I126" s="3">
        <v>2.1934876111699198E-3</v>
      </c>
      <c r="J126" s="3"/>
      <c r="K126" s="3">
        <v>1.8181818181818099</v>
      </c>
      <c r="L126" s="3">
        <v>1.6919715689475501</v>
      </c>
      <c r="M126" s="3">
        <v>3.27423064927295E-3</v>
      </c>
      <c r="N126" s="3">
        <v>0.66666666666666596</v>
      </c>
      <c r="O126" s="3">
        <v>-0.32680157423074702</v>
      </c>
      <c r="P126" s="3">
        <v>-0.142857142857129</v>
      </c>
      <c r="Q126" s="3">
        <v>1</v>
      </c>
      <c r="R126" s="3">
        <v>1</v>
      </c>
      <c r="S126" t="s">
        <v>16</v>
      </c>
    </row>
    <row r="127" spans="2:19" x14ac:dyDescent="0.25">
      <c r="B127" s="2">
        <v>125</v>
      </c>
      <c r="C127" s="3">
        <v>3.5483985765124502E-5</v>
      </c>
      <c r="D127" s="3">
        <v>2.16461741818674E-2</v>
      </c>
      <c r="E127" s="3">
        <v>0.29385445662750398</v>
      </c>
      <c r="F127" s="3">
        <v>0.57313186045487097</v>
      </c>
      <c r="G127" s="3">
        <v>55.627334867032602</v>
      </c>
      <c r="H127" s="3">
        <v>9.4658136865135908E-3</v>
      </c>
      <c r="I127" s="3">
        <v>3.87389248377001E-3</v>
      </c>
      <c r="J127" s="3"/>
      <c r="K127" s="3">
        <v>5.8076732854011501</v>
      </c>
      <c r="L127" s="3">
        <v>0.95165594017445099</v>
      </c>
      <c r="M127" s="3">
        <v>6.7215782284353503E-3</v>
      </c>
      <c r="N127" s="3">
        <v>0.409250869715441</v>
      </c>
      <c r="O127" s="3">
        <v>-0.188360825978797</v>
      </c>
      <c r="P127" s="3">
        <v>3.3411092419979402E-2</v>
      </c>
      <c r="Q127" s="3">
        <v>0.95161290322580605</v>
      </c>
      <c r="R127" s="3">
        <v>1.0065204929779299</v>
      </c>
      <c r="S127" t="s">
        <v>16</v>
      </c>
    </row>
    <row r="128" spans="2:19" x14ac:dyDescent="0.25">
      <c r="B128" s="2">
        <v>126</v>
      </c>
      <c r="C128" s="3">
        <v>8.5402135231316698E-5</v>
      </c>
      <c r="D128" s="3">
        <v>4.0976660627024597E-2</v>
      </c>
      <c r="E128" s="3">
        <v>0.11225852435327</v>
      </c>
      <c r="F128" s="3">
        <v>0.585672191346162</v>
      </c>
      <c r="G128" s="3">
        <v>83.181714822814698</v>
      </c>
      <c r="H128" s="3">
        <v>1.38605451241241E-2</v>
      </c>
      <c r="I128" s="3">
        <v>8.0099841271190596E-3</v>
      </c>
      <c r="J128" s="3"/>
      <c r="K128" s="3">
        <v>3.2828103097727701</v>
      </c>
      <c r="L128" s="3">
        <v>0.63915393544413202</v>
      </c>
      <c r="M128" s="3">
        <v>1.0427721504783801E-2</v>
      </c>
      <c r="N128" s="3">
        <v>0.57789820352575905</v>
      </c>
      <c r="O128" s="3">
        <v>2.1017342378347199E-2</v>
      </c>
      <c r="P128" s="3">
        <v>0.29999965617651198</v>
      </c>
      <c r="Q128" s="3">
        <v>0.86585365853658502</v>
      </c>
      <c r="R128" s="3">
        <v>0.88072977781142303</v>
      </c>
      <c r="S128" t="s">
        <v>16</v>
      </c>
    </row>
    <row r="129" spans="2:19" x14ac:dyDescent="0.25">
      <c r="B129" s="2">
        <v>127</v>
      </c>
      <c r="C129" s="3">
        <v>3.4882562277580001E-5</v>
      </c>
      <c r="D129" s="3">
        <v>3.43072317805048E-2</v>
      </c>
      <c r="E129" s="3">
        <v>0.210699398082314</v>
      </c>
      <c r="F129" s="3">
        <v>0.59745406806143297</v>
      </c>
      <c r="G129" s="3">
        <v>54.129418452882099</v>
      </c>
      <c r="H129" s="3">
        <v>1.6590791350366799E-2</v>
      </c>
      <c r="I129" s="3">
        <v>2.27208969779614E-3</v>
      </c>
      <c r="J129" s="3"/>
      <c r="K129" s="3">
        <v>63.608467584797502</v>
      </c>
      <c r="L129" s="3">
        <v>0.37243191404531301</v>
      </c>
      <c r="M129" s="3">
        <v>6.6643722670257496E-3</v>
      </c>
      <c r="N129" s="3">
        <v>0.13694884407945301</v>
      </c>
      <c r="O129" s="3">
        <v>-0.151261159329689</v>
      </c>
      <c r="P129" s="3">
        <v>8.0647855094115706E-2</v>
      </c>
      <c r="Q129" s="3">
        <v>0.82857142857142796</v>
      </c>
      <c r="R129" s="3">
        <v>0.99794294497942904</v>
      </c>
      <c r="S129" t="s">
        <v>16</v>
      </c>
    </row>
    <row r="130" spans="2:19" x14ac:dyDescent="0.25">
      <c r="B130" s="2">
        <v>128</v>
      </c>
      <c r="C130" s="3">
        <v>4.6309608540925198E-5</v>
      </c>
      <c r="D130" s="3">
        <v>3.9321711655109101E-2</v>
      </c>
      <c r="E130" s="3">
        <v>3.9158470787177303E-2</v>
      </c>
      <c r="F130" s="3">
        <v>0.61557760661324101</v>
      </c>
      <c r="G130" s="3">
        <v>167.662625595289</v>
      </c>
      <c r="H130" s="3">
        <v>1.8419142627579401E-2</v>
      </c>
      <c r="I130" s="3">
        <v>2.5333147672913698E-3</v>
      </c>
      <c r="J130" s="3"/>
      <c r="K130" s="3">
        <v>56.531518848559799</v>
      </c>
      <c r="L130" s="3">
        <v>0.37637099354937598</v>
      </c>
      <c r="M130" s="3">
        <v>7.67875151932339E-3</v>
      </c>
      <c r="N130" s="3">
        <v>0.137537062311368</v>
      </c>
      <c r="O130" s="3">
        <v>-0.20863409180922801</v>
      </c>
      <c r="P130" s="3">
        <v>7.5983686637471903E-3</v>
      </c>
      <c r="Q130" s="3">
        <v>0.81052631578947298</v>
      </c>
      <c r="R130" s="3">
        <v>0.99820526980119895</v>
      </c>
      <c r="S130" t="s">
        <v>16</v>
      </c>
    </row>
    <row r="131" spans="2:19" x14ac:dyDescent="0.25">
      <c r="B131" s="2">
        <v>129</v>
      </c>
      <c r="C131" s="3">
        <v>1.44341637010676E-5</v>
      </c>
      <c r="D131" s="3">
        <v>1.12690082056719E-2</v>
      </c>
      <c r="E131" s="3">
        <v>0.26561388138755998</v>
      </c>
      <c r="F131" s="3">
        <v>0.617697683285232</v>
      </c>
      <c r="G131" s="3">
        <v>180</v>
      </c>
      <c r="H131" s="3">
        <v>3.8775749107673001E-3</v>
      </c>
      <c r="I131" s="3">
        <v>3.8775749107673001E-3</v>
      </c>
      <c r="J131" s="3"/>
      <c r="K131" s="3">
        <v>1</v>
      </c>
      <c r="L131" s="3">
        <v>1.4283350719852601</v>
      </c>
      <c r="M131" s="3">
        <v>4.2869742265822103E-3</v>
      </c>
      <c r="N131" s="3">
        <v>1</v>
      </c>
      <c r="O131" s="3">
        <v>-0.181876913127658</v>
      </c>
      <c r="P131" s="3">
        <v>4.1666666666666602E-2</v>
      </c>
      <c r="Q131" s="3">
        <v>1</v>
      </c>
      <c r="R131" s="3">
        <v>1</v>
      </c>
      <c r="S131" t="s">
        <v>16</v>
      </c>
    </row>
    <row r="132" spans="2:19" x14ac:dyDescent="0.25">
      <c r="B132" s="2">
        <v>130</v>
      </c>
      <c r="C132" s="3">
        <v>7.7583629893238404E-5</v>
      </c>
      <c r="D132" s="3">
        <v>3.9309303415394597E-2</v>
      </c>
      <c r="E132" s="3">
        <v>0.18274499556202201</v>
      </c>
      <c r="F132" s="3">
        <v>0.63768973811586205</v>
      </c>
      <c r="G132" s="3">
        <v>60.657210534532098</v>
      </c>
      <c r="H132" s="3">
        <v>1.8080723965041599E-2</v>
      </c>
      <c r="I132" s="3">
        <v>4.4800212796338099E-3</v>
      </c>
      <c r="J132" s="3"/>
      <c r="K132" s="3">
        <v>16.177543873137999</v>
      </c>
      <c r="L132" s="3">
        <v>0.63094174585899299</v>
      </c>
      <c r="M132" s="3">
        <v>9.9389408693365405E-3</v>
      </c>
      <c r="N132" s="3">
        <v>0.24777886595115001</v>
      </c>
      <c r="O132" s="3">
        <v>-0.17999655081622401</v>
      </c>
      <c r="P132" s="3">
        <v>4.4060818320013302E-2</v>
      </c>
      <c r="Q132" s="3">
        <v>0.90209790209790197</v>
      </c>
      <c r="R132" s="3">
        <v>1.0035905934343401</v>
      </c>
      <c r="S132" t="s">
        <v>16</v>
      </c>
    </row>
    <row r="133" spans="2:19" x14ac:dyDescent="0.25">
      <c r="B133" s="2">
        <v>131</v>
      </c>
      <c r="C133" s="3">
        <v>4.2701067615658301E-5</v>
      </c>
      <c r="D133" s="3">
        <v>4.69682893791422E-2</v>
      </c>
      <c r="E133" s="3">
        <v>0.33763300863867102</v>
      </c>
      <c r="F133" s="3">
        <v>0.64304391590617704</v>
      </c>
      <c r="G133" s="3">
        <v>48.7946066922553</v>
      </c>
      <c r="H133" s="3">
        <v>2.3053710228695699E-2</v>
      </c>
      <c r="I133" s="3">
        <v>1.97093139686723E-3</v>
      </c>
      <c r="J133" s="3"/>
      <c r="K133" s="3">
        <v>129.41684012443201</v>
      </c>
      <c r="L133" s="3">
        <v>0.243242305548759</v>
      </c>
      <c r="M133" s="3">
        <v>7.3735125883574804E-3</v>
      </c>
      <c r="N133" s="3">
        <v>8.5493023782954494E-2</v>
      </c>
      <c r="O133" s="3">
        <v>-0.164274823122664</v>
      </c>
      <c r="P133" s="3">
        <v>6.4078343731012496E-2</v>
      </c>
      <c r="Q133" s="3">
        <v>0.797752808988764</v>
      </c>
      <c r="R133" s="3">
        <v>0.99522818836272398</v>
      </c>
      <c r="S133" t="s">
        <v>16</v>
      </c>
    </row>
    <row r="134" spans="2:19" x14ac:dyDescent="0.25">
      <c r="B134" s="2">
        <v>132</v>
      </c>
      <c r="C134" s="3">
        <v>1.38928825622775E-4</v>
      </c>
      <c r="D134" s="3">
        <v>6.0898865003564798E-2</v>
      </c>
      <c r="E134" s="3">
        <v>0.335321263776926</v>
      </c>
      <c r="F134" s="3">
        <v>0.65354426866161097</v>
      </c>
      <c r="G134" s="3">
        <v>40.099773155615402</v>
      </c>
      <c r="H134" s="3">
        <v>2.9098008975754999E-2</v>
      </c>
      <c r="I134" s="3">
        <v>6.4316250195919598E-3</v>
      </c>
      <c r="J134" s="3"/>
      <c r="K134" s="3">
        <v>21.157617252849999</v>
      </c>
      <c r="L134" s="3">
        <v>0.47074295741796501</v>
      </c>
      <c r="M134" s="3">
        <v>1.3299987770164799E-2</v>
      </c>
      <c r="N134" s="3">
        <v>0.22103316501657899</v>
      </c>
      <c r="O134" s="3">
        <v>5.7989862214522403E-2</v>
      </c>
      <c r="P134" s="3">
        <v>0.34707453050043602</v>
      </c>
      <c r="Q134" s="3">
        <v>0.93145161290322498</v>
      </c>
      <c r="R134" s="3">
        <v>1</v>
      </c>
      <c r="S134" t="s">
        <v>16</v>
      </c>
    </row>
    <row r="135" spans="2:19" x14ac:dyDescent="0.25">
      <c r="B135" s="2">
        <v>133</v>
      </c>
      <c r="C135" s="3">
        <v>3.0672597864768598E-5</v>
      </c>
      <c r="D135" s="3">
        <v>1.9824489488788899E-2</v>
      </c>
      <c r="E135" s="3">
        <v>5.01195564936825E-2</v>
      </c>
      <c r="F135" s="3">
        <v>0.65407845965390199</v>
      </c>
      <c r="G135" s="3">
        <v>17.851701348922401</v>
      </c>
      <c r="H135" s="3">
        <v>8.3327137931710898E-3</v>
      </c>
      <c r="I135" s="3">
        <v>3.9535833392462796E-3</v>
      </c>
      <c r="J135" s="3"/>
      <c r="K135" s="3">
        <v>4.4754485566210001</v>
      </c>
      <c r="L135" s="3">
        <v>0.98074567152654002</v>
      </c>
      <c r="M135" s="3">
        <v>6.2492851224106201E-3</v>
      </c>
      <c r="N135" s="3">
        <v>0.47446527474474898</v>
      </c>
      <c r="O135" s="3">
        <v>-0.15643862959938801</v>
      </c>
      <c r="P135" s="3">
        <v>7.4055695205044805E-2</v>
      </c>
      <c r="Q135" s="3">
        <v>0.92727272727272703</v>
      </c>
      <c r="R135" s="3">
        <v>1.0071196651410199</v>
      </c>
      <c r="S135" t="s">
        <v>16</v>
      </c>
    </row>
    <row r="136" spans="2:19" x14ac:dyDescent="0.25">
      <c r="B136" s="2">
        <v>134</v>
      </c>
      <c r="C136" s="3">
        <v>1.26298932384341E-5</v>
      </c>
      <c r="D136" s="3">
        <v>1.1987135079146E-2</v>
      </c>
      <c r="E136" s="3">
        <v>6.7432874162486695E-2</v>
      </c>
      <c r="F136" s="3">
        <v>0.66088648193420696</v>
      </c>
      <c r="G136" s="3">
        <v>129.93562821965301</v>
      </c>
      <c r="H136" s="3">
        <v>4.4666640915814598E-3</v>
      </c>
      <c r="I136" s="3">
        <v>2.6827482242399499E-3</v>
      </c>
      <c r="J136" s="3"/>
      <c r="K136" s="3">
        <v>3.1875789146222</v>
      </c>
      <c r="L136" s="3">
        <v>1.1045331249755901</v>
      </c>
      <c r="M136" s="3">
        <v>4.0100971954502001E-3</v>
      </c>
      <c r="N136" s="3">
        <v>0.60061562034545102</v>
      </c>
      <c r="O136" s="3">
        <v>-0.25483334743411901</v>
      </c>
      <c r="P136" s="3">
        <v>-5.1224350535192698E-2</v>
      </c>
      <c r="Q136" s="3">
        <v>0.875</v>
      </c>
      <c r="R136" s="3">
        <v>0.97004593388108895</v>
      </c>
      <c r="S136" t="s">
        <v>16</v>
      </c>
    </row>
    <row r="137" spans="2:19" x14ac:dyDescent="0.25">
      <c r="B137" s="2">
        <v>135</v>
      </c>
      <c r="C137" s="3">
        <v>1.09459074733096E-4</v>
      </c>
      <c r="D137" s="3">
        <v>5.74400681831604E-2</v>
      </c>
      <c r="E137" s="3">
        <v>0.60818271100419496</v>
      </c>
      <c r="F137" s="3">
        <v>0.42129212244787201</v>
      </c>
      <c r="G137" s="3">
        <v>7.9995539643419198</v>
      </c>
      <c r="H137" s="3">
        <v>2.6758480249613699E-2</v>
      </c>
      <c r="I137" s="3">
        <v>4.7032415907519104E-3</v>
      </c>
      <c r="J137" s="3"/>
      <c r="K137" s="3">
        <v>35.475447403125997</v>
      </c>
      <c r="L137" s="3">
        <v>0.41689985416289999</v>
      </c>
      <c r="M137" s="3">
        <v>1.18054064936494E-2</v>
      </c>
      <c r="N137" s="3">
        <v>0.175766394312315</v>
      </c>
      <c r="O137" s="3">
        <v>-9.6981099515512995E-2</v>
      </c>
      <c r="P137" s="3">
        <v>0.149759373740115</v>
      </c>
      <c r="Q137" s="3">
        <v>0.85046728971962604</v>
      </c>
      <c r="R137" s="3">
        <v>0.99341137078590902</v>
      </c>
      <c r="S137" t="s">
        <v>16</v>
      </c>
    </row>
    <row r="138" spans="2:19" x14ac:dyDescent="0.25">
      <c r="B138" s="2">
        <v>136</v>
      </c>
      <c r="C138" s="3">
        <v>3.4281138790035501E-5</v>
      </c>
      <c r="D138" s="3">
        <v>1.93436701998537E-2</v>
      </c>
      <c r="E138" s="3">
        <v>0.50879225039668097</v>
      </c>
      <c r="F138" s="3">
        <v>0.45847901523872497</v>
      </c>
      <c r="G138" s="3">
        <v>118.73132663747801</v>
      </c>
      <c r="H138" s="3">
        <v>6.6242157976269499E-3</v>
      </c>
      <c r="I138" s="3">
        <v>5.5058386438288599E-3</v>
      </c>
      <c r="J138" s="3"/>
      <c r="K138" s="3">
        <v>1.4747329312326001</v>
      </c>
      <c r="L138" s="3">
        <v>1.1512969291244</v>
      </c>
      <c r="M138" s="3">
        <v>6.6066709881776198E-3</v>
      </c>
      <c r="N138" s="3">
        <v>0.83116836951496398</v>
      </c>
      <c r="O138" s="3">
        <v>-0.16441123366669599</v>
      </c>
      <c r="P138" s="3">
        <v>6.3904660432031093E-2</v>
      </c>
      <c r="Q138" s="3">
        <v>0.93442622950819598</v>
      </c>
      <c r="R138" s="3">
        <v>1.0182415908270801</v>
      </c>
      <c r="S138" t="s">
        <v>16</v>
      </c>
    </row>
    <row r="139" spans="2:19" x14ac:dyDescent="0.25">
      <c r="B139" s="2">
        <v>137</v>
      </c>
      <c r="C139" s="3">
        <v>1.9666548042704599E-4</v>
      </c>
      <c r="D139" s="3">
        <v>6.9863818197258898E-2</v>
      </c>
      <c r="E139" s="3">
        <v>0.55433431467457395</v>
      </c>
      <c r="F139" s="3">
        <v>0.46986721496699702</v>
      </c>
      <c r="G139" s="3">
        <v>154.109960738984</v>
      </c>
      <c r="H139" s="3">
        <v>3.0893514034944801E-2</v>
      </c>
      <c r="I139" s="3">
        <v>6.6381690999031701E-3</v>
      </c>
      <c r="J139" s="3"/>
      <c r="K139" s="3">
        <v>24.038246962758102</v>
      </c>
      <c r="L139" s="3">
        <v>0.50632965876912805</v>
      </c>
      <c r="M139" s="3">
        <v>1.58241039798168E-2</v>
      </c>
      <c r="N139" s="3">
        <v>0.21487258109888299</v>
      </c>
      <c r="O139" s="3">
        <v>-0.181012325070394</v>
      </c>
      <c r="P139" s="3">
        <v>4.2767494371079802E-2</v>
      </c>
      <c r="Q139" s="3">
        <v>0.93696275071633195</v>
      </c>
      <c r="R139" s="3">
        <v>1.00202026929523</v>
      </c>
      <c r="S139" t="s">
        <v>16</v>
      </c>
    </row>
    <row r="140" spans="2:19" x14ac:dyDescent="0.25">
      <c r="B140" s="2">
        <v>138</v>
      </c>
      <c r="C140" s="3">
        <v>3.1033451957295302E-4</v>
      </c>
      <c r="D140" s="3">
        <v>0.116517248493646</v>
      </c>
      <c r="E140" s="3">
        <v>0.49609495339697401</v>
      </c>
      <c r="F140" s="3">
        <v>0.48397772225146002</v>
      </c>
      <c r="G140" s="3">
        <v>93.777852509122098</v>
      </c>
      <c r="H140" s="3">
        <v>3.9874097937343998E-2</v>
      </c>
      <c r="I140" s="3">
        <v>1.55276932286177E-2</v>
      </c>
      <c r="J140" s="3"/>
      <c r="K140" s="3">
        <v>10.2323796555801</v>
      </c>
      <c r="L140" s="3">
        <v>0.28724965091142401</v>
      </c>
      <c r="M140" s="3">
        <v>1.9877881738673001E-2</v>
      </c>
      <c r="N140" s="3">
        <v>0.389418044090103</v>
      </c>
      <c r="O140" s="3">
        <v>0.56695891149623301</v>
      </c>
      <c r="P140" s="3">
        <v>0.99511405109216999</v>
      </c>
      <c r="Q140" s="3">
        <v>0.69168900804289501</v>
      </c>
      <c r="R140" s="3">
        <v>0.76864454723950804</v>
      </c>
      <c r="S140" t="s">
        <v>16</v>
      </c>
    </row>
    <row r="141" spans="2:19" x14ac:dyDescent="0.25">
      <c r="B141" s="2">
        <v>139</v>
      </c>
      <c r="C141" s="3">
        <v>1.6599288256227701E-4</v>
      </c>
      <c r="D141" s="3">
        <v>9.5056422392514106E-2</v>
      </c>
      <c r="E141" s="3">
        <v>0.62341008168638401</v>
      </c>
      <c r="F141" s="3">
        <v>0.49448914541404698</v>
      </c>
      <c r="G141" s="3">
        <v>155.36628251200401</v>
      </c>
      <c r="H141" s="3">
        <v>4.6529412053922699E-2</v>
      </c>
      <c r="I141" s="3">
        <v>4.8450753457543504E-3</v>
      </c>
      <c r="J141" s="3"/>
      <c r="K141" s="3">
        <v>125.19250089869701</v>
      </c>
      <c r="L141" s="3">
        <v>0.23085346689963501</v>
      </c>
      <c r="M141" s="3">
        <v>1.45378369169168E-2</v>
      </c>
      <c r="N141" s="3">
        <v>0.104129305140142</v>
      </c>
      <c r="O141" s="3">
        <v>6.6666153252159299E-2</v>
      </c>
      <c r="P141" s="3">
        <v>0.35812152735118602</v>
      </c>
      <c r="Q141" s="3">
        <v>0.79768786127167601</v>
      </c>
      <c r="R141" s="3">
        <v>0.99399536598896898</v>
      </c>
      <c r="S141" t="s">
        <v>16</v>
      </c>
    </row>
    <row r="142" spans="2:19" x14ac:dyDescent="0.25">
      <c r="B142" s="2">
        <v>140</v>
      </c>
      <c r="C142" s="3">
        <v>4.3903914590747302E-4</v>
      </c>
      <c r="D142" s="3">
        <v>0.14316626982538599</v>
      </c>
      <c r="E142" s="3">
        <v>0.59572405055802302</v>
      </c>
      <c r="F142" s="3">
        <v>0.513652256111084</v>
      </c>
      <c r="G142" s="3">
        <v>119.402069666759</v>
      </c>
      <c r="H142" s="3">
        <v>6.7718834134153597E-2</v>
      </c>
      <c r="I142" s="3">
        <v>7.9358480660316495E-3</v>
      </c>
      <c r="J142" s="3"/>
      <c r="K142" s="3">
        <v>96.0643464879155</v>
      </c>
      <c r="L142" s="3">
        <v>0.26917312069215399</v>
      </c>
      <c r="M142" s="3">
        <v>2.3643223178241701E-2</v>
      </c>
      <c r="N142" s="3">
        <v>0.11718819686574</v>
      </c>
      <c r="O142" s="3">
        <v>-3.86324615503068E-2</v>
      </c>
      <c r="P142" s="3">
        <v>0.224051166978851</v>
      </c>
      <c r="Q142" s="3">
        <v>0.83908045977011503</v>
      </c>
      <c r="R142" s="3">
        <v>0.98373851620731401</v>
      </c>
      <c r="S142" t="s">
        <v>16</v>
      </c>
    </row>
    <row r="143" spans="2:19" x14ac:dyDescent="0.25">
      <c r="B143" s="2">
        <v>141</v>
      </c>
      <c r="C143" s="3">
        <v>8.4199288256227696E-5</v>
      </c>
      <c r="D143" s="3">
        <v>6.2615855174052604E-2</v>
      </c>
      <c r="E143" s="3">
        <v>0.41461800642288898</v>
      </c>
      <c r="F143" s="3">
        <v>0.49308904383135999</v>
      </c>
      <c r="G143" s="3">
        <v>166.18023985764799</v>
      </c>
      <c r="H143" s="3">
        <v>2.99011235937576E-2</v>
      </c>
      <c r="I143" s="3">
        <v>2.98809866549279E-3</v>
      </c>
      <c r="J143" s="3"/>
      <c r="K143" s="3">
        <v>116.408387793209</v>
      </c>
      <c r="L143" s="3">
        <v>0.26986691956693198</v>
      </c>
      <c r="M143" s="3">
        <v>1.03540264364344E-2</v>
      </c>
      <c r="N143" s="3">
        <v>9.9932654909215698E-2</v>
      </c>
      <c r="O143" s="3">
        <v>-0.16658002990734899</v>
      </c>
      <c r="P143" s="3">
        <v>6.1143263293959603E-2</v>
      </c>
      <c r="Q143" s="3">
        <v>0.80459770114942497</v>
      </c>
      <c r="R143" s="3">
        <v>1</v>
      </c>
      <c r="S143" t="s">
        <v>16</v>
      </c>
    </row>
    <row r="144" spans="2:19" x14ac:dyDescent="0.25">
      <c r="B144" s="2">
        <v>142</v>
      </c>
      <c r="C144" s="3">
        <v>8.3597864768683304E-5</v>
      </c>
      <c r="D144" s="3">
        <v>6.8080133738305904E-2</v>
      </c>
      <c r="E144" s="3">
        <v>0.65321794324120297</v>
      </c>
      <c r="F144" s="3">
        <v>0.49571587168586301</v>
      </c>
      <c r="G144" s="3">
        <v>174.02932766817401</v>
      </c>
      <c r="H144" s="3">
        <v>3.0484355846068002E-2</v>
      </c>
      <c r="I144" s="3">
        <v>4.5471795393388203E-3</v>
      </c>
      <c r="J144" s="3"/>
      <c r="K144" s="3">
        <v>96.414228506601603</v>
      </c>
      <c r="L144" s="3">
        <v>0.226654449160686</v>
      </c>
      <c r="M144" s="3">
        <v>1.0316981500366701E-2</v>
      </c>
      <c r="N144" s="3">
        <v>0.14916436359357499</v>
      </c>
      <c r="O144" s="3">
        <v>0.302308337682688</v>
      </c>
      <c r="P144" s="3">
        <v>0.65815047497591195</v>
      </c>
      <c r="Q144" s="3">
        <v>0.67149758454106201</v>
      </c>
      <c r="R144" s="3">
        <v>0.93377151514461099</v>
      </c>
      <c r="S144" t="s">
        <v>16</v>
      </c>
    </row>
    <row r="145" spans="2:19" x14ac:dyDescent="0.25">
      <c r="B145" s="2">
        <v>143</v>
      </c>
      <c r="C145" s="3">
        <v>9.0213523131672592E-6</v>
      </c>
      <c r="D145" s="3">
        <v>8.9277284745506499E-3</v>
      </c>
      <c r="E145" s="3">
        <v>0.57837907369005104</v>
      </c>
      <c r="F145" s="3">
        <v>0.50325752241878596</v>
      </c>
      <c r="G145" s="3">
        <v>74.986437883393407</v>
      </c>
      <c r="H145" s="3">
        <v>3.3979603806736699E-3</v>
      </c>
      <c r="I145" s="3">
        <v>2.2471272548080599E-3</v>
      </c>
      <c r="J145" s="3"/>
      <c r="K145" s="3">
        <v>2.4889933549825498</v>
      </c>
      <c r="L145" s="3">
        <v>1.4223273501067599</v>
      </c>
      <c r="M145" s="3">
        <v>3.3891507066096298E-3</v>
      </c>
      <c r="N145" s="3">
        <v>0.66131649668103198</v>
      </c>
      <c r="O145" s="3">
        <v>-0.33524101565682601</v>
      </c>
      <c r="P145" s="3">
        <v>-0.153602573416288</v>
      </c>
      <c r="Q145" s="3">
        <v>0.9375</v>
      </c>
      <c r="R145" s="3">
        <v>0.99209520500347403</v>
      </c>
      <c r="S145" t="s">
        <v>16</v>
      </c>
    </row>
    <row r="146" spans="2:19" x14ac:dyDescent="0.25">
      <c r="B146" s="2">
        <v>144</v>
      </c>
      <c r="C146" s="3">
        <v>4.8715302491103201E-5</v>
      </c>
      <c r="D146" s="3">
        <v>2.8944545678913601E-2</v>
      </c>
      <c r="E146" s="3">
        <v>0.41916106072442599</v>
      </c>
      <c r="F146" s="3">
        <v>0.51930781027165096</v>
      </c>
      <c r="G146" s="3">
        <v>2.86436393778675</v>
      </c>
      <c r="H146" s="3">
        <v>1.2508998792234501E-2</v>
      </c>
      <c r="I146" s="3">
        <v>4.2990227255493502E-3</v>
      </c>
      <c r="J146" s="3"/>
      <c r="K146" s="3">
        <v>7.9181686527358197</v>
      </c>
      <c r="L146" s="3">
        <v>0.73070451912002299</v>
      </c>
      <c r="M146" s="3">
        <v>7.8756745466917293E-3</v>
      </c>
      <c r="N146" s="3">
        <v>0.34367440567810498</v>
      </c>
      <c r="O146" s="3">
        <v>-0.133004647895446</v>
      </c>
      <c r="P146" s="3">
        <v>0.10389276740110399</v>
      </c>
      <c r="Q146" s="3">
        <v>0.92045454545454497</v>
      </c>
      <c r="R146" s="3">
        <v>0.98183425769632604</v>
      </c>
      <c r="S146" t="s">
        <v>16</v>
      </c>
    </row>
    <row r="147" spans="2:19" x14ac:dyDescent="0.25">
      <c r="B147" s="2">
        <v>145</v>
      </c>
      <c r="C147" s="3">
        <v>7.3012811387900304E-4</v>
      </c>
      <c r="D147" s="3">
        <v>0.11678635219245399</v>
      </c>
      <c r="E147" s="3">
        <v>0.44032578053010002</v>
      </c>
      <c r="F147" s="3">
        <v>0.54078499477511899</v>
      </c>
      <c r="G147" s="3">
        <v>69.177302564650304</v>
      </c>
      <c r="H147" s="3">
        <v>4.7453392815118997E-2</v>
      </c>
      <c r="I147" s="3">
        <v>1.8428069131977299E-2</v>
      </c>
      <c r="J147" s="3"/>
      <c r="K147" s="3">
        <v>7.2970960406199099</v>
      </c>
      <c r="L147" s="3">
        <v>0.67270514370553103</v>
      </c>
      <c r="M147" s="3">
        <v>3.0489801365598299E-2</v>
      </c>
      <c r="N147" s="3">
        <v>0.38834039125029501</v>
      </c>
      <c r="O147" s="3">
        <v>-5.9328661273564801E-2</v>
      </c>
      <c r="P147" s="3">
        <v>0.19769994706546201</v>
      </c>
      <c r="Q147" s="3">
        <v>0.92319391634980996</v>
      </c>
      <c r="R147" s="3">
        <v>0.97979308329791703</v>
      </c>
      <c r="S147" t="s">
        <v>16</v>
      </c>
    </row>
    <row r="148" spans="2:19" x14ac:dyDescent="0.25">
      <c r="B148" s="2">
        <v>146</v>
      </c>
      <c r="C148" s="3">
        <v>7.2170818505338001E-6</v>
      </c>
      <c r="D148" s="3">
        <v>8.2863775843097301E-3</v>
      </c>
      <c r="E148" s="3">
        <v>0.42885978513086398</v>
      </c>
      <c r="F148" s="3">
        <v>0.52230934048035604</v>
      </c>
      <c r="G148" s="3">
        <v>31.717474411461001</v>
      </c>
      <c r="H148" s="3">
        <v>3.8619068479296302E-3</v>
      </c>
      <c r="I148" s="3">
        <v>1.47511715452309E-3</v>
      </c>
      <c r="J148" s="3"/>
      <c r="K148" s="3">
        <v>6.8541019662496803</v>
      </c>
      <c r="L148" s="3">
        <v>1.32081519667239</v>
      </c>
      <c r="M148" s="3">
        <v>3.0313485463882299E-3</v>
      </c>
      <c r="N148" s="3">
        <v>0.381966011250091</v>
      </c>
      <c r="O148" s="3">
        <v>-0.38005015145771298</v>
      </c>
      <c r="P148" s="3">
        <v>-0.21065533708338599</v>
      </c>
      <c r="Q148" s="3">
        <v>0.92307692307692302</v>
      </c>
      <c r="R148" s="3">
        <v>1.0170332241459901</v>
      </c>
      <c r="S148" t="s">
        <v>16</v>
      </c>
    </row>
    <row r="149" spans="2:19" x14ac:dyDescent="0.25">
      <c r="B149" s="2">
        <v>147</v>
      </c>
      <c r="C149" s="3">
        <v>9.0213523131672592E-6</v>
      </c>
      <c r="D149" s="3">
        <v>1.1775419489018101E-2</v>
      </c>
      <c r="E149" s="3">
        <v>0.51969844004043897</v>
      </c>
      <c r="F149" s="3">
        <v>0.52254199497500198</v>
      </c>
      <c r="G149" s="3">
        <v>26.587207313230099</v>
      </c>
      <c r="H149" s="3">
        <v>5.54940131114937E-3</v>
      </c>
      <c r="I149" s="3">
        <v>1.38835618847691E-3</v>
      </c>
      <c r="J149" s="3"/>
      <c r="K149" s="3">
        <v>16.034922019549501</v>
      </c>
      <c r="L149" s="3">
        <v>0.81757712703528795</v>
      </c>
      <c r="M149" s="3">
        <v>3.3891507066096298E-3</v>
      </c>
      <c r="N149" s="3">
        <v>0.25018125571267502</v>
      </c>
      <c r="O149" s="3">
        <v>-0.32924291221931101</v>
      </c>
      <c r="P149" s="3">
        <v>-0.14596555092623201</v>
      </c>
      <c r="Q149" s="3">
        <v>0.78947368421052599</v>
      </c>
      <c r="R149" s="3">
        <v>1.00599315068493</v>
      </c>
      <c r="S149" t="s">
        <v>16</v>
      </c>
    </row>
    <row r="150" spans="2:19" x14ac:dyDescent="0.25">
      <c r="B150" s="2">
        <v>148</v>
      </c>
      <c r="C150" s="3">
        <v>1.20284697508896E-5</v>
      </c>
      <c r="D150" s="3">
        <v>1.1037904740990199E-2</v>
      </c>
      <c r="E150" s="3">
        <v>0.67368986499671202</v>
      </c>
      <c r="F150" s="3">
        <v>0.52831958159204495</v>
      </c>
      <c r="G150" s="3">
        <v>35.354976890405602</v>
      </c>
      <c r="H150" s="3">
        <v>4.9574605852006504E-3</v>
      </c>
      <c r="I150" s="3">
        <v>2.3462342613708798E-3</v>
      </c>
      <c r="J150" s="3"/>
      <c r="K150" s="3">
        <v>4.3027099982193002</v>
      </c>
      <c r="L150" s="3">
        <v>1.2406433755948201</v>
      </c>
      <c r="M150" s="3">
        <v>3.9134541455705602E-3</v>
      </c>
      <c r="N150" s="3">
        <v>0.47327340702919801</v>
      </c>
      <c r="O150" s="3">
        <v>-0.24053083942116399</v>
      </c>
      <c r="P150" s="3">
        <v>-3.3013831744207599E-2</v>
      </c>
      <c r="Q150" s="3">
        <v>0.952380952380952</v>
      </c>
      <c r="R150" s="3">
        <v>1.0127871847115799</v>
      </c>
      <c r="S150" t="s">
        <v>16</v>
      </c>
    </row>
    <row r="151" spans="2:19" x14ac:dyDescent="0.25">
      <c r="B151" s="2">
        <v>149</v>
      </c>
      <c r="C151" s="3">
        <v>3.7288256227757998E-5</v>
      </c>
      <c r="D151" s="3">
        <v>2.7283392587140898E-2</v>
      </c>
      <c r="E151" s="3">
        <v>0.51900714765312195</v>
      </c>
      <c r="F151" s="3">
        <v>0.52942656668753896</v>
      </c>
      <c r="G151" s="3">
        <v>4.5836087176248101</v>
      </c>
      <c r="H151" s="3">
        <v>1.2492504085386401E-2</v>
      </c>
      <c r="I151" s="3">
        <v>3.5879334116732998E-3</v>
      </c>
      <c r="J151" s="3"/>
      <c r="K151" s="3">
        <v>11.747504675856399</v>
      </c>
      <c r="L151" s="3">
        <v>0.62948472172816605</v>
      </c>
      <c r="M151" s="3">
        <v>6.89034704375612E-3</v>
      </c>
      <c r="N151" s="3">
        <v>0.28720690320769399</v>
      </c>
      <c r="O151" s="3">
        <v>-5.5913729939938497E-2</v>
      </c>
      <c r="P151" s="3">
        <v>0.20204797268199001</v>
      </c>
      <c r="Q151" s="3">
        <v>0.84931506849314997</v>
      </c>
      <c r="R151" s="3">
        <v>1.01034649384611</v>
      </c>
      <c r="S151" t="s">
        <v>16</v>
      </c>
    </row>
    <row r="152" spans="2:19" x14ac:dyDescent="0.25">
      <c r="B152" s="2">
        <v>150</v>
      </c>
      <c r="C152" s="3">
        <v>4.3903914590747303E-5</v>
      </c>
      <c r="D152" s="3">
        <v>3.7501577991994897E-2</v>
      </c>
      <c r="E152" s="3">
        <v>0.70536805849374495</v>
      </c>
      <c r="F152" s="3">
        <v>0.53460603351929603</v>
      </c>
      <c r="G152" s="3">
        <v>39.323830996849203</v>
      </c>
      <c r="H152" s="3">
        <v>1.8170254634465598E-2</v>
      </c>
      <c r="I152" s="3">
        <v>2.5081556846210601E-3</v>
      </c>
      <c r="J152" s="3"/>
      <c r="K152" s="3">
        <v>56.356574385097403</v>
      </c>
      <c r="L152" s="3">
        <v>0.39229613026145499</v>
      </c>
      <c r="M152" s="3">
        <v>7.4766436470928999E-3</v>
      </c>
      <c r="N152" s="3">
        <v>0.13803635309895701</v>
      </c>
      <c r="O152" s="3">
        <v>-0.18472872604194501</v>
      </c>
      <c r="P152" s="3">
        <v>3.8035625690009803E-2</v>
      </c>
      <c r="Q152" s="3">
        <v>0.87951807228915602</v>
      </c>
      <c r="R152" s="3">
        <v>1</v>
      </c>
      <c r="S152" t="s">
        <v>16</v>
      </c>
    </row>
    <row r="153" spans="2:19" x14ac:dyDescent="0.25">
      <c r="B153" s="2">
        <v>151</v>
      </c>
      <c r="C153" s="3">
        <v>7.9989323843416394E-5</v>
      </c>
      <c r="D153" s="3">
        <v>5.4284497720778001E-2</v>
      </c>
      <c r="E153" s="3">
        <v>0.63219631488767203</v>
      </c>
      <c r="F153" s="3">
        <v>0.54018408617803604</v>
      </c>
      <c r="G153" s="3">
        <v>179.85315702074101</v>
      </c>
      <c r="H153" s="3">
        <v>2.5595885481806399E-2</v>
      </c>
      <c r="I153" s="3">
        <v>3.1418009429776601E-3</v>
      </c>
      <c r="J153" s="3"/>
      <c r="K153" s="3">
        <v>71.177884762992903</v>
      </c>
      <c r="L153" s="3">
        <v>0.34110669392237503</v>
      </c>
      <c r="M153" s="3">
        <v>1.00918566316642E-2</v>
      </c>
      <c r="N153" s="3">
        <v>0.12274632753810499</v>
      </c>
      <c r="O153" s="3">
        <v>-0.21040083602373399</v>
      </c>
      <c r="P153" s="3">
        <v>5.3488800644057102E-3</v>
      </c>
      <c r="Q153" s="3">
        <v>0.89261744966442902</v>
      </c>
      <c r="R153" s="3">
        <v>0.98345667019057703</v>
      </c>
      <c r="S153" t="s">
        <v>16</v>
      </c>
    </row>
    <row r="154" spans="2:19" x14ac:dyDescent="0.25">
      <c r="B154" s="2">
        <v>152</v>
      </c>
      <c r="C154" s="3">
        <v>1.32313167259786E-5</v>
      </c>
      <c r="D154" s="3">
        <v>1.0447737839571401E-2</v>
      </c>
      <c r="E154" s="3">
        <v>0.62746212192416395</v>
      </c>
      <c r="F154" s="3">
        <v>0.54589204607402297</v>
      </c>
      <c r="G154" s="3">
        <v>44.999999999999901</v>
      </c>
      <c r="H154" s="3">
        <v>3.8386033195473698E-3</v>
      </c>
      <c r="I154" s="3">
        <v>3.2902314167548899E-3</v>
      </c>
      <c r="J154" s="3"/>
      <c r="K154" s="3">
        <v>1.2245989304812801</v>
      </c>
      <c r="L154" s="3">
        <v>1.52324021342619</v>
      </c>
      <c r="M154" s="3">
        <v>4.1044653347825696E-3</v>
      </c>
      <c r="N154" s="3">
        <v>0.85714285714285698</v>
      </c>
      <c r="O154" s="3">
        <v>-0.25030175312060499</v>
      </c>
      <c r="P154" s="3">
        <v>-4.54545454545301E-2</v>
      </c>
      <c r="Q154" s="3">
        <v>1</v>
      </c>
      <c r="R154" s="3">
        <v>1</v>
      </c>
      <c r="S154" t="s">
        <v>16</v>
      </c>
    </row>
    <row r="155" spans="2:19" x14ac:dyDescent="0.25">
      <c r="B155" s="2">
        <v>153</v>
      </c>
      <c r="C155" s="3">
        <v>6.7359430604982203E-5</v>
      </c>
      <c r="D155" s="3">
        <v>3.4466987866828398E-2</v>
      </c>
      <c r="E155" s="3">
        <v>0.61199210877367405</v>
      </c>
      <c r="F155" s="3">
        <v>0.56447796763495095</v>
      </c>
      <c r="G155" s="3">
        <v>9.82298524177423</v>
      </c>
      <c r="H155" s="3">
        <v>1.53126053583926E-2</v>
      </c>
      <c r="I155" s="3">
        <v>5.6433260643591297E-3</v>
      </c>
      <c r="J155" s="3"/>
      <c r="K155" s="3">
        <v>8.4139303944422608</v>
      </c>
      <c r="L155" s="3">
        <v>0.71252746431219804</v>
      </c>
      <c r="M155" s="3">
        <v>9.2609227810789597E-3</v>
      </c>
      <c r="N155" s="3">
        <v>0.368541207213056</v>
      </c>
      <c r="O155" s="3">
        <v>7.5711131168665303E-3</v>
      </c>
      <c r="P155" s="3">
        <v>0.28287938535321999</v>
      </c>
      <c r="Q155" s="3">
        <v>0.93333333333333302</v>
      </c>
      <c r="R155" s="3">
        <v>0.984924849248492</v>
      </c>
      <c r="S155" t="s">
        <v>16</v>
      </c>
    </row>
    <row r="156" spans="2:19" x14ac:dyDescent="0.25">
      <c r="B156" s="2">
        <v>154</v>
      </c>
      <c r="C156" s="3">
        <v>4.5708185053380799E-5</v>
      </c>
      <c r="D156" s="3">
        <v>2.4121618004901198E-2</v>
      </c>
      <c r="E156" s="3">
        <v>0.434757780653031</v>
      </c>
      <c r="F156" s="3">
        <v>0.57906479220058704</v>
      </c>
      <c r="G156" s="3">
        <v>77.115653067357798</v>
      </c>
      <c r="H156" s="3">
        <v>9.5906520250532094E-3</v>
      </c>
      <c r="I156" s="3">
        <v>5.7020588895521102E-3</v>
      </c>
      <c r="J156" s="3"/>
      <c r="K156" s="3">
        <v>3.2665073067105199</v>
      </c>
      <c r="L156" s="3">
        <v>0.98716777489295904</v>
      </c>
      <c r="M156" s="3">
        <v>7.6287265469432699E-3</v>
      </c>
      <c r="N156" s="3">
        <v>0.59454340274851802</v>
      </c>
      <c r="O156" s="3">
        <v>-6.0329189030347299E-2</v>
      </c>
      <c r="P156" s="3">
        <v>0.196426035559921</v>
      </c>
      <c r="Q156" s="3">
        <v>0.90476190476190399</v>
      </c>
      <c r="R156" s="3">
        <v>1.0087770061728301</v>
      </c>
      <c r="S156" t="s">
        <v>16</v>
      </c>
    </row>
    <row r="157" spans="2:19" x14ac:dyDescent="0.25">
      <c r="B157" s="2">
        <v>155</v>
      </c>
      <c r="C157" s="3">
        <v>7.3975088967971495E-5</v>
      </c>
      <c r="D157" s="3">
        <v>3.82964808487022E-2</v>
      </c>
      <c r="E157" s="3">
        <v>0.63870909530170705</v>
      </c>
      <c r="F157" s="3">
        <v>0.58045720164222803</v>
      </c>
      <c r="G157" s="3">
        <v>40.360053749505703</v>
      </c>
      <c r="H157" s="3">
        <v>1.7667831203881899E-2</v>
      </c>
      <c r="I157" s="3">
        <v>5.3184118637358297E-3</v>
      </c>
      <c r="J157" s="3"/>
      <c r="K157" s="3">
        <v>10.275668290818899</v>
      </c>
      <c r="L157" s="3">
        <v>0.63383705519756695</v>
      </c>
      <c r="M157" s="3">
        <v>9.7050506747426695E-3</v>
      </c>
      <c r="N157" s="3">
        <v>0.30102233841623199</v>
      </c>
      <c r="O157" s="3">
        <v>-2.36978699767137E-3</v>
      </c>
      <c r="P157" s="3">
        <v>0.27022223821712799</v>
      </c>
      <c r="Q157" s="3">
        <v>0.90441176470588203</v>
      </c>
      <c r="R157" s="3">
        <v>1.00368555344052</v>
      </c>
      <c r="S157" t="s">
        <v>16</v>
      </c>
    </row>
    <row r="158" spans="2:19" x14ac:dyDescent="0.25">
      <c r="B158" s="2">
        <v>156</v>
      </c>
      <c r="C158" s="3">
        <v>2.04483985765124E-5</v>
      </c>
      <c r="D158" s="3">
        <v>1.48860100824356E-2</v>
      </c>
      <c r="E158" s="3">
        <v>0.56503109229133897</v>
      </c>
      <c r="F158" s="3">
        <v>0.58850182513357197</v>
      </c>
      <c r="G158" s="3">
        <v>61.179091505173901</v>
      </c>
      <c r="H158" s="3">
        <v>6.2515886924558598E-3</v>
      </c>
      <c r="I158" s="3">
        <v>3.77111804698657E-3</v>
      </c>
      <c r="J158" s="3"/>
      <c r="K158" s="3">
        <v>2.6864521175170499</v>
      </c>
      <c r="L158" s="3">
        <v>1.1596115921321899</v>
      </c>
      <c r="M158" s="3">
        <v>5.1025199356907799E-3</v>
      </c>
      <c r="N158" s="3">
        <v>0.60322555313617798</v>
      </c>
      <c r="O158" s="3">
        <v>-9.4494476339157599E-2</v>
      </c>
      <c r="P158" s="3">
        <v>0.152925440701106</v>
      </c>
      <c r="Q158" s="3">
        <v>0.97142857142857097</v>
      </c>
      <c r="R158" s="3">
        <v>1</v>
      </c>
      <c r="S158" t="s">
        <v>16</v>
      </c>
    </row>
    <row r="159" spans="2:19" x14ac:dyDescent="0.25">
      <c r="B159" s="2">
        <v>157</v>
      </c>
      <c r="C159" s="3">
        <v>2.6282206405693902E-4</v>
      </c>
      <c r="D159" s="3">
        <v>0.12136576816207</v>
      </c>
      <c r="E159" s="3">
        <v>0.58264620961511004</v>
      </c>
      <c r="F159" s="3">
        <v>0.60872335177082304</v>
      </c>
      <c r="G159" s="3">
        <v>169.89133718923699</v>
      </c>
      <c r="H159" s="3">
        <v>5.1584788445560498E-2</v>
      </c>
      <c r="I159" s="3">
        <v>1.3712886862368099E-2</v>
      </c>
      <c r="J159" s="3"/>
      <c r="K159" s="3">
        <v>17.601115301157499</v>
      </c>
      <c r="L159" s="3">
        <v>0.22422253984104601</v>
      </c>
      <c r="M159" s="3">
        <v>1.8293043628281502E-2</v>
      </c>
      <c r="N159" s="3">
        <v>0.26583198798692198</v>
      </c>
      <c r="O159" s="3">
        <v>1.11387161147719</v>
      </c>
      <c r="P159" s="3">
        <v>1.6914649282258001</v>
      </c>
      <c r="Q159" s="3">
        <v>0.54899497487437099</v>
      </c>
      <c r="R159" s="3">
        <v>0.90212591934669595</v>
      </c>
      <c r="S159" t="s">
        <v>16</v>
      </c>
    </row>
    <row r="160" spans="2:19" x14ac:dyDescent="0.25">
      <c r="B160" s="2">
        <v>158</v>
      </c>
      <c r="C160" s="3">
        <v>1.56370106761565E-4</v>
      </c>
      <c r="D160" s="3">
        <v>8.5712242372547001E-2</v>
      </c>
      <c r="E160" s="3">
        <v>0.726533817988812</v>
      </c>
      <c r="F160" s="3">
        <v>0.61428632263416405</v>
      </c>
      <c r="G160" s="3">
        <v>26.6419584993486</v>
      </c>
      <c r="H160" s="3">
        <v>3.6766235024299397E-2</v>
      </c>
      <c r="I160" s="3">
        <v>6.2432350923111697E-3</v>
      </c>
      <c r="J160" s="3"/>
      <c r="K160" s="3">
        <v>46.324769533852901</v>
      </c>
      <c r="L160" s="3">
        <v>0.26747172739710301</v>
      </c>
      <c r="M160" s="3">
        <v>1.4110159586031699E-2</v>
      </c>
      <c r="N160" s="3">
        <v>0.16980893170554201</v>
      </c>
      <c r="O160" s="3">
        <v>0.15290891271262999</v>
      </c>
      <c r="P160" s="3">
        <v>0.46792921914334101</v>
      </c>
      <c r="Q160" s="3">
        <v>0.80246913580246904</v>
      </c>
      <c r="R160" s="3">
        <v>0.90220135175483795</v>
      </c>
      <c r="S160" t="s">
        <v>16</v>
      </c>
    </row>
    <row r="161" spans="2:19" x14ac:dyDescent="0.25">
      <c r="B161" s="2">
        <v>159</v>
      </c>
      <c r="C161" s="3">
        <v>6.6156583629893201E-5</v>
      </c>
      <c r="D161" s="3">
        <v>3.6846267832075202E-2</v>
      </c>
      <c r="E161" s="3">
        <v>0.55214551688465996</v>
      </c>
      <c r="F161" s="3">
        <v>0.61090135198708695</v>
      </c>
      <c r="G161" s="3">
        <v>155.76830630929101</v>
      </c>
      <c r="H161" s="3">
        <v>1.7008371354574701E-2</v>
      </c>
      <c r="I161" s="3">
        <v>4.1019181887070799E-3</v>
      </c>
      <c r="J161" s="3"/>
      <c r="K161" s="3">
        <v>18.2500151214917</v>
      </c>
      <c r="L161" s="3">
        <v>0.61234464554280799</v>
      </c>
      <c r="M161" s="3">
        <v>9.1778634998652599E-3</v>
      </c>
      <c r="N161" s="3">
        <v>0.24117054497424301</v>
      </c>
      <c r="O161" s="3">
        <v>-0.17174029133796601</v>
      </c>
      <c r="P161" s="3">
        <v>5.4573014379326497E-2</v>
      </c>
      <c r="Q161" s="3">
        <v>0.92436974789915904</v>
      </c>
      <c r="R161" s="3">
        <v>1.001915305607</v>
      </c>
      <c r="S161" t="s">
        <v>16</v>
      </c>
    </row>
    <row r="162" spans="2:19" x14ac:dyDescent="0.25">
      <c r="B162" s="2">
        <v>160</v>
      </c>
      <c r="C162" s="3">
        <v>6.5555160142348701E-5</v>
      </c>
      <c r="D162" s="3">
        <v>3.0234227094234799E-2</v>
      </c>
      <c r="E162" s="3">
        <v>0.48956339822933498</v>
      </c>
      <c r="F162" s="3">
        <v>0.64851551030539401</v>
      </c>
      <c r="G162" s="3">
        <v>62.070096365995298</v>
      </c>
      <c r="H162" s="3">
        <v>1.1086857400022399E-2</v>
      </c>
      <c r="I162" s="3">
        <v>7.70224189895368E-3</v>
      </c>
      <c r="J162" s="3"/>
      <c r="K162" s="3">
        <v>2.39600695453642</v>
      </c>
      <c r="L162" s="3">
        <v>0.90119548047041997</v>
      </c>
      <c r="M162" s="3">
        <v>9.1360506924318598E-3</v>
      </c>
      <c r="N162" s="3">
        <v>0.69471822546739903</v>
      </c>
      <c r="O162" s="3">
        <v>2.3077690522358502E-2</v>
      </c>
      <c r="P162" s="3">
        <v>0.302622972909389</v>
      </c>
      <c r="Q162" s="3">
        <v>0.88617886178861704</v>
      </c>
      <c r="R162" s="3">
        <v>0.95862617349817802</v>
      </c>
      <c r="S162" t="s">
        <v>16</v>
      </c>
    </row>
    <row r="163" spans="2:19" x14ac:dyDescent="0.25">
      <c r="B163" s="2">
        <v>161</v>
      </c>
      <c r="C163" s="3">
        <v>1.6238434163700999E-5</v>
      </c>
      <c r="D163" s="3">
        <v>1.54567891093006E-2</v>
      </c>
      <c r="E163" s="3">
        <v>0.59441787243207</v>
      </c>
      <c r="F163" s="3">
        <v>0.65878561595080698</v>
      </c>
      <c r="G163" s="3">
        <v>12.371225336335099</v>
      </c>
      <c r="H163" s="3">
        <v>7.1498678132242604E-3</v>
      </c>
      <c r="I163" s="3">
        <v>2.2725225680444699E-3</v>
      </c>
      <c r="J163" s="3"/>
      <c r="K163" s="3">
        <v>8.8388427686674191</v>
      </c>
      <c r="L163" s="3">
        <v>0.85411323168513098</v>
      </c>
      <c r="M163" s="3">
        <v>4.5470228195823503E-3</v>
      </c>
      <c r="N163" s="3">
        <v>0.31784120034236901</v>
      </c>
      <c r="O163" s="3">
        <v>-0.214127756654729</v>
      </c>
      <c r="P163" s="3">
        <v>6.0361733693288901E-4</v>
      </c>
      <c r="Q163" s="3">
        <v>0.9</v>
      </c>
      <c r="R163" s="3">
        <v>1</v>
      </c>
      <c r="S163" t="s">
        <v>16</v>
      </c>
    </row>
    <row r="164" spans="2:19" x14ac:dyDescent="0.25">
      <c r="B164" s="2">
        <v>162</v>
      </c>
      <c r="C164" s="3">
        <v>7.2170818505338001E-6</v>
      </c>
      <c r="D164" s="3">
        <v>7.9079262730188497E-3</v>
      </c>
      <c r="E164" s="3">
        <v>0.84020585691476302</v>
      </c>
      <c r="F164" s="3">
        <v>0.435904046218758</v>
      </c>
      <c r="G164" s="3">
        <v>6.6424332424510899</v>
      </c>
      <c r="H164" s="3">
        <v>3.17094294803167E-3</v>
      </c>
      <c r="I164" s="3">
        <v>1.72003047045243E-3</v>
      </c>
      <c r="J164" s="3"/>
      <c r="K164" s="3">
        <v>2.8262028544278399</v>
      </c>
      <c r="L164" s="3">
        <v>1.4502613448121899</v>
      </c>
      <c r="M164" s="3">
        <v>3.0313485463882299E-3</v>
      </c>
      <c r="N164" s="3">
        <v>0.54243501022940799</v>
      </c>
      <c r="O164" s="3">
        <v>-0.40645613639314798</v>
      </c>
      <c r="P164" s="3">
        <v>-0.24427648132086199</v>
      </c>
      <c r="Q164" s="3">
        <v>0.92307692307692302</v>
      </c>
      <c r="R164" s="3">
        <v>1.00892419339021</v>
      </c>
      <c r="S164" t="s">
        <v>16</v>
      </c>
    </row>
    <row r="165" spans="2:19" x14ac:dyDescent="0.25">
      <c r="B165" s="2">
        <v>163</v>
      </c>
      <c r="C165" s="3">
        <v>3.5483985765124502E-5</v>
      </c>
      <c r="D165" s="3">
        <v>4.0392697845463003E-2</v>
      </c>
      <c r="E165" s="3">
        <v>0.82676469258424701</v>
      </c>
      <c r="F165" s="3">
        <v>0.43841570702960198</v>
      </c>
      <c r="G165" s="3">
        <v>10.813053386165</v>
      </c>
      <c r="H165" s="3">
        <v>1.9771086653646699E-2</v>
      </c>
      <c r="I165" s="3">
        <v>1.7718588569826401E-3</v>
      </c>
      <c r="J165" s="3"/>
      <c r="K165" s="3">
        <v>123.919744126578</v>
      </c>
      <c r="L165" s="3">
        <v>0.27329805357807802</v>
      </c>
      <c r="M165" s="3">
        <v>6.7215782284353503E-3</v>
      </c>
      <c r="N165" s="3">
        <v>8.9618688543647795E-2</v>
      </c>
      <c r="O165" s="3">
        <v>-0.22461544067807801</v>
      </c>
      <c r="P165" s="3">
        <v>-1.2749716694281999E-2</v>
      </c>
      <c r="Q165" s="3">
        <v>0.79729729729729704</v>
      </c>
      <c r="R165" s="3">
        <v>1</v>
      </c>
      <c r="S165" t="s">
        <v>16</v>
      </c>
    </row>
    <row r="166" spans="2:19" x14ac:dyDescent="0.25">
      <c r="B166" s="2">
        <v>164</v>
      </c>
      <c r="C166" s="3">
        <v>5.6533807829181501E-5</v>
      </c>
      <c r="D166" s="3">
        <v>3.2774038660787402E-2</v>
      </c>
      <c r="E166" s="3">
        <v>0.86077105312628899</v>
      </c>
      <c r="F166" s="3">
        <v>0.459585351543357</v>
      </c>
      <c r="G166" s="3">
        <v>56.325703272619002</v>
      </c>
      <c r="H166" s="3">
        <v>1.46261804879197E-2</v>
      </c>
      <c r="I166" s="3">
        <v>5.3761630376481196E-3</v>
      </c>
      <c r="J166" s="3"/>
      <c r="K166" s="3">
        <v>8.01876060956549</v>
      </c>
      <c r="L166" s="3">
        <v>0.66139084481983701</v>
      </c>
      <c r="M166" s="3">
        <v>8.4841664141253204E-3</v>
      </c>
      <c r="N166" s="3">
        <v>0.36757122217167099</v>
      </c>
      <c r="O166" s="3">
        <v>9.2408327331859205E-2</v>
      </c>
      <c r="P166" s="3">
        <v>0.39089748135691699</v>
      </c>
      <c r="Q166" s="3">
        <v>0.86238532110091703</v>
      </c>
      <c r="R166" s="3">
        <v>0.99784671446487305</v>
      </c>
      <c r="S166" t="s">
        <v>16</v>
      </c>
    </row>
    <row r="167" spans="2:19" x14ac:dyDescent="0.25">
      <c r="B167" s="2">
        <v>165</v>
      </c>
      <c r="C167" s="3">
        <v>1.02241992882562E-5</v>
      </c>
      <c r="D167" s="3">
        <v>9.0882600758564192E-3</v>
      </c>
      <c r="E167" s="3">
        <v>0.84918890545804004</v>
      </c>
      <c r="F167" s="3">
        <v>0.45677832448838901</v>
      </c>
      <c r="G167" s="3">
        <v>45</v>
      </c>
      <c r="H167" s="3">
        <v>3.2902314167548002E-3</v>
      </c>
      <c r="I167" s="3">
        <v>2.1934876111699198E-3</v>
      </c>
      <c r="J167" s="3"/>
      <c r="K167" s="3">
        <v>2</v>
      </c>
      <c r="L167" s="3">
        <v>1.5555274409995701</v>
      </c>
      <c r="M167" s="3">
        <v>3.6080264476664901E-3</v>
      </c>
      <c r="N167" s="3">
        <v>0.66666666666668395</v>
      </c>
      <c r="O167" s="3">
        <v>-0.44560129642533602</v>
      </c>
      <c r="P167" s="3">
        <v>-0.29411764705883098</v>
      </c>
      <c r="Q167" s="3">
        <v>1</v>
      </c>
      <c r="R167" s="3">
        <v>1</v>
      </c>
      <c r="S167" t="s">
        <v>16</v>
      </c>
    </row>
    <row r="168" spans="2:19" x14ac:dyDescent="0.25">
      <c r="B168" s="2">
        <v>166</v>
      </c>
      <c r="C168" s="3">
        <v>6.01423487544484E-6</v>
      </c>
      <c r="D168" s="3">
        <v>8.6586247757434003E-3</v>
      </c>
      <c r="E168" s="3">
        <v>0.85492771632597597</v>
      </c>
      <c r="F168" s="3">
        <v>0.46910901270462901</v>
      </c>
      <c r="G168" s="3">
        <v>55.944778384952301</v>
      </c>
      <c r="H168" s="3">
        <v>3.4386150438197598E-3</v>
      </c>
      <c r="I168" s="3">
        <v>1.71930752190968E-3</v>
      </c>
      <c r="J168" s="3"/>
      <c r="K168" s="3">
        <v>3.6154902594845302</v>
      </c>
      <c r="L168" s="3">
        <v>1.0080739896431301</v>
      </c>
      <c r="M168" s="3">
        <v>2.7672299641955502E-3</v>
      </c>
      <c r="N168" s="3">
        <v>0.49999999999994199</v>
      </c>
      <c r="O168" s="3">
        <v>-0.22794788198809901</v>
      </c>
      <c r="P168" s="3">
        <v>-1.69927127507092E-2</v>
      </c>
      <c r="Q168" s="3">
        <v>0.90909090909090895</v>
      </c>
      <c r="R168" s="3">
        <v>0.93184057321988301</v>
      </c>
      <c r="S168" t="s">
        <v>16</v>
      </c>
    </row>
    <row r="169" spans="2:19" x14ac:dyDescent="0.25">
      <c r="B169" s="2">
        <v>167</v>
      </c>
      <c r="C169" s="3">
        <v>2.1651245551601401E-5</v>
      </c>
      <c r="D169" s="3">
        <v>2.2679160138095799E-2</v>
      </c>
      <c r="E169" s="3">
        <v>0.85892592690063396</v>
      </c>
      <c r="F169" s="3">
        <v>0.47579998363398601</v>
      </c>
      <c r="G169" s="3">
        <v>140.078407709212</v>
      </c>
      <c r="H169" s="3">
        <v>1.10214679075124E-2</v>
      </c>
      <c r="I169" s="3">
        <v>1.9784468415500402E-3</v>
      </c>
      <c r="J169" s="3"/>
      <c r="K169" s="3">
        <v>31.486311439688901</v>
      </c>
      <c r="L169" s="3">
        <v>0.52897946656899397</v>
      </c>
      <c r="M169" s="3">
        <v>5.2504496977944801E-3</v>
      </c>
      <c r="N169" s="3">
        <v>0.17950847002888701</v>
      </c>
      <c r="O169" s="3">
        <v>-0.20901031130851699</v>
      </c>
      <c r="P169" s="3">
        <v>7.11935111975176E-3</v>
      </c>
      <c r="Q169" s="3">
        <v>0.85714285714285698</v>
      </c>
      <c r="R169" s="3">
        <v>1.00622349883736</v>
      </c>
      <c r="S169" t="s">
        <v>16</v>
      </c>
    </row>
    <row r="170" spans="2:19" x14ac:dyDescent="0.25">
      <c r="B170" s="2">
        <v>168</v>
      </c>
      <c r="C170" s="3">
        <v>1.79224199288256E-4</v>
      </c>
      <c r="D170" s="3">
        <v>7.1866197881179095E-2</v>
      </c>
      <c r="E170" s="3">
        <v>0.81414239450280301</v>
      </c>
      <c r="F170" s="3">
        <v>0.48924846016734402</v>
      </c>
      <c r="G170" s="3">
        <v>52.672318917737101</v>
      </c>
      <c r="H170" s="3">
        <v>3.3663711331749897E-2</v>
      </c>
      <c r="I170" s="3">
        <v>5.7274745956312897E-3</v>
      </c>
      <c r="J170" s="3"/>
      <c r="K170" s="3">
        <v>32.881769643106701</v>
      </c>
      <c r="L170" s="3">
        <v>0.43607096912856402</v>
      </c>
      <c r="M170" s="3">
        <v>1.51061357701863E-2</v>
      </c>
      <c r="N170" s="3">
        <v>0.17013794287825301</v>
      </c>
      <c r="O170" s="3">
        <v>-0.15507453738785401</v>
      </c>
      <c r="P170" s="3">
        <v>7.5792511351435402E-2</v>
      </c>
      <c r="Q170" s="3">
        <v>0.91131498470948002</v>
      </c>
      <c r="R170" s="3">
        <v>0.99803602067573804</v>
      </c>
      <c r="S170" t="s">
        <v>16</v>
      </c>
    </row>
    <row r="171" spans="2:19" x14ac:dyDescent="0.25">
      <c r="B171" s="2">
        <v>169</v>
      </c>
      <c r="C171" s="3">
        <v>8.1793594306049801E-5</v>
      </c>
      <c r="D171" s="3">
        <v>3.8090969378431497E-2</v>
      </c>
      <c r="E171" s="3">
        <v>0.82665905476327295</v>
      </c>
      <c r="F171" s="3">
        <v>0.48831213221859898</v>
      </c>
      <c r="G171" s="3">
        <v>35.853459578049502</v>
      </c>
      <c r="H171" s="3">
        <v>1.7393564847967599E-2</v>
      </c>
      <c r="I171" s="3">
        <v>6.3224538486793599E-3</v>
      </c>
      <c r="J171" s="3"/>
      <c r="K171" s="3">
        <v>8.4037348665784801</v>
      </c>
      <c r="L171" s="3">
        <v>0.70841069101860799</v>
      </c>
      <c r="M171" s="3">
        <v>1.0205039871381501E-2</v>
      </c>
      <c r="N171" s="3">
        <v>0.36349384981987298</v>
      </c>
      <c r="O171" s="3">
        <v>5.59536527644088E-2</v>
      </c>
      <c r="P171" s="3">
        <v>0.34448194810718802</v>
      </c>
      <c r="Q171" s="3">
        <v>0.94444444444444398</v>
      </c>
      <c r="R171" s="3">
        <v>1.0018527190178499</v>
      </c>
      <c r="S171" t="s">
        <v>16</v>
      </c>
    </row>
    <row r="173" spans="2:19" ht="15.75" thickBot="1" x14ac:dyDescent="0.3"/>
    <row r="174" spans="2:19" ht="60.75" thickBot="1" x14ac:dyDescent="0.3">
      <c r="B174" s="18" t="s">
        <v>30</v>
      </c>
      <c r="C174" s="18" t="s">
        <v>23</v>
      </c>
      <c r="D174" s="18" t="s">
        <v>31</v>
      </c>
      <c r="E174" s="18" t="s">
        <v>32</v>
      </c>
      <c r="F174" s="18" t="s">
        <v>33</v>
      </c>
      <c r="G174" s="74" t="s">
        <v>45</v>
      </c>
    </row>
    <row r="175" spans="2:19" x14ac:dyDescent="0.25">
      <c r="B175" s="32">
        <v>0.202027909579926</v>
      </c>
      <c r="C175" s="43">
        <v>0.59015281138789999</v>
      </c>
      <c r="D175" s="30">
        <f>C175-B175</f>
        <v>0.38812490180797399</v>
      </c>
      <c r="E175" s="27">
        <f>169/D175</f>
        <v>435.42684123785824</v>
      </c>
      <c r="F175" s="19">
        <f>SUM(C3:C171)</f>
        <v>2.4069569395017767E-2</v>
      </c>
      <c r="G175" s="73">
        <f>(F175/D175)</f>
        <v>6.2015009299574042E-2</v>
      </c>
    </row>
    <row r="177" spans="9:13" ht="15.75" thickBot="1" x14ac:dyDescent="0.3">
      <c r="I177" s="53" t="s">
        <v>42</v>
      </c>
    </row>
    <row r="178" spans="9:13" ht="15.75" thickBot="1" x14ac:dyDescent="0.3">
      <c r="I178" s="49" t="s">
        <v>18</v>
      </c>
      <c r="J178" s="66" t="s">
        <v>19</v>
      </c>
      <c r="K178" s="66" t="s">
        <v>20</v>
      </c>
      <c r="L178" s="67" t="s">
        <v>21</v>
      </c>
      <c r="M178" s="50" t="s">
        <v>41</v>
      </c>
    </row>
    <row r="179" spans="9:13" x14ac:dyDescent="0.25">
      <c r="I179" s="58" t="s">
        <v>22</v>
      </c>
      <c r="J179" s="60">
        <v>1</v>
      </c>
      <c r="K179" s="60">
        <v>2.5</v>
      </c>
      <c r="L179" s="61">
        <v>9</v>
      </c>
      <c r="M179" s="59">
        <v>0.48531426785227078</v>
      </c>
    </row>
    <row r="180" spans="9:13" x14ac:dyDescent="0.25">
      <c r="I180" s="54" t="s">
        <v>35</v>
      </c>
      <c r="J180" s="62">
        <v>1</v>
      </c>
      <c r="K180" s="62">
        <v>2.5</v>
      </c>
      <c r="L180" s="63">
        <v>10</v>
      </c>
      <c r="M180" s="55">
        <v>0.48006656858179386</v>
      </c>
    </row>
    <row r="181" spans="9:13" x14ac:dyDescent="0.25">
      <c r="I181" s="54" t="s">
        <v>36</v>
      </c>
      <c r="J181" s="62">
        <v>1</v>
      </c>
      <c r="K181" s="62">
        <v>2.6</v>
      </c>
      <c r="L181" s="63">
        <v>10</v>
      </c>
      <c r="M181" s="55">
        <v>0.47904038936320154</v>
      </c>
    </row>
    <row r="182" spans="9:13" x14ac:dyDescent="0.25">
      <c r="I182" s="54" t="s">
        <v>37</v>
      </c>
      <c r="J182" s="62">
        <v>1</v>
      </c>
      <c r="K182" s="62">
        <v>3.6</v>
      </c>
      <c r="L182" s="63">
        <v>10</v>
      </c>
      <c r="M182" s="55">
        <v>0.47794991402455217</v>
      </c>
    </row>
    <row r="183" spans="9:13" ht="15.75" thickBot="1" x14ac:dyDescent="0.3">
      <c r="I183" s="56" t="s">
        <v>38</v>
      </c>
      <c r="J183" s="64">
        <v>1</v>
      </c>
      <c r="K183" s="64">
        <v>3.4</v>
      </c>
      <c r="L183" s="65">
        <v>10</v>
      </c>
      <c r="M183" s="57">
        <v>0.47710242916777623</v>
      </c>
    </row>
    <row r="185" spans="9:13" x14ac:dyDescent="0.25">
      <c r="I185" s="51" t="s">
        <v>39</v>
      </c>
      <c r="J185" s="51"/>
      <c r="K185" s="51" t="s">
        <v>40</v>
      </c>
      <c r="L185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24"/>
  <sheetViews>
    <sheetView topLeftCell="A205" workbookViewId="0">
      <selection activeCell="E228" sqref="E228"/>
    </sheetView>
  </sheetViews>
  <sheetFormatPr defaultRowHeight="15" x14ac:dyDescent="0.25"/>
  <cols>
    <col min="2" max="2" width="11.7109375" customWidth="1"/>
    <col min="3" max="6" width="12.140625" bestFit="1" customWidth="1"/>
    <col min="7" max="7" width="12.5703125" bestFit="1" customWidth="1"/>
    <col min="8" max="9" width="12.140625" bestFit="1" customWidth="1"/>
    <col min="10" max="10" width="5.28515625" customWidth="1"/>
    <col min="11" max="11" width="19.85546875" style="2" customWidth="1"/>
    <col min="12" max="12" width="12.140625" bestFit="1" customWidth="1"/>
    <col min="13" max="13" width="12.85546875" bestFit="1" customWidth="1"/>
    <col min="14" max="14" width="14" bestFit="1" customWidth="1"/>
    <col min="15" max="16" width="12.140625" bestFit="1" customWidth="1"/>
    <col min="17" max="17" width="7.28515625" bestFit="1" customWidth="1"/>
  </cols>
  <sheetData>
    <row r="1" spans="2:17" ht="15.75" thickBot="1" x14ac:dyDescent="0.3">
      <c r="B1" s="7"/>
      <c r="C1" s="7"/>
      <c r="D1" s="7"/>
      <c r="E1" s="7"/>
      <c r="F1" s="7"/>
      <c r="G1" s="7"/>
      <c r="H1" s="7"/>
      <c r="I1" s="7"/>
      <c r="J1" s="7"/>
      <c r="K1" s="8"/>
      <c r="L1" s="7"/>
      <c r="M1" s="7"/>
      <c r="N1" s="7"/>
      <c r="O1" s="7"/>
      <c r="P1" s="7"/>
      <c r="Q1" s="7"/>
    </row>
    <row r="2" spans="2:17" s="21" customFormat="1" ht="21" customHeight="1" thickBot="1" x14ac:dyDescent="0.3">
      <c r="B2" s="44"/>
      <c r="C2" s="44" t="s">
        <v>0</v>
      </c>
      <c r="D2" s="44" t="s">
        <v>1</v>
      </c>
      <c r="E2" s="44" t="s">
        <v>2</v>
      </c>
      <c r="F2" s="44" t="s">
        <v>3</v>
      </c>
      <c r="G2" s="44" t="s">
        <v>4</v>
      </c>
      <c r="H2" s="44" t="s">
        <v>5</v>
      </c>
      <c r="I2" s="44" t="s">
        <v>6</v>
      </c>
      <c r="J2" s="44"/>
      <c r="K2" s="44" t="s">
        <v>9</v>
      </c>
      <c r="L2" s="44" t="s">
        <v>10</v>
      </c>
      <c r="M2" s="44" t="s">
        <v>11</v>
      </c>
      <c r="N2" s="44" t="s">
        <v>12</v>
      </c>
      <c r="O2" s="44" t="s">
        <v>13</v>
      </c>
      <c r="P2" s="44" t="s">
        <v>14</v>
      </c>
      <c r="Q2" s="44" t="s">
        <v>15</v>
      </c>
    </row>
    <row r="3" spans="2:17" x14ac:dyDescent="0.25">
      <c r="B3" s="2">
        <v>1</v>
      </c>
      <c r="C3" s="20">
        <v>3.2494382022471898E-3</v>
      </c>
      <c r="D3" s="20">
        <v>0.22210926129960401</v>
      </c>
      <c r="E3" s="20">
        <v>7.3181047802638705E-2</v>
      </c>
      <c r="F3" s="20">
        <v>0.473614154091683</v>
      </c>
      <c r="G3" s="20">
        <v>69.640972353471795</v>
      </c>
      <c r="H3" s="20">
        <v>7.6001099911747597E-2</v>
      </c>
      <c r="I3" s="20">
        <v>5.8178852931898201E-2</v>
      </c>
      <c r="J3" s="20"/>
      <c r="K3" s="20">
        <v>6.4321949731598299E-2</v>
      </c>
      <c r="L3" s="20">
        <v>0.76550014406969702</v>
      </c>
      <c r="M3" s="20">
        <v>6.8726630598478999E-2</v>
      </c>
      <c r="N3" s="20">
        <v>0.360745008589552</v>
      </c>
      <c r="O3" s="20">
        <v>0.96942880128720799</v>
      </c>
      <c r="P3" s="20">
        <v>0.930563025568788</v>
      </c>
      <c r="Q3" t="s">
        <v>34</v>
      </c>
    </row>
    <row r="4" spans="2:17" x14ac:dyDescent="0.25">
      <c r="B4" s="2">
        <v>2</v>
      </c>
      <c r="C4" s="20">
        <v>1.12359550561797E-3</v>
      </c>
      <c r="D4" s="20">
        <v>0.14154333865711299</v>
      </c>
      <c r="E4" s="20">
        <v>1.13111039868903E-2</v>
      </c>
      <c r="F4" s="20">
        <v>0.476593931549817</v>
      </c>
      <c r="G4" s="20">
        <v>86.534957733752606</v>
      </c>
      <c r="H4" s="20">
        <v>5.3942387951926102E-2</v>
      </c>
      <c r="I4" s="20">
        <v>2.9106135985428001E-2</v>
      </c>
      <c r="J4" s="20"/>
      <c r="K4" s="20">
        <v>3.7823355615803099E-2</v>
      </c>
      <c r="L4" s="20">
        <v>0.53957818870324403</v>
      </c>
      <c r="M4" s="20">
        <v>9.7474934849204803E-2</v>
      </c>
      <c r="N4" s="20">
        <v>0.39734848640565401</v>
      </c>
      <c r="O4" s="20">
        <v>0.94984802431610904</v>
      </c>
      <c r="P4" s="20">
        <v>0.97423857783017298</v>
      </c>
      <c r="Q4" t="s">
        <v>34</v>
      </c>
    </row>
    <row r="5" spans="2:17" x14ac:dyDescent="0.25">
      <c r="B5" s="2">
        <v>3</v>
      </c>
      <c r="C5" s="20">
        <v>6.4152808988764002E-3</v>
      </c>
      <c r="D5" s="20">
        <v>0.290058937986089</v>
      </c>
      <c r="E5" s="20">
        <v>0.46151221559349798</v>
      </c>
      <c r="F5" s="20">
        <v>0.49830955314700698</v>
      </c>
      <c r="G5" s="20">
        <v>43.278801605786398</v>
      </c>
      <c r="H5" s="20">
        <v>9.9738473372250502E-2</v>
      </c>
      <c r="I5" s="20">
        <v>8.3943607056354896E-2</v>
      </c>
      <c r="J5" s="20"/>
      <c r="K5" s="20">
        <v>9.0378035667044498E-2</v>
      </c>
      <c r="L5" s="20">
        <v>0.84163717588753395</v>
      </c>
      <c r="M5" s="20">
        <v>2.5001610253016199E-2</v>
      </c>
      <c r="N5" s="20">
        <v>0.30507258359135903</v>
      </c>
      <c r="O5" s="20">
        <v>0.98823040708944798</v>
      </c>
      <c r="P5" s="20">
        <v>0.98767405373602601</v>
      </c>
      <c r="Q5" t="s">
        <v>34</v>
      </c>
    </row>
    <row r="6" spans="2:17" x14ac:dyDescent="0.25">
      <c r="B6" s="2">
        <v>4</v>
      </c>
      <c r="C6" s="20">
        <v>5.03370786516853E-4</v>
      </c>
      <c r="D6" s="20">
        <v>7.7970049686337098E-2</v>
      </c>
      <c r="E6" s="20">
        <v>0.35104323155975098</v>
      </c>
      <c r="F6" s="20">
        <v>0.48076356264685299</v>
      </c>
      <c r="G6" s="20">
        <v>143.12724750665899</v>
      </c>
      <c r="H6" s="20">
        <v>2.6546498662843799E-2</v>
      </c>
      <c r="I6" s="20">
        <v>2.4081377225501101E-2</v>
      </c>
      <c r="J6" s="20"/>
      <c r="K6" s="20">
        <v>2.5316231770500498E-2</v>
      </c>
      <c r="L6" s="20">
        <v>0.90713948876455597</v>
      </c>
      <c r="M6" s="20">
        <v>-2.55158865015679E-3</v>
      </c>
      <c r="N6" s="20">
        <v>0.26999076116388498</v>
      </c>
      <c r="O6" s="20">
        <v>0.97053726169844001</v>
      </c>
      <c r="P6" s="20">
        <v>1.0044261238585099</v>
      </c>
      <c r="Q6" t="s">
        <v>34</v>
      </c>
    </row>
    <row r="7" spans="2:17" x14ac:dyDescent="0.25">
      <c r="B7" s="2">
        <v>5</v>
      </c>
      <c r="C7" s="20">
        <v>9.2134831460674105E-4</v>
      </c>
      <c r="D7" s="20">
        <v>0.105476063639571</v>
      </c>
      <c r="E7" s="20">
        <v>0.48088096747676601</v>
      </c>
      <c r="F7" s="20">
        <v>0.245246611009554</v>
      </c>
      <c r="G7" s="20">
        <v>179.963707072098</v>
      </c>
      <c r="H7" s="20">
        <v>3.5084161636632499E-2</v>
      </c>
      <c r="I7" s="20">
        <v>3.2238688327951598E-2</v>
      </c>
      <c r="J7" s="20"/>
      <c r="K7" s="20">
        <v>3.4250505231783003E-2</v>
      </c>
      <c r="L7" s="20">
        <v>0.91889578727428101</v>
      </c>
      <c r="M7" s="20">
        <v>-3.5828028278511302E-2</v>
      </c>
      <c r="N7" s="20">
        <v>0.227621882321072</v>
      </c>
      <c r="O7" s="20">
        <v>0.98463016330451403</v>
      </c>
      <c r="P7" s="20">
        <v>1.0032718807021901</v>
      </c>
      <c r="Q7" t="s">
        <v>34</v>
      </c>
    </row>
    <row r="8" spans="2:17" x14ac:dyDescent="0.25">
      <c r="B8" s="2">
        <v>6</v>
      </c>
      <c r="C8" s="20">
        <v>1.7977528089887599E-5</v>
      </c>
      <c r="D8" s="20">
        <v>1.6450325661883401E-2</v>
      </c>
      <c r="E8" s="20">
        <v>0.48802980430260601</v>
      </c>
      <c r="F8" s="20">
        <v>0.29912268724132501</v>
      </c>
      <c r="G8" s="20">
        <v>28.7811602709276</v>
      </c>
      <c r="H8" s="20">
        <v>7.1861990955520002E-3</v>
      </c>
      <c r="I8" s="20">
        <v>2.2003877821114102E-3</v>
      </c>
      <c r="J8" s="20"/>
      <c r="K8" s="20">
        <v>4.7843180998583404E-3</v>
      </c>
      <c r="L8" s="20">
        <v>0.30619632894298299</v>
      </c>
      <c r="M8" s="20">
        <v>-0.30919038212405098</v>
      </c>
      <c r="N8" s="20">
        <v>-0.120433876636955</v>
      </c>
      <c r="O8" s="20">
        <v>0.90909090909090895</v>
      </c>
      <c r="P8" s="20">
        <v>1.0052446544867699</v>
      </c>
      <c r="Q8" t="s">
        <v>34</v>
      </c>
    </row>
    <row r="9" spans="2:17" x14ac:dyDescent="0.25">
      <c r="B9" s="2">
        <v>7</v>
      </c>
      <c r="C9" s="20">
        <v>7.9334831460674098E-3</v>
      </c>
      <c r="D9" s="20">
        <v>0.37235797084181999</v>
      </c>
      <c r="E9" s="20">
        <v>0.51990705697415296</v>
      </c>
      <c r="F9" s="20">
        <v>0.337676929294496</v>
      </c>
      <c r="G9" s="20">
        <v>17.444283348579098</v>
      </c>
      <c r="H9" s="20">
        <v>0.11479123817801599</v>
      </c>
      <c r="I9" s="20">
        <v>0.100008426095062</v>
      </c>
      <c r="J9" s="20"/>
      <c r="K9" s="20">
        <v>0.10050484798786</v>
      </c>
      <c r="L9" s="20">
        <v>0.87122003109655</v>
      </c>
      <c r="M9" s="20">
        <v>0.13650489550519099</v>
      </c>
      <c r="N9" s="20">
        <v>0.447042975742314</v>
      </c>
      <c r="O9" s="20">
        <v>0.94831846996883995</v>
      </c>
      <c r="P9" s="20">
        <v>0.88650141949611005</v>
      </c>
      <c r="Q9" t="s">
        <v>34</v>
      </c>
    </row>
    <row r="10" spans="2:17" x14ac:dyDescent="0.25">
      <c r="B10" s="2">
        <v>8</v>
      </c>
      <c r="C10" s="20">
        <v>5.7501123595505603E-3</v>
      </c>
      <c r="D10" s="20">
        <v>0.37486093088719902</v>
      </c>
      <c r="E10" s="20">
        <v>0.59478011936333897</v>
      </c>
      <c r="F10" s="20">
        <v>0.48790753156235001</v>
      </c>
      <c r="G10" s="20">
        <v>105.612349809717</v>
      </c>
      <c r="H10" s="20">
        <v>0.11270257055188899</v>
      </c>
      <c r="I10" s="20">
        <v>8.2542639821146596E-2</v>
      </c>
      <c r="J10" s="20"/>
      <c r="K10" s="20">
        <v>8.5564422763495504E-2</v>
      </c>
      <c r="L10" s="20">
        <v>0.73239358620612205</v>
      </c>
      <c r="M10" s="20">
        <v>0.27064937166292802</v>
      </c>
      <c r="N10" s="20">
        <v>0.61784102749412695</v>
      </c>
      <c r="O10" s="20">
        <v>0.83961149757185904</v>
      </c>
      <c r="P10" s="20">
        <v>0.83245191395728202</v>
      </c>
      <c r="Q10" t="s">
        <v>34</v>
      </c>
    </row>
    <row r="11" spans="2:17" x14ac:dyDescent="0.25">
      <c r="B11" s="2">
        <v>9</v>
      </c>
      <c r="C11" s="20">
        <v>7.8984269662921297E-3</v>
      </c>
      <c r="D11" s="20">
        <v>0.40105573508938802</v>
      </c>
      <c r="E11" s="20">
        <v>0.83501510059559203</v>
      </c>
      <c r="F11" s="20">
        <v>0.48987847288282799</v>
      </c>
      <c r="G11" s="20">
        <v>67.935296553900599</v>
      </c>
      <c r="H11" s="20">
        <v>0.12134584509112301</v>
      </c>
      <c r="I11" s="20">
        <v>9.9974518090956893E-2</v>
      </c>
      <c r="J11" s="20"/>
      <c r="K11" s="20">
        <v>0.100282548604858</v>
      </c>
      <c r="L11" s="20">
        <v>0.82388085076898898</v>
      </c>
      <c r="M11" s="20">
        <v>0.20632271202442701</v>
      </c>
      <c r="N11" s="20">
        <v>0.53593778066166797</v>
      </c>
      <c r="O11" s="20">
        <v>0.89027355623100302</v>
      </c>
      <c r="P11" s="20">
        <v>0.84689632021635197</v>
      </c>
      <c r="Q11" t="s">
        <v>34</v>
      </c>
    </row>
    <row r="12" spans="2:17" x14ac:dyDescent="0.25">
      <c r="B12" s="2">
        <v>10</v>
      </c>
      <c r="C12" s="20">
        <v>2.97438202247191E-3</v>
      </c>
      <c r="D12" s="20">
        <v>0.23231071966637701</v>
      </c>
      <c r="E12" s="20">
        <v>0.96984312913356796</v>
      </c>
      <c r="F12" s="20">
        <v>8.4479512308085106E-2</v>
      </c>
      <c r="G12" s="20">
        <v>22.055484062658799</v>
      </c>
      <c r="H12" s="20">
        <v>7.3947504596979699E-2</v>
      </c>
      <c r="I12" s="20">
        <v>5.3525201832485797E-2</v>
      </c>
      <c r="J12" s="20"/>
      <c r="K12" s="20">
        <v>6.1539424860495601E-2</v>
      </c>
      <c r="L12" s="20">
        <v>0.72382701923753501</v>
      </c>
      <c r="M12" s="20">
        <v>4.5141205603105E-2</v>
      </c>
      <c r="N12" s="20">
        <v>0.33071511280605598</v>
      </c>
      <c r="O12" s="20">
        <v>0.95663486556808297</v>
      </c>
      <c r="P12" s="20">
        <v>0.86290250173448102</v>
      </c>
      <c r="Q12" t="s">
        <v>34</v>
      </c>
    </row>
    <row r="13" spans="2:17" x14ac:dyDescent="0.25">
      <c r="B13" s="2">
        <v>11</v>
      </c>
      <c r="C13" s="20">
        <v>1.53267415730337E-2</v>
      </c>
      <c r="D13" s="20">
        <v>0.55211695855542597</v>
      </c>
      <c r="E13" s="20">
        <v>0.98481968144681997</v>
      </c>
      <c r="F13" s="20">
        <v>0.23500552991580101</v>
      </c>
      <c r="G13" s="20">
        <v>28.733112949372799</v>
      </c>
      <c r="H13" s="20">
        <v>0.194925423249522</v>
      </c>
      <c r="I13" s="20">
        <v>0.110970695323169</v>
      </c>
      <c r="J13" s="20"/>
      <c r="K13" s="20">
        <v>0.13969471522832499</v>
      </c>
      <c r="L13" s="20">
        <v>0.56929821402063296</v>
      </c>
      <c r="M13" s="20">
        <v>0.108451868415559</v>
      </c>
      <c r="N13" s="20">
        <v>0.411324752302267</v>
      </c>
      <c r="O13" s="20">
        <v>0.91485137890331503</v>
      </c>
      <c r="P13" s="20">
        <v>0.89498167755938896</v>
      </c>
      <c r="Q13" t="s">
        <v>34</v>
      </c>
    </row>
    <row r="14" spans="2:17" x14ac:dyDescent="0.25">
      <c r="B14" s="2">
        <v>12</v>
      </c>
      <c r="C14" s="20">
        <v>3.8121348314606699E-3</v>
      </c>
      <c r="D14" s="20">
        <v>0.21884688042227499</v>
      </c>
      <c r="E14" s="20">
        <v>1.0250205184336301</v>
      </c>
      <c r="F14" s="20">
        <v>0.471100967441134</v>
      </c>
      <c r="G14" s="20">
        <v>5.5068263686173502</v>
      </c>
      <c r="H14" s="20">
        <v>7.4337654502523901E-2</v>
      </c>
      <c r="I14" s="20">
        <v>6.2433287688802998E-2</v>
      </c>
      <c r="J14" s="20"/>
      <c r="K14" s="20">
        <v>6.9668937248088106E-2</v>
      </c>
      <c r="L14" s="20">
        <v>0.83986087678732502</v>
      </c>
      <c r="M14" s="20">
        <v>-4.38045168715906E-2</v>
      </c>
      <c r="N14" s="20">
        <v>0.217465901616235</v>
      </c>
      <c r="O14" s="20">
        <v>0.98582054858205403</v>
      </c>
      <c r="P14" s="20">
        <v>1.0023653873646701</v>
      </c>
      <c r="Q14" t="s">
        <v>34</v>
      </c>
    </row>
    <row r="15" spans="2:17" x14ac:dyDescent="0.25">
      <c r="B15" s="2">
        <v>13</v>
      </c>
      <c r="C15" s="20">
        <v>1.6269662921348301E-4</v>
      </c>
      <c r="D15" s="20">
        <v>4.4850389358599502E-2</v>
      </c>
      <c r="E15" s="20">
        <v>1.1802520582668501</v>
      </c>
      <c r="F15" s="20">
        <v>0.48112980922801302</v>
      </c>
      <c r="G15" s="20">
        <v>65.434577295026898</v>
      </c>
      <c r="H15" s="20">
        <v>1.451075487517E-2</v>
      </c>
      <c r="I15" s="20">
        <v>1.41166031346679E-2</v>
      </c>
      <c r="J15" s="20"/>
      <c r="K15" s="20">
        <v>1.43927683963065E-2</v>
      </c>
      <c r="L15" s="20">
        <v>0.97283726836454498</v>
      </c>
      <c r="M15" s="20">
        <v>-1.1147451057285899E-2</v>
      </c>
      <c r="N15" s="20">
        <v>0.25904616922602602</v>
      </c>
      <c r="O15" s="20">
        <v>0.95263157894736805</v>
      </c>
      <c r="P15" s="20">
        <v>0.97989684183824399</v>
      </c>
      <c r="Q15" t="s">
        <v>34</v>
      </c>
    </row>
    <row r="16" spans="2:17" x14ac:dyDescent="0.25">
      <c r="B16" s="2">
        <v>14</v>
      </c>
      <c r="C16" s="20">
        <v>2.1465168539325798E-3</v>
      </c>
      <c r="D16" s="20">
        <v>0.16308301641126699</v>
      </c>
      <c r="E16" s="20">
        <v>0.48609663735938202</v>
      </c>
      <c r="F16" s="20">
        <v>0.58306200054202895</v>
      </c>
      <c r="G16" s="20">
        <v>179.608081491246</v>
      </c>
      <c r="H16" s="20">
        <v>5.31502160952569E-2</v>
      </c>
      <c r="I16" s="20">
        <v>5.0331950440118997E-2</v>
      </c>
      <c r="J16" s="20"/>
      <c r="K16" s="20">
        <v>5.2278390773506697E-2</v>
      </c>
      <c r="L16" s="20">
        <v>0.94697546196073901</v>
      </c>
      <c r="M16" s="20">
        <v>-2.1176531715761501E-2</v>
      </c>
      <c r="N16" s="20">
        <v>0.24627674713431599</v>
      </c>
      <c r="O16" s="20">
        <v>0.98190789473684204</v>
      </c>
      <c r="P16" s="20">
        <v>0.99947096714182704</v>
      </c>
      <c r="Q16" t="s">
        <v>34</v>
      </c>
    </row>
    <row r="17" spans="2:17" x14ac:dyDescent="0.25">
      <c r="B17" s="2">
        <v>15</v>
      </c>
      <c r="C17" s="20">
        <v>2.2105168539325801E-2</v>
      </c>
      <c r="D17" s="20">
        <v>0.92575105978401895</v>
      </c>
      <c r="E17" s="20">
        <v>0.58600008578948104</v>
      </c>
      <c r="F17" s="20">
        <v>0.80515550292125604</v>
      </c>
      <c r="G17" s="20">
        <v>42.373288083650898</v>
      </c>
      <c r="H17" s="20">
        <v>0.25239609697745202</v>
      </c>
      <c r="I17" s="20">
        <v>0.15312068799595199</v>
      </c>
      <c r="J17" s="20"/>
      <c r="K17" s="20">
        <v>0.16776523694527801</v>
      </c>
      <c r="L17" s="20">
        <v>0.60666820854060699</v>
      </c>
      <c r="M17" s="20">
        <v>0.37313285105269001</v>
      </c>
      <c r="N17" s="20">
        <v>0.74832704613522305</v>
      </c>
      <c r="O17" s="20">
        <v>0.84729878721058405</v>
      </c>
      <c r="P17" s="20">
        <v>0.68114788767734102</v>
      </c>
      <c r="Q17" t="s">
        <v>34</v>
      </c>
    </row>
    <row r="18" spans="2:17" x14ac:dyDescent="0.25">
      <c r="B18" s="2">
        <v>16</v>
      </c>
      <c r="C18" s="20">
        <v>7.5020224719101096E-3</v>
      </c>
      <c r="D18" s="20">
        <v>0.36523780798545802</v>
      </c>
      <c r="E18" s="20">
        <v>0.96105235275593404</v>
      </c>
      <c r="F18" s="20">
        <v>0.78714390521077504</v>
      </c>
      <c r="G18" s="20">
        <v>21.245005186442601</v>
      </c>
      <c r="H18" s="20">
        <v>0.104167228266646</v>
      </c>
      <c r="I18" s="20">
        <v>9.7103236418618205E-2</v>
      </c>
      <c r="J18" s="20"/>
      <c r="K18" s="20">
        <v>9.7733677290521404E-2</v>
      </c>
      <c r="L18" s="20">
        <v>0.93218604386836801</v>
      </c>
      <c r="M18" s="20">
        <v>5.8952144226609299E-2</v>
      </c>
      <c r="N18" s="20">
        <v>0.348299746011412</v>
      </c>
      <c r="O18" s="20">
        <v>0.92743638182020205</v>
      </c>
      <c r="P18" s="20">
        <v>0.89323919166223198</v>
      </c>
      <c r="Q18" t="s">
        <v>34</v>
      </c>
    </row>
    <row r="19" spans="2:17" x14ac:dyDescent="0.25">
      <c r="B19" s="2">
        <v>17</v>
      </c>
      <c r="C19" s="20">
        <v>2.06741573033707E-5</v>
      </c>
      <c r="D19" s="20">
        <v>2.38359539776043E-2</v>
      </c>
      <c r="E19" s="20">
        <v>4.1221344620867502E-4</v>
      </c>
      <c r="F19" s="20">
        <v>5.3999961453336503E-3</v>
      </c>
      <c r="G19" s="20">
        <v>89.289996136632297</v>
      </c>
      <c r="H19" s="20">
        <v>9.4809092627995395E-4</v>
      </c>
      <c r="I19" s="20">
        <v>9.4809092627995395E-4</v>
      </c>
      <c r="J19" s="20"/>
      <c r="K19" s="20">
        <v>5.1306095771094197E-3</v>
      </c>
      <c r="L19" s="20">
        <v>1</v>
      </c>
      <c r="M19" s="20">
        <v>-0.96585225376532802</v>
      </c>
      <c r="N19" s="20">
        <v>-0.95652173913043403</v>
      </c>
      <c r="O19" s="20">
        <v>0.91999999999999904</v>
      </c>
      <c r="P19" s="20">
        <v>0.980589475358975</v>
      </c>
      <c r="Q19" t="s">
        <v>34</v>
      </c>
    </row>
    <row r="20" spans="2:17" x14ac:dyDescent="0.25">
      <c r="B20" s="2">
        <v>18</v>
      </c>
      <c r="C20" s="20">
        <v>4.32359550561797E-4</v>
      </c>
      <c r="D20" s="20">
        <v>8.7535339041575594E-2</v>
      </c>
      <c r="E20" s="20">
        <v>3.6351386265117198E-2</v>
      </c>
      <c r="F20" s="20">
        <v>6.9111878146949097E-3</v>
      </c>
      <c r="G20" s="20">
        <v>175.14665018256599</v>
      </c>
      <c r="H20" s="20">
        <v>3.3304846136228597E-2</v>
      </c>
      <c r="I20" s="20">
        <v>1.82076560821204E-2</v>
      </c>
      <c r="J20" s="20"/>
      <c r="K20" s="20">
        <v>2.3462678391846101E-2</v>
      </c>
      <c r="L20" s="20">
        <v>0.54669689833259305</v>
      </c>
      <c r="M20" s="20">
        <v>0.101555283378397</v>
      </c>
      <c r="N20" s="20">
        <v>0.40254374750932298</v>
      </c>
      <c r="O20" s="20">
        <v>0.94313725490195999</v>
      </c>
      <c r="P20" s="20">
        <v>0.95745602634087101</v>
      </c>
      <c r="Q20" t="s">
        <v>34</v>
      </c>
    </row>
    <row r="21" spans="2:17" x14ac:dyDescent="0.25">
      <c r="B21" s="2">
        <v>19</v>
      </c>
      <c r="C21" s="20">
        <v>9.0786516853932504E-5</v>
      </c>
      <c r="D21" s="20">
        <v>4.29210243236198E-2</v>
      </c>
      <c r="E21" s="20">
        <v>0.30700132283871201</v>
      </c>
      <c r="F21" s="20">
        <v>2.3038609508602799E-3</v>
      </c>
      <c r="G21" s="20">
        <v>4.5133471373713396</v>
      </c>
      <c r="H21" s="20">
        <v>1.8032474094888298E-2</v>
      </c>
      <c r="I21" s="20">
        <v>7.9342400598676303E-3</v>
      </c>
      <c r="J21" s="20"/>
      <c r="K21" s="20">
        <v>1.07514177384748E-2</v>
      </c>
      <c r="L21" s="20">
        <v>0.43999730808523502</v>
      </c>
      <c r="M21" s="20">
        <v>0.23773929999665699</v>
      </c>
      <c r="N21" s="20">
        <v>0.57593862282856301</v>
      </c>
      <c r="O21" s="20">
        <v>0.893805309734513</v>
      </c>
      <c r="P21" s="20">
        <v>0.977712001060281</v>
      </c>
      <c r="Q21" t="s">
        <v>34</v>
      </c>
    </row>
    <row r="22" spans="2:17" x14ac:dyDescent="0.25">
      <c r="B22" s="2">
        <v>20</v>
      </c>
      <c r="C22" s="20">
        <v>1.3393258426966199E-4</v>
      </c>
      <c r="D22" s="20">
        <v>6.4529912715392504E-2</v>
      </c>
      <c r="E22" s="20">
        <v>0.39096979110299002</v>
      </c>
      <c r="F22" s="20">
        <v>1.9852642214721098E-3</v>
      </c>
      <c r="G22" s="20">
        <v>2.0439615226582402</v>
      </c>
      <c r="H22" s="20">
        <v>3.1267094381901103E-2</v>
      </c>
      <c r="I22" s="20">
        <v>6.2597793484830896E-3</v>
      </c>
      <c r="J22" s="20"/>
      <c r="K22" s="20">
        <v>1.30586470440359E-2</v>
      </c>
      <c r="L22" s="20">
        <v>0.20020342383034201</v>
      </c>
      <c r="M22" s="20">
        <v>0.147757613259865</v>
      </c>
      <c r="N22" s="20">
        <v>0.46137038097330701</v>
      </c>
      <c r="O22" s="20">
        <v>0.90853658536585302</v>
      </c>
      <c r="P22" s="20">
        <v>1</v>
      </c>
      <c r="Q22" t="s">
        <v>34</v>
      </c>
    </row>
    <row r="23" spans="2:17" x14ac:dyDescent="0.25">
      <c r="B23" s="2">
        <v>21</v>
      </c>
      <c r="C23" s="20">
        <v>1.9415730337078599E-4</v>
      </c>
      <c r="D23" s="20">
        <v>4.6512392752368202E-2</v>
      </c>
      <c r="E23" s="20">
        <v>0.123677583471251</v>
      </c>
      <c r="F23" s="20">
        <v>1.6139492295978601E-2</v>
      </c>
      <c r="G23" s="20">
        <v>61.930359373420401</v>
      </c>
      <c r="H23" s="20">
        <v>1.61175457268713E-2</v>
      </c>
      <c r="I23" s="20">
        <v>1.4834853868857601E-2</v>
      </c>
      <c r="J23" s="20"/>
      <c r="K23" s="20">
        <v>1.5722873673436E-2</v>
      </c>
      <c r="L23" s="20">
        <v>0.92041642817397495</v>
      </c>
      <c r="M23" s="20">
        <v>-3.2795444146784598E-2</v>
      </c>
      <c r="N23" s="20">
        <v>0.231483088360323</v>
      </c>
      <c r="O23" s="20">
        <v>0.98630136986301298</v>
      </c>
      <c r="P23" s="20">
        <v>1.01112945636886</v>
      </c>
      <c r="Q23" t="s">
        <v>34</v>
      </c>
    </row>
    <row r="24" spans="2:17" x14ac:dyDescent="0.25">
      <c r="B24" s="2">
        <v>22</v>
      </c>
      <c r="C24" s="20">
        <v>2.59775280898876E-4</v>
      </c>
      <c r="D24" s="20">
        <v>5.9575189534653399E-2</v>
      </c>
      <c r="E24" s="20">
        <v>0.226269993015837</v>
      </c>
      <c r="F24" s="20">
        <v>2.58726415840578E-2</v>
      </c>
      <c r="G24" s="20">
        <v>68.223044296392302</v>
      </c>
      <c r="H24" s="20">
        <v>2.1125974491638999E-2</v>
      </c>
      <c r="I24" s="20">
        <v>1.6197306802282499E-2</v>
      </c>
      <c r="J24" s="20"/>
      <c r="K24" s="20">
        <v>1.8186702845351899E-2</v>
      </c>
      <c r="L24" s="20">
        <v>0.76670104892405699</v>
      </c>
      <c r="M24" s="20">
        <v>3.4550316280824597E-2</v>
      </c>
      <c r="N24" s="20">
        <v>0.31723037370701501</v>
      </c>
      <c r="O24" s="20">
        <v>0.95065789473684204</v>
      </c>
      <c r="P24" s="20">
        <v>0.96209239779111</v>
      </c>
      <c r="Q24" t="s">
        <v>34</v>
      </c>
    </row>
    <row r="25" spans="2:17" x14ac:dyDescent="0.25">
      <c r="B25" s="2">
        <v>23</v>
      </c>
      <c r="C25" s="20">
        <v>1.2323595505617901E-3</v>
      </c>
      <c r="D25" s="20">
        <v>0.24011730035336601</v>
      </c>
      <c r="E25" s="20">
        <v>6.2207221433069398E-3</v>
      </c>
      <c r="F25" s="20">
        <v>8.7846506635803706E-2</v>
      </c>
      <c r="G25" s="20">
        <v>87.895789265387506</v>
      </c>
      <c r="H25" s="20">
        <v>0.11464164683771499</v>
      </c>
      <c r="I25" s="20">
        <v>1.9742140766635601E-2</v>
      </c>
      <c r="J25" s="20"/>
      <c r="K25" s="20">
        <v>3.9611726964465098E-2</v>
      </c>
      <c r="L25" s="20">
        <v>0.17220740726607101</v>
      </c>
      <c r="M25" s="20">
        <v>0.44241126852847501</v>
      </c>
      <c r="N25" s="20">
        <v>0.83653506686206403</v>
      </c>
      <c r="O25" s="20">
        <v>0.90915119363395203</v>
      </c>
      <c r="P25" s="20">
        <v>0.97841382904795005</v>
      </c>
      <c r="Q25" t="s">
        <v>34</v>
      </c>
    </row>
    <row r="26" spans="2:17" x14ac:dyDescent="0.25">
      <c r="B26" s="2">
        <v>24</v>
      </c>
      <c r="C26" s="20">
        <v>3.50202247191011E-3</v>
      </c>
      <c r="D26" s="20">
        <v>0.238732139510071</v>
      </c>
      <c r="E26" s="20">
        <v>0.43053115740638498</v>
      </c>
      <c r="F26" s="20">
        <v>6.4773796080275503E-2</v>
      </c>
      <c r="G26" s="20">
        <v>4.3217171648703401</v>
      </c>
      <c r="H26" s="20">
        <v>8.6547685176207506E-2</v>
      </c>
      <c r="I26" s="20">
        <v>5.5921204700537901E-2</v>
      </c>
      <c r="J26" s="20"/>
      <c r="K26" s="20">
        <v>6.6775096389201399E-2</v>
      </c>
      <c r="L26" s="20">
        <v>0.64613172018043696</v>
      </c>
      <c r="M26" s="20">
        <v>8.5432767757959202E-2</v>
      </c>
      <c r="N26" s="20">
        <v>0.38201592306077098</v>
      </c>
      <c r="O26" s="20">
        <v>0.95093971198437799</v>
      </c>
      <c r="P26" s="20">
        <v>0.93539791027112396</v>
      </c>
      <c r="Q26" t="s">
        <v>34</v>
      </c>
    </row>
    <row r="27" spans="2:17" x14ac:dyDescent="0.25">
      <c r="B27" s="2">
        <v>25</v>
      </c>
      <c r="C27" s="20">
        <v>5.4831460674157299E-5</v>
      </c>
      <c r="D27" s="20">
        <v>2.3883358523918301E-2</v>
      </c>
      <c r="E27" s="20">
        <v>9.79797573650628E-2</v>
      </c>
      <c r="F27" s="20">
        <v>4.3627725083079202E-2</v>
      </c>
      <c r="G27" s="20">
        <v>100.55872785629199</v>
      </c>
      <c r="H27" s="20">
        <v>8.9095310666487699E-3</v>
      </c>
      <c r="I27" s="20">
        <v>6.8717248498932799E-3</v>
      </c>
      <c r="J27" s="20"/>
      <c r="K27" s="20">
        <v>8.3554523531600595E-3</v>
      </c>
      <c r="L27" s="20">
        <v>0.77127794925328297</v>
      </c>
      <c r="M27" s="20">
        <v>-0.123038204014154</v>
      </c>
      <c r="N27" s="20">
        <v>0.116582437871148</v>
      </c>
      <c r="O27" s="20">
        <v>0.98387096774193505</v>
      </c>
      <c r="P27" s="20">
        <v>1.00722480250883</v>
      </c>
      <c r="Q27" t="s">
        <v>34</v>
      </c>
    </row>
    <row r="28" spans="2:17" x14ac:dyDescent="0.25">
      <c r="B28" s="2">
        <v>26</v>
      </c>
      <c r="C28" s="20">
        <v>2.7505617977527998E-4</v>
      </c>
      <c r="D28" s="20">
        <v>5.6548883297967797E-2</v>
      </c>
      <c r="E28" s="20">
        <v>0.209596258107798</v>
      </c>
      <c r="F28" s="20">
        <v>5.3009436789946802E-2</v>
      </c>
      <c r="G28" s="20">
        <v>29.650291367714399</v>
      </c>
      <c r="H28" s="20">
        <v>2.0345280825598101E-2</v>
      </c>
      <c r="I28" s="20">
        <v>1.6580460087232698E-2</v>
      </c>
      <c r="J28" s="20"/>
      <c r="K28" s="20">
        <v>1.8713962838310599E-2</v>
      </c>
      <c r="L28" s="20">
        <v>0.81495361157027602</v>
      </c>
      <c r="M28" s="20">
        <v>-3.6772793405532203E-2</v>
      </c>
      <c r="N28" s="20">
        <v>0.226418970000862</v>
      </c>
      <c r="O28" s="20">
        <v>0.98076923076922995</v>
      </c>
      <c r="P28" s="20">
        <v>1.0091541621259099</v>
      </c>
      <c r="Q28" t="s">
        <v>34</v>
      </c>
    </row>
    <row r="29" spans="2:17" x14ac:dyDescent="0.25">
      <c r="B29" s="2">
        <v>27</v>
      </c>
      <c r="C29" s="20">
        <v>8.1078651685393202E-4</v>
      </c>
      <c r="D29" s="20">
        <v>0.10680907948192001</v>
      </c>
      <c r="E29" s="20">
        <v>0.17344072688972101</v>
      </c>
      <c r="F29" s="20">
        <v>7.0891344260478398E-2</v>
      </c>
      <c r="G29" s="20">
        <v>51.951637000286802</v>
      </c>
      <c r="H29" s="20">
        <v>4.1486400592567002E-2</v>
      </c>
      <c r="I29" s="20">
        <v>2.5710034856287301E-2</v>
      </c>
      <c r="J29" s="20"/>
      <c r="K29" s="20">
        <v>3.2129821904213998E-2</v>
      </c>
      <c r="L29" s="20">
        <v>0.61972199296782804</v>
      </c>
      <c r="M29" s="20">
        <v>3.3217576409053901E-2</v>
      </c>
      <c r="N29" s="20">
        <v>0.31553347659943198</v>
      </c>
      <c r="O29" s="20">
        <v>0.95652173913043403</v>
      </c>
      <c r="P29" s="20">
        <v>0.99508241831399702</v>
      </c>
      <c r="Q29" t="s">
        <v>34</v>
      </c>
    </row>
    <row r="30" spans="2:17" x14ac:dyDescent="0.25">
      <c r="B30" s="2">
        <v>28</v>
      </c>
      <c r="C30" s="20">
        <v>1.16853932584269E-5</v>
      </c>
      <c r="D30" s="20">
        <v>1.26238306834175E-2</v>
      </c>
      <c r="E30" s="20">
        <v>1.6992706601786801E-2</v>
      </c>
      <c r="F30" s="20">
        <v>5.7323036004310997E-2</v>
      </c>
      <c r="G30" s="20">
        <v>81.110719459701997</v>
      </c>
      <c r="H30" s="20">
        <v>4.9765245872878403E-3</v>
      </c>
      <c r="I30" s="20">
        <v>2.1664149569218401E-3</v>
      </c>
      <c r="J30" s="20"/>
      <c r="K30" s="20">
        <v>3.8572405670907902E-3</v>
      </c>
      <c r="L30" s="20">
        <v>0.435326887052017</v>
      </c>
      <c r="M30" s="20">
        <v>-0.27537327337930601</v>
      </c>
      <c r="N30" s="20">
        <v>-7.7376596494536806E-2</v>
      </c>
      <c r="O30" s="20">
        <v>0.86666666666666603</v>
      </c>
      <c r="P30" s="20">
        <v>0.90619601952684903</v>
      </c>
      <c r="Q30" t="s">
        <v>34</v>
      </c>
    </row>
    <row r="31" spans="2:17" x14ac:dyDescent="0.25">
      <c r="B31" s="2">
        <v>29</v>
      </c>
      <c r="C31" s="20">
        <v>2.06741573033707E-4</v>
      </c>
      <c r="D31" s="20">
        <v>5.1969604124035701E-2</v>
      </c>
      <c r="E31" s="20">
        <v>4.3970808307079397E-2</v>
      </c>
      <c r="F31" s="20">
        <v>6.9857812728984295E-2</v>
      </c>
      <c r="G31" s="20">
        <v>39.831578920978302</v>
      </c>
      <c r="H31" s="20">
        <v>1.9906128454098101E-2</v>
      </c>
      <c r="I31" s="20">
        <v>1.3474300564328801E-2</v>
      </c>
      <c r="J31" s="20"/>
      <c r="K31" s="20">
        <v>1.6224412048739E-2</v>
      </c>
      <c r="L31" s="20">
        <v>0.67689207348377201</v>
      </c>
      <c r="M31" s="20">
        <v>1.89552187228503E-2</v>
      </c>
      <c r="N31" s="20">
        <v>0.29737407879220001</v>
      </c>
      <c r="O31" s="20">
        <v>0.93877551020408101</v>
      </c>
      <c r="P31" s="20">
        <v>1.00332025905317</v>
      </c>
      <c r="Q31" t="s">
        <v>34</v>
      </c>
    </row>
    <row r="32" spans="2:17" x14ac:dyDescent="0.25">
      <c r="B32" s="2">
        <v>30</v>
      </c>
      <c r="C32" s="20">
        <v>1.0004494382022399E-3</v>
      </c>
      <c r="D32" s="20">
        <v>0.123195883051743</v>
      </c>
      <c r="E32" s="20">
        <v>0.31012062747678798</v>
      </c>
      <c r="F32" s="20">
        <v>8.6739633427673907E-2</v>
      </c>
      <c r="G32" s="20">
        <v>46.6635709593549</v>
      </c>
      <c r="H32" s="20">
        <v>3.9828952275832899E-2</v>
      </c>
      <c r="I32" s="20">
        <v>3.8021620757752499E-2</v>
      </c>
      <c r="J32" s="20"/>
      <c r="K32" s="20">
        <v>3.5690499957652201E-2</v>
      </c>
      <c r="L32" s="20">
        <v>0.95462266982159505</v>
      </c>
      <c r="M32" s="20">
        <v>0.18884228721638299</v>
      </c>
      <c r="N32" s="20">
        <v>0.51368101253729603</v>
      </c>
      <c r="O32" s="20">
        <v>0.91154791154791104</v>
      </c>
      <c r="P32" s="20">
        <v>0.95200898869486905</v>
      </c>
      <c r="Q32" t="s">
        <v>34</v>
      </c>
    </row>
    <row r="33" spans="2:17" x14ac:dyDescent="0.25">
      <c r="B33" s="2">
        <v>31</v>
      </c>
      <c r="C33" s="20">
        <v>9.7051685393258393E-3</v>
      </c>
      <c r="D33" s="20">
        <v>0.52510774424756201</v>
      </c>
      <c r="E33" s="20">
        <v>0.19148794562430699</v>
      </c>
      <c r="F33" s="20">
        <v>0.15605189131465799</v>
      </c>
      <c r="G33" s="20">
        <v>62.2252092707514</v>
      </c>
      <c r="H33" s="20">
        <v>0.173672404079528</v>
      </c>
      <c r="I33" s="20">
        <v>9.0602401378234401E-2</v>
      </c>
      <c r="J33" s="20"/>
      <c r="K33" s="20">
        <v>0.111162063549527</v>
      </c>
      <c r="L33" s="20">
        <v>0.52168565212436002</v>
      </c>
      <c r="M33" s="20">
        <v>0.27337794729931397</v>
      </c>
      <c r="N33" s="20">
        <v>0.621315157895175</v>
      </c>
      <c r="O33" s="20">
        <v>0.834325013522911</v>
      </c>
      <c r="P33" s="20">
        <v>0.81443438570897198</v>
      </c>
      <c r="Q33" t="s">
        <v>34</v>
      </c>
    </row>
    <row r="34" spans="2:17" x14ac:dyDescent="0.25">
      <c r="B34" s="2">
        <v>32</v>
      </c>
      <c r="C34" s="20">
        <v>4.27865168539325E-4</v>
      </c>
      <c r="D34" s="20">
        <v>7.3790864883295101E-2</v>
      </c>
      <c r="E34" s="20">
        <v>0.39820615618822103</v>
      </c>
      <c r="F34" s="20">
        <v>9.9031682467729698E-2</v>
      </c>
      <c r="G34" s="20">
        <v>135.96628798136001</v>
      </c>
      <c r="H34" s="20">
        <v>2.5516857957568001E-2</v>
      </c>
      <c r="I34" s="20">
        <v>2.1472409395612201E-2</v>
      </c>
      <c r="J34" s="20"/>
      <c r="K34" s="20">
        <v>2.3340412429925999E-2</v>
      </c>
      <c r="L34" s="20">
        <v>0.84149895850494705</v>
      </c>
      <c r="M34" s="20">
        <v>5.7520425947407104E-3</v>
      </c>
      <c r="N34" s="20">
        <v>0.28056327282978699</v>
      </c>
      <c r="O34" s="20">
        <v>0.95582329317268999</v>
      </c>
      <c r="P34" s="20">
        <v>0.98746000950777901</v>
      </c>
      <c r="Q34" t="s">
        <v>34</v>
      </c>
    </row>
    <row r="35" spans="2:17" x14ac:dyDescent="0.25">
      <c r="B35" s="2">
        <v>33</v>
      </c>
      <c r="C35" s="20">
        <v>3.8651685393258397E-5</v>
      </c>
      <c r="D35" s="20">
        <v>1.9068952800268699E-2</v>
      </c>
      <c r="E35" s="20">
        <v>2.4760607214241601E-2</v>
      </c>
      <c r="F35" s="20">
        <v>9.2075062980118305E-2</v>
      </c>
      <c r="G35" s="20">
        <v>45</v>
      </c>
      <c r="H35" s="20">
        <v>6.7040152315399199E-3</v>
      </c>
      <c r="I35" s="20">
        <v>6.0336137083859204E-3</v>
      </c>
      <c r="J35" s="20"/>
      <c r="K35" s="20">
        <v>7.0151874040084699E-3</v>
      </c>
      <c r="L35" s="20">
        <v>0.89999999999999902</v>
      </c>
      <c r="M35" s="20">
        <v>-0.17807168946778301</v>
      </c>
      <c r="N35" s="20">
        <v>4.6511627906980303E-2</v>
      </c>
      <c r="O35" s="20">
        <v>1</v>
      </c>
      <c r="P35" s="20">
        <v>1</v>
      </c>
      <c r="Q35" t="s">
        <v>34</v>
      </c>
    </row>
    <row r="36" spans="2:17" x14ac:dyDescent="0.25">
      <c r="B36" s="2">
        <v>34</v>
      </c>
      <c r="C36" s="20">
        <v>1.4202247191011201E-4</v>
      </c>
      <c r="D36" s="20">
        <v>5.0801556102858803E-2</v>
      </c>
      <c r="E36" s="20">
        <v>0.324337105419986</v>
      </c>
      <c r="F36" s="20">
        <v>0.11524705272235899</v>
      </c>
      <c r="G36" s="20">
        <v>138.92637197503899</v>
      </c>
      <c r="H36" s="20">
        <v>1.6510926102309399E-2</v>
      </c>
      <c r="I36" s="20">
        <v>1.30290698755048E-2</v>
      </c>
      <c r="J36" s="20"/>
      <c r="K36" s="20">
        <v>1.3447253529140901E-2</v>
      </c>
      <c r="L36" s="20">
        <v>0.78911805399470902</v>
      </c>
      <c r="M36" s="20">
        <v>0.18964575962208399</v>
      </c>
      <c r="N36" s="20">
        <v>0.51470402537733895</v>
      </c>
      <c r="O36" s="20">
        <v>0.840425531914893</v>
      </c>
      <c r="P36" s="20">
        <v>0.90013623723942204</v>
      </c>
      <c r="Q36" t="s">
        <v>34</v>
      </c>
    </row>
    <row r="37" spans="2:17" x14ac:dyDescent="0.25">
      <c r="B37" s="2">
        <v>35</v>
      </c>
      <c r="C37" s="20">
        <v>2.1573033707865101E-5</v>
      </c>
      <c r="D37" s="20">
        <v>1.34941781537425E-2</v>
      </c>
      <c r="E37" s="20">
        <v>3.04574210067435E-2</v>
      </c>
      <c r="F37" s="20">
        <v>0.113138850536074</v>
      </c>
      <c r="G37" s="20">
        <v>109.604883996228</v>
      </c>
      <c r="H37" s="20">
        <v>5.1018744931128198E-3</v>
      </c>
      <c r="I37" s="20">
        <v>4.20874548352221E-3</v>
      </c>
      <c r="J37" s="20"/>
      <c r="K37" s="20">
        <v>5.2409578911453304E-3</v>
      </c>
      <c r="L37" s="20">
        <v>0.82494100731088604</v>
      </c>
      <c r="M37" s="20">
        <v>-0.21826223403320799</v>
      </c>
      <c r="N37" s="20">
        <v>-4.6605627581589202E-3</v>
      </c>
      <c r="O37" s="20">
        <v>1</v>
      </c>
      <c r="P37" s="20">
        <v>1</v>
      </c>
      <c r="Q37" t="s">
        <v>34</v>
      </c>
    </row>
    <row r="38" spans="2:17" x14ac:dyDescent="0.25">
      <c r="B38" s="2">
        <v>36</v>
      </c>
      <c r="C38" s="20">
        <v>9.8876404494382003E-6</v>
      </c>
      <c r="D38" s="20">
        <v>8.6171984289585002E-3</v>
      </c>
      <c r="E38" s="20">
        <v>0.36691118847034199</v>
      </c>
      <c r="F38" s="20">
        <v>0.114719002079874</v>
      </c>
      <c r="G38" s="20">
        <v>180</v>
      </c>
      <c r="H38" s="20">
        <v>3.7923637051198102E-3</v>
      </c>
      <c r="I38" s="20">
        <v>1.8961818525599001E-3</v>
      </c>
      <c r="J38" s="20"/>
      <c r="K38" s="20">
        <v>3.5481452653953801E-3</v>
      </c>
      <c r="L38" s="20">
        <v>0.5</v>
      </c>
      <c r="M38" s="20">
        <v>-0.42880133571094597</v>
      </c>
      <c r="N38" s="20">
        <v>-0.27272727272727199</v>
      </c>
      <c r="O38" s="20">
        <v>1</v>
      </c>
      <c r="P38" s="20">
        <v>1</v>
      </c>
      <c r="Q38" t="s">
        <v>34</v>
      </c>
    </row>
    <row r="39" spans="2:17" x14ac:dyDescent="0.25">
      <c r="B39" s="2">
        <v>37</v>
      </c>
      <c r="C39" s="20">
        <v>4.58426966292134E-5</v>
      </c>
      <c r="D39" s="20">
        <v>4.4928132814554399E-2</v>
      </c>
      <c r="E39" s="20">
        <v>0.34245431233120199</v>
      </c>
      <c r="F39" s="20">
        <v>0.122690705378391</v>
      </c>
      <c r="G39" s="20">
        <v>131.382267233655</v>
      </c>
      <c r="H39" s="20">
        <v>1.73111011768377E-2</v>
      </c>
      <c r="I39" s="20">
        <v>5.5217323675434103E-3</v>
      </c>
      <c r="J39" s="20"/>
      <c r="K39" s="20">
        <v>7.6399433365445801E-3</v>
      </c>
      <c r="L39" s="20">
        <v>0.31897060222439799</v>
      </c>
      <c r="M39" s="20">
        <v>0.63764503410331097</v>
      </c>
      <c r="N39" s="20">
        <v>1.0851144176595</v>
      </c>
      <c r="O39" s="20">
        <v>0.6</v>
      </c>
      <c r="P39" s="20">
        <v>0.85027855153203302</v>
      </c>
      <c r="Q39" t="s">
        <v>34</v>
      </c>
    </row>
    <row r="40" spans="2:17" x14ac:dyDescent="0.25">
      <c r="B40" s="2">
        <v>38</v>
      </c>
      <c r="C40" s="20">
        <v>8.9887640449438198E-6</v>
      </c>
      <c r="D40" s="20">
        <v>9.0561645278261198E-3</v>
      </c>
      <c r="E40" s="20">
        <v>0.34823379722262698</v>
      </c>
      <c r="F40" s="20">
        <v>0.12306220223113799</v>
      </c>
      <c r="G40" s="20">
        <v>156.57619486700199</v>
      </c>
      <c r="H40" s="20">
        <v>4.2336208538141899E-3</v>
      </c>
      <c r="I40" s="20">
        <v>1.7399166343874399E-3</v>
      </c>
      <c r="J40" s="20"/>
      <c r="K40" s="20">
        <v>3.38302377176337E-3</v>
      </c>
      <c r="L40" s="20">
        <v>0.41097601662177802</v>
      </c>
      <c r="M40" s="20">
        <v>-0.35637885599052299</v>
      </c>
      <c r="N40" s="20">
        <v>-0.180516107619449</v>
      </c>
      <c r="O40" s="20">
        <v>1</v>
      </c>
      <c r="P40" s="20">
        <v>1</v>
      </c>
      <c r="Q40" t="s">
        <v>34</v>
      </c>
    </row>
    <row r="41" spans="2:17" x14ac:dyDescent="0.25">
      <c r="B41" s="2">
        <v>39</v>
      </c>
      <c r="C41" s="20">
        <v>8.6292134831460605E-5</v>
      </c>
      <c r="D41" s="20">
        <v>3.0265906639634899E-2</v>
      </c>
      <c r="E41" s="20">
        <v>0.37229057394336501</v>
      </c>
      <c r="F41" s="20">
        <v>0.1294865487903</v>
      </c>
      <c r="G41" s="20">
        <v>171.645138952222</v>
      </c>
      <c r="H41" s="20">
        <v>1.07316015012517E-2</v>
      </c>
      <c r="I41" s="20">
        <v>9.1310656825462095E-3</v>
      </c>
      <c r="J41" s="20"/>
      <c r="K41" s="20">
        <v>1.04819157822906E-2</v>
      </c>
      <c r="L41" s="20">
        <v>0.85085769178823101</v>
      </c>
      <c r="M41" s="20">
        <v>-0.108123599678954</v>
      </c>
      <c r="N41" s="20">
        <v>0.13557230190480399</v>
      </c>
      <c r="O41" s="20">
        <v>0.97959183673469297</v>
      </c>
      <c r="P41" s="20">
        <v>1.0114024371143</v>
      </c>
      <c r="Q41" t="s">
        <v>34</v>
      </c>
    </row>
    <row r="42" spans="2:17" x14ac:dyDescent="0.25">
      <c r="B42" s="2">
        <v>40</v>
      </c>
      <c r="C42" s="20">
        <v>1.65393258426966E-4</v>
      </c>
      <c r="D42" s="20">
        <v>5.1506935752010999E-2</v>
      </c>
      <c r="E42" s="20">
        <v>0.28034636476651997</v>
      </c>
      <c r="F42" s="20">
        <v>0.13379933197125801</v>
      </c>
      <c r="G42" s="20">
        <v>98.044331131334204</v>
      </c>
      <c r="H42" s="20">
        <v>1.5152863898151601E-2</v>
      </c>
      <c r="I42" s="20">
        <v>1.3806040849219599E-2</v>
      </c>
      <c r="J42" s="20"/>
      <c r="K42" s="20">
        <v>1.45115552943788E-2</v>
      </c>
      <c r="L42" s="20">
        <v>0.91111759084060995</v>
      </c>
      <c r="M42" s="20">
        <v>-6.5730111026835597E-3</v>
      </c>
      <c r="N42" s="20">
        <v>0.26487052707124198</v>
      </c>
      <c r="O42" s="20">
        <v>0.90640394088669896</v>
      </c>
      <c r="P42" s="20">
        <v>0.87715132438750498</v>
      </c>
      <c r="Q42" t="s">
        <v>34</v>
      </c>
    </row>
    <row r="43" spans="2:17" x14ac:dyDescent="0.25">
      <c r="B43" s="2">
        <v>41</v>
      </c>
      <c r="C43" s="20">
        <v>9.8876404494382003E-6</v>
      </c>
      <c r="D43" s="20">
        <v>1.1635919938233799E-2</v>
      </c>
      <c r="E43" s="20">
        <v>0.33329705562950701</v>
      </c>
      <c r="F43" s="20">
        <v>0.12850941555303699</v>
      </c>
      <c r="G43" s="20">
        <v>45</v>
      </c>
      <c r="H43" s="20">
        <v>5.3632121852319097E-3</v>
      </c>
      <c r="I43" s="20">
        <v>1.34080304630799E-3</v>
      </c>
      <c r="J43" s="20"/>
      <c r="K43" s="20">
        <v>3.5481452653953801E-3</v>
      </c>
      <c r="L43" s="20">
        <v>0.250000000000002</v>
      </c>
      <c r="M43" s="20">
        <v>-0.42880133571094298</v>
      </c>
      <c r="N43" s="20">
        <v>-0.27272727272726799</v>
      </c>
      <c r="O43" s="20">
        <v>0.91666666666666596</v>
      </c>
      <c r="P43" s="20">
        <v>0.98451886254379495</v>
      </c>
      <c r="Q43" t="s">
        <v>34</v>
      </c>
    </row>
    <row r="44" spans="2:17" x14ac:dyDescent="0.25">
      <c r="B44" s="2">
        <v>42</v>
      </c>
      <c r="C44" s="20">
        <v>3.3438202247191001E-4</v>
      </c>
      <c r="D44" s="20">
        <v>7.4574936079328594E-2</v>
      </c>
      <c r="E44" s="20">
        <v>0.25387428319515798</v>
      </c>
      <c r="F44" s="20">
        <v>0.140572320241659</v>
      </c>
      <c r="G44" s="20">
        <v>58.7273416140956</v>
      </c>
      <c r="H44" s="20">
        <v>2.1794594055233599E-2</v>
      </c>
      <c r="I44" s="20">
        <v>2.04920897206342E-2</v>
      </c>
      <c r="J44" s="20"/>
      <c r="K44" s="20">
        <v>2.0633671851121301E-2</v>
      </c>
      <c r="L44" s="20">
        <v>0.94023727483528696</v>
      </c>
      <c r="M44" s="20">
        <v>4.90157145763611E-2</v>
      </c>
      <c r="N44" s="20">
        <v>0.33564829084723702</v>
      </c>
      <c r="O44" s="20">
        <v>0.93467336683417002</v>
      </c>
      <c r="P44" s="20">
        <v>0.86731165297871804</v>
      </c>
      <c r="Q44" t="s">
        <v>34</v>
      </c>
    </row>
    <row r="45" spans="2:17" x14ac:dyDescent="0.25">
      <c r="B45" s="2">
        <v>43</v>
      </c>
      <c r="C45" s="20">
        <v>1.52808988764044E-5</v>
      </c>
      <c r="D45" s="20">
        <v>1.7148120583625501E-2</v>
      </c>
      <c r="E45" s="20">
        <v>0.38475760590620001</v>
      </c>
      <c r="F45" s="20">
        <v>0.14009437687148499</v>
      </c>
      <c r="G45" s="20">
        <v>71.186883180665106</v>
      </c>
      <c r="H45" s="20">
        <v>6.3018655449601701E-3</v>
      </c>
      <c r="I45" s="20">
        <v>3.6095467352848698E-3</v>
      </c>
      <c r="J45" s="20"/>
      <c r="K45" s="20">
        <v>4.4109233419474996E-3</v>
      </c>
      <c r="L45" s="20">
        <v>0.57277431730855599</v>
      </c>
      <c r="M45" s="20">
        <v>0.16912993855650699</v>
      </c>
      <c r="N45" s="20">
        <v>0.48858247070393601</v>
      </c>
      <c r="O45" s="20">
        <v>0.70833333333333304</v>
      </c>
      <c r="P45" s="20">
        <v>0.88522142975617801</v>
      </c>
      <c r="Q45" t="s">
        <v>34</v>
      </c>
    </row>
    <row r="46" spans="2:17" x14ac:dyDescent="0.25">
      <c r="B46" s="2">
        <v>44</v>
      </c>
      <c r="C46" s="20">
        <v>1.7258426966292099E-4</v>
      </c>
      <c r="D46" s="20">
        <v>6.3746789610285307E-2</v>
      </c>
      <c r="E46" s="20">
        <v>0.13967058255119</v>
      </c>
      <c r="F46" s="20">
        <v>0.15235129869018399</v>
      </c>
      <c r="G46" s="20">
        <v>65.423606227443599</v>
      </c>
      <c r="H46" s="20">
        <v>2.76169133285472E-2</v>
      </c>
      <c r="I46" s="20">
        <v>9.8049609198744593E-3</v>
      </c>
      <c r="J46" s="20"/>
      <c r="K46" s="20">
        <v>1.4823667458967999E-2</v>
      </c>
      <c r="L46" s="20">
        <v>0.35503464138909302</v>
      </c>
      <c r="M46" s="20">
        <v>0.232280784279493</v>
      </c>
      <c r="N46" s="20">
        <v>0.56898862476191203</v>
      </c>
      <c r="O46" s="20">
        <v>0.83842794759825301</v>
      </c>
      <c r="P46" s="20">
        <v>0.95031009711914505</v>
      </c>
      <c r="Q46" t="s">
        <v>34</v>
      </c>
    </row>
    <row r="47" spans="2:17" x14ac:dyDescent="0.25">
      <c r="B47" s="2">
        <v>45</v>
      </c>
      <c r="C47" s="20">
        <v>5.5820224719101098E-4</v>
      </c>
      <c r="D47" s="20">
        <v>9.4537938623079298E-2</v>
      </c>
      <c r="E47" s="20">
        <v>0.44803365892593</v>
      </c>
      <c r="F47" s="20">
        <v>0.16285497672597701</v>
      </c>
      <c r="G47" s="20">
        <v>124.491112565443</v>
      </c>
      <c r="H47" s="20">
        <v>2.8370427221694899E-2</v>
      </c>
      <c r="I47" s="20">
        <v>2.4707824414465802E-2</v>
      </c>
      <c r="J47" s="20"/>
      <c r="K47" s="20">
        <v>2.6659429384058901E-2</v>
      </c>
      <c r="L47" s="20">
        <v>0.870900681945729</v>
      </c>
      <c r="M47" s="20">
        <v>-1.3723505327442299E-2</v>
      </c>
      <c r="N47" s="20">
        <v>0.255766235059879</v>
      </c>
      <c r="O47" s="20">
        <v>0.95981452859350802</v>
      </c>
      <c r="P47" s="20">
        <v>0.88355697294261504</v>
      </c>
      <c r="Q47" t="s">
        <v>34</v>
      </c>
    </row>
    <row r="48" spans="2:17" x14ac:dyDescent="0.25">
      <c r="B48" s="2">
        <v>46</v>
      </c>
      <c r="C48" s="20">
        <v>1.5550561797752799E-4</v>
      </c>
      <c r="D48" s="20">
        <v>4.2702015319649102E-2</v>
      </c>
      <c r="E48" s="20">
        <v>0.24462389986334199</v>
      </c>
      <c r="F48" s="20">
        <v>0.15832570439438001</v>
      </c>
      <c r="G48" s="20">
        <v>42.981960659483399</v>
      </c>
      <c r="H48" s="20">
        <v>1.4282168967699901E-2</v>
      </c>
      <c r="I48" s="20">
        <v>1.2248604149218601E-2</v>
      </c>
      <c r="J48" s="20"/>
      <c r="K48" s="20">
        <v>1.40711016710657E-2</v>
      </c>
      <c r="L48" s="20">
        <v>0.85761512673038098</v>
      </c>
      <c r="M48" s="20">
        <v>-0.11646336060127099</v>
      </c>
      <c r="N48" s="20">
        <v>0.124953788504873</v>
      </c>
      <c r="O48" s="20">
        <v>0.97191011235955005</v>
      </c>
      <c r="P48" s="20">
        <v>0.99797957371225499</v>
      </c>
      <c r="Q48" t="s">
        <v>34</v>
      </c>
    </row>
    <row r="49" spans="2:17" x14ac:dyDescent="0.25">
      <c r="B49" s="2">
        <v>47</v>
      </c>
      <c r="C49" s="20">
        <v>1.3842696629213399E-4</v>
      </c>
      <c r="D49" s="20">
        <v>3.9149518618878103E-2</v>
      </c>
      <c r="E49" s="20">
        <v>0.46903235490886203</v>
      </c>
      <c r="F49" s="20">
        <v>0.157420273798797</v>
      </c>
      <c r="G49" s="20">
        <v>145.437008173354</v>
      </c>
      <c r="H49" s="20">
        <v>1.39148672737428E-2</v>
      </c>
      <c r="I49" s="20">
        <v>1.21104634908747E-2</v>
      </c>
      <c r="J49" s="20"/>
      <c r="K49" s="20">
        <v>1.32759439416136E-2</v>
      </c>
      <c r="L49" s="20">
        <v>0.87032547653020298</v>
      </c>
      <c r="M49" s="20">
        <v>-4.3887462510143797E-2</v>
      </c>
      <c r="N49" s="20">
        <v>0.21736029194916501</v>
      </c>
      <c r="O49" s="20">
        <v>0.987179487179487</v>
      </c>
      <c r="P49" s="20">
        <v>1.00881505339888</v>
      </c>
      <c r="Q49" t="s">
        <v>34</v>
      </c>
    </row>
    <row r="50" spans="2:17" x14ac:dyDescent="0.25">
      <c r="B50" s="2">
        <v>48</v>
      </c>
      <c r="C50" s="20">
        <v>3.0561797752808902E-5</v>
      </c>
      <c r="D50" s="20">
        <v>2.17823890312819E-2</v>
      </c>
      <c r="E50" s="20">
        <v>0.12877305581061199</v>
      </c>
      <c r="F50" s="20">
        <v>0.17581509677044399</v>
      </c>
      <c r="G50" s="20">
        <v>123.907680634371</v>
      </c>
      <c r="H50" s="20">
        <v>7.0946892472475397E-3</v>
      </c>
      <c r="I50" s="20">
        <v>4.9920782392218199E-3</v>
      </c>
      <c r="J50" s="20"/>
      <c r="K50" s="20">
        <v>6.23798761277021E-3</v>
      </c>
      <c r="L50" s="20">
        <v>0.70363592614835702</v>
      </c>
      <c r="M50" s="20">
        <v>-8.98232341496632E-2</v>
      </c>
      <c r="N50" s="20">
        <v>0.158873050979805</v>
      </c>
      <c r="O50" s="20">
        <v>0.89473684210526305</v>
      </c>
      <c r="P50" s="20">
        <v>0.84844396082698503</v>
      </c>
      <c r="Q50" t="s">
        <v>34</v>
      </c>
    </row>
    <row r="51" spans="2:17" x14ac:dyDescent="0.25">
      <c r="B51" s="2">
        <v>49</v>
      </c>
      <c r="C51" s="20">
        <v>4.10786516853932E-4</v>
      </c>
      <c r="D51" s="20">
        <v>7.5719281827348495E-2</v>
      </c>
      <c r="E51" s="20">
        <v>6.9588214311178301E-2</v>
      </c>
      <c r="F51" s="20">
        <v>0.18701456575384301</v>
      </c>
      <c r="G51" s="20">
        <v>81.798320057218902</v>
      </c>
      <c r="H51" s="20">
        <v>2.5480263052725799E-2</v>
      </c>
      <c r="I51" s="20">
        <v>2.19971928838304E-2</v>
      </c>
      <c r="J51" s="20"/>
      <c r="K51" s="20">
        <v>2.2869841225999801E-2</v>
      </c>
      <c r="L51" s="20">
        <v>0.863303209951641</v>
      </c>
      <c r="M51" s="20">
        <v>7.1630019980659598E-2</v>
      </c>
      <c r="N51" s="20">
        <v>0.36444171876470799</v>
      </c>
      <c r="O51" s="20">
        <v>0.95010395010394999</v>
      </c>
      <c r="P51" s="20">
        <v>0.96469041507543896</v>
      </c>
      <c r="Q51" t="s">
        <v>34</v>
      </c>
    </row>
    <row r="52" spans="2:17" x14ac:dyDescent="0.25">
      <c r="B52" s="2">
        <v>50</v>
      </c>
      <c r="C52" s="20">
        <v>1.84629213483146E-3</v>
      </c>
      <c r="D52" s="20">
        <v>0.15650421347380999</v>
      </c>
      <c r="E52" s="20">
        <v>0.312175108619205</v>
      </c>
      <c r="F52" s="20">
        <v>0.19991874037805901</v>
      </c>
      <c r="G52" s="20">
        <v>47.827482901555598</v>
      </c>
      <c r="H52" s="20">
        <v>5.4335625410395397E-2</v>
      </c>
      <c r="I52" s="20">
        <v>4.4498448240514001E-2</v>
      </c>
      <c r="J52" s="20"/>
      <c r="K52" s="20">
        <v>4.8484762113481801E-2</v>
      </c>
      <c r="L52" s="20">
        <v>0.81895529690545699</v>
      </c>
      <c r="M52" s="20">
        <v>2.8534818882401398E-2</v>
      </c>
      <c r="N52" s="20">
        <v>0.309571204538092</v>
      </c>
      <c r="O52" s="20">
        <v>0.97299857887257202</v>
      </c>
      <c r="P52" s="20">
        <v>0.98031174086616202</v>
      </c>
      <c r="Q52" t="s">
        <v>34</v>
      </c>
    </row>
    <row r="53" spans="2:17" x14ac:dyDescent="0.25">
      <c r="B53" s="2">
        <v>51</v>
      </c>
      <c r="C53" s="20">
        <v>3.6404494382022401E-4</v>
      </c>
      <c r="D53" s="20">
        <v>6.6240268746401501E-2</v>
      </c>
      <c r="E53" s="20">
        <v>0.46567885333621201</v>
      </c>
      <c r="F53" s="20">
        <v>0.18686521012190299</v>
      </c>
      <c r="G53" s="20">
        <v>137.257187863882</v>
      </c>
      <c r="H53" s="20">
        <v>2.22909120527242E-2</v>
      </c>
      <c r="I53" s="20">
        <v>1.96113866098028E-2</v>
      </c>
      <c r="J53" s="20"/>
      <c r="K53" s="20">
        <v>2.15294314493625E-2</v>
      </c>
      <c r="L53" s="20">
        <v>0.87979292024554101</v>
      </c>
      <c r="M53" s="20">
        <v>-5.68711772177408E-2</v>
      </c>
      <c r="N53" s="20">
        <v>0.200828912945893</v>
      </c>
      <c r="O53" s="20">
        <v>0.96889952153110004</v>
      </c>
      <c r="P53" s="20">
        <v>1.00520989880773</v>
      </c>
      <c r="Q53" t="s">
        <v>34</v>
      </c>
    </row>
    <row r="54" spans="2:17" x14ac:dyDescent="0.25">
      <c r="B54" s="2">
        <v>52</v>
      </c>
      <c r="C54" s="20">
        <v>6.92134831460674E-5</v>
      </c>
      <c r="D54" s="20">
        <v>2.7012058580642099E-2</v>
      </c>
      <c r="E54" s="20">
        <v>0.24067965371421099</v>
      </c>
      <c r="F54" s="20">
        <v>0.185160926615557</v>
      </c>
      <c r="G54" s="20">
        <v>25.450984589800399</v>
      </c>
      <c r="H54" s="20">
        <v>9.7831121687152207E-3</v>
      </c>
      <c r="I54" s="20">
        <v>8.1121674823684507E-3</v>
      </c>
      <c r="J54" s="20"/>
      <c r="K54" s="20">
        <v>9.3875099877674499E-3</v>
      </c>
      <c r="L54" s="20">
        <v>0.82920111130993901</v>
      </c>
      <c r="M54" s="20">
        <v>-9.9439037444741904E-2</v>
      </c>
      <c r="N54" s="20">
        <v>0.146629829970116</v>
      </c>
      <c r="O54" s="20">
        <v>0.974683544303797</v>
      </c>
      <c r="P54" s="20">
        <v>1.0127759643396099</v>
      </c>
      <c r="Q54" t="s">
        <v>34</v>
      </c>
    </row>
    <row r="55" spans="2:17" x14ac:dyDescent="0.25">
      <c r="B55" s="2">
        <v>53</v>
      </c>
      <c r="C55" s="20">
        <v>1.8876404494382E-5</v>
      </c>
      <c r="D55" s="20">
        <v>2.0778360740351401E-2</v>
      </c>
      <c r="E55" s="20">
        <v>5.6433983707140097E-2</v>
      </c>
      <c r="F55" s="20">
        <v>0.189437596508128</v>
      </c>
      <c r="G55" s="20">
        <v>70.540898471369701</v>
      </c>
      <c r="H55" s="20">
        <v>9.3087846420419097E-3</v>
      </c>
      <c r="I55" s="20">
        <v>2.2108886247334098E-3</v>
      </c>
      <c r="J55" s="20"/>
      <c r="K55" s="20">
        <v>4.9024672017937802E-3</v>
      </c>
      <c r="L55" s="20">
        <v>0.237505615367684</v>
      </c>
      <c r="M55" s="20">
        <v>-0.143691106549484</v>
      </c>
      <c r="N55" s="20">
        <v>9.0286345649605498E-2</v>
      </c>
      <c r="O55" s="20">
        <v>0.75</v>
      </c>
      <c r="P55" s="20">
        <v>0.96112429275415201</v>
      </c>
      <c r="Q55" t="s">
        <v>34</v>
      </c>
    </row>
    <row r="56" spans="2:17" x14ac:dyDescent="0.25">
      <c r="B56" s="2">
        <v>54</v>
      </c>
      <c r="C56" s="20">
        <v>2.1573033707865101E-5</v>
      </c>
      <c r="D56" s="20">
        <v>1.8826241523141E-2</v>
      </c>
      <c r="E56" s="20">
        <v>4.7523057679782703E-2</v>
      </c>
      <c r="F56" s="20">
        <v>0.19289699970937499</v>
      </c>
      <c r="G56" s="20">
        <v>144.14445530937499</v>
      </c>
      <c r="H56" s="20">
        <v>8.9240852628047207E-3</v>
      </c>
      <c r="I56" s="20">
        <v>2.5183587066717802E-3</v>
      </c>
      <c r="J56" s="20"/>
      <c r="K56" s="20">
        <v>5.2409578911453304E-3</v>
      </c>
      <c r="L56" s="20">
        <v>0.28219796567478</v>
      </c>
      <c r="M56" s="20">
        <v>-0.18179908669859601</v>
      </c>
      <c r="N56" s="20">
        <v>4.1765758353772997E-2</v>
      </c>
      <c r="O56" s="20">
        <v>0.92307692307692302</v>
      </c>
      <c r="P56" s="20">
        <v>0.99541723321750497</v>
      </c>
      <c r="Q56" t="s">
        <v>34</v>
      </c>
    </row>
    <row r="57" spans="2:17" x14ac:dyDescent="0.25">
      <c r="B57" s="2">
        <v>55</v>
      </c>
      <c r="C57" s="20">
        <v>1.4382022471910099E-5</v>
      </c>
      <c r="D57" s="20">
        <v>1.03029040958842E-2</v>
      </c>
      <c r="E57" s="20">
        <v>0.47309737221369702</v>
      </c>
      <c r="F57" s="20">
        <v>0.20431359461333001</v>
      </c>
      <c r="G57" s="20">
        <v>180</v>
      </c>
      <c r="H57" s="20">
        <v>3.7923637051198102E-3</v>
      </c>
      <c r="I57" s="20">
        <v>2.8442727788398599E-3</v>
      </c>
      <c r="J57" s="20"/>
      <c r="K57" s="20">
        <v>4.2792241989063496E-3</v>
      </c>
      <c r="L57" s="20">
        <v>0.75</v>
      </c>
      <c r="M57" s="20">
        <v>-0.41095137745191301</v>
      </c>
      <c r="N57" s="20">
        <v>-0.25</v>
      </c>
      <c r="O57" s="20">
        <v>1</v>
      </c>
      <c r="P57" s="20">
        <v>1</v>
      </c>
      <c r="Q57" t="s">
        <v>34</v>
      </c>
    </row>
    <row r="58" spans="2:17" x14ac:dyDescent="0.25">
      <c r="B58" s="2">
        <v>56</v>
      </c>
      <c r="C58" s="20">
        <v>1.4130337078651601E-3</v>
      </c>
      <c r="D58" s="20">
        <v>0.14255589976638</v>
      </c>
      <c r="E58" s="20">
        <v>0.10041776686005199</v>
      </c>
      <c r="F58" s="20">
        <v>0.23483023319641699</v>
      </c>
      <c r="G58" s="20">
        <v>69.872439416421599</v>
      </c>
      <c r="H58" s="20">
        <v>5.64641691883924E-2</v>
      </c>
      <c r="I58" s="20">
        <v>3.5397882229188798E-2</v>
      </c>
      <c r="J58" s="20"/>
      <c r="K58" s="20">
        <v>4.2416157238694803E-2</v>
      </c>
      <c r="L58" s="20">
        <v>0.62690875891725095</v>
      </c>
      <c r="M58" s="20">
        <v>0.11093226859378</v>
      </c>
      <c r="N58" s="20">
        <v>0.414482895895946</v>
      </c>
      <c r="O58" s="20">
        <v>0.96323529411764697</v>
      </c>
      <c r="P58" s="20">
        <v>0.99796489781259701</v>
      </c>
      <c r="Q58" t="s">
        <v>34</v>
      </c>
    </row>
    <row r="59" spans="2:17" x14ac:dyDescent="0.25">
      <c r="B59" s="2">
        <v>57</v>
      </c>
      <c r="C59" s="20">
        <v>1.2584269662921299E-5</v>
      </c>
      <c r="D59" s="20">
        <v>9.8639379970166408E-3</v>
      </c>
      <c r="E59" s="20">
        <v>5.72240594790401E-2</v>
      </c>
      <c r="F59" s="20">
        <v>0.23058925742737399</v>
      </c>
      <c r="G59" s="20">
        <v>114.35764455271401</v>
      </c>
      <c r="H59" s="20">
        <v>3.8458230310171098E-3</v>
      </c>
      <c r="I59" s="20">
        <v>2.9821228194983102E-3</v>
      </c>
      <c r="J59" s="20"/>
      <c r="K59" s="20">
        <v>4.0028477083749302E-3</v>
      </c>
      <c r="L59" s="20">
        <v>0.77541862832664499</v>
      </c>
      <c r="M59" s="20">
        <v>-0.28422473360973599</v>
      </c>
      <c r="N59" s="20">
        <v>-8.8646625688570999E-2</v>
      </c>
      <c r="O59" s="20">
        <v>1</v>
      </c>
      <c r="P59" s="20">
        <v>1</v>
      </c>
      <c r="Q59" t="s">
        <v>34</v>
      </c>
    </row>
    <row r="60" spans="2:17" x14ac:dyDescent="0.25">
      <c r="B60" s="2">
        <v>58</v>
      </c>
      <c r="C60" s="20">
        <v>4.9438202247191003E-5</v>
      </c>
      <c r="D60" s="20">
        <v>2.70746325817766E-2</v>
      </c>
      <c r="E60" s="20">
        <v>0.21716751967154799</v>
      </c>
      <c r="F60" s="20">
        <v>0.257570779145325</v>
      </c>
      <c r="G60" s="20">
        <v>125.052169756411</v>
      </c>
      <c r="H60" s="20">
        <v>9.1632544816613402E-3</v>
      </c>
      <c r="I60" s="20">
        <v>7.1477329663579801E-3</v>
      </c>
      <c r="J60" s="20"/>
      <c r="K60" s="20">
        <v>7.9338940074681098E-3</v>
      </c>
      <c r="L60" s="20">
        <v>0.78004304918770095</v>
      </c>
      <c r="M60" s="20">
        <v>4.0507652732034098E-2</v>
      </c>
      <c r="N60" s="20">
        <v>0.32481549005798799</v>
      </c>
      <c r="O60" s="20">
        <v>0.84615384615384603</v>
      </c>
      <c r="P60" s="20">
        <v>0.95801379696746802</v>
      </c>
      <c r="Q60" t="s">
        <v>34</v>
      </c>
    </row>
    <row r="61" spans="2:17" x14ac:dyDescent="0.25">
      <c r="B61" s="2">
        <v>59</v>
      </c>
      <c r="C61" s="20">
        <v>5.3662921348314604E-4</v>
      </c>
      <c r="D61" s="20">
        <v>8.0816218647029495E-2</v>
      </c>
      <c r="E61" s="20">
        <v>0.38357980214242599</v>
      </c>
      <c r="F61" s="20">
        <v>0.265953003603559</v>
      </c>
      <c r="G61" s="20">
        <v>169.33960596700501</v>
      </c>
      <c r="H61" s="20">
        <v>2.67899158257686E-2</v>
      </c>
      <c r="I61" s="20">
        <v>2.53320336482806E-2</v>
      </c>
      <c r="J61" s="20"/>
      <c r="K61" s="20">
        <v>2.61391953867533E-2</v>
      </c>
      <c r="L61" s="20">
        <v>0.94558093474539195</v>
      </c>
      <c r="M61" s="20">
        <v>-6.7536559706415696E-3</v>
      </c>
      <c r="N61" s="20">
        <v>0.26464052288180501</v>
      </c>
      <c r="O61" s="20">
        <v>0.96915584415584399</v>
      </c>
      <c r="P61" s="20">
        <v>1.0020412712192399</v>
      </c>
      <c r="Q61" t="s">
        <v>34</v>
      </c>
    </row>
    <row r="62" spans="2:17" x14ac:dyDescent="0.25">
      <c r="B62" s="2">
        <v>60</v>
      </c>
      <c r="C62" s="20">
        <v>1.0696629213483099E-4</v>
      </c>
      <c r="D62" s="20">
        <v>3.3982423070652398E-2</v>
      </c>
      <c r="E62" s="20">
        <v>0.41468038514060102</v>
      </c>
      <c r="F62" s="20">
        <v>0.26189998920827401</v>
      </c>
      <c r="G62" s="20">
        <v>150.039198954021</v>
      </c>
      <c r="H62" s="20">
        <v>1.1528334848415801E-2</v>
      </c>
      <c r="I62" s="20">
        <v>1.10548512324458E-2</v>
      </c>
      <c r="J62" s="20"/>
      <c r="K62" s="20">
        <v>1.1670206214962999E-2</v>
      </c>
      <c r="L62" s="20">
        <v>0.95892870720743595</v>
      </c>
      <c r="M62" s="20">
        <v>-6.4244422107019902E-2</v>
      </c>
      <c r="N62" s="20">
        <v>0.19144100597984701</v>
      </c>
      <c r="O62" s="20">
        <v>0.99166666666666603</v>
      </c>
      <c r="P62" s="20">
        <v>1</v>
      </c>
      <c r="Q62" t="s">
        <v>34</v>
      </c>
    </row>
    <row r="63" spans="2:17" x14ac:dyDescent="0.25">
      <c r="B63" s="2">
        <v>61</v>
      </c>
      <c r="C63" s="20">
        <v>5.7528089887640397E-5</v>
      </c>
      <c r="D63" s="20">
        <v>2.42360483484944E-2</v>
      </c>
      <c r="E63" s="20">
        <v>4.13195263689645E-2</v>
      </c>
      <c r="F63" s="20">
        <v>0.26237985434376698</v>
      </c>
      <c r="G63" s="20">
        <v>161.06250817444999</v>
      </c>
      <c r="H63" s="20">
        <v>8.0972604995448606E-3</v>
      </c>
      <c r="I63" s="20">
        <v>8.0972604995448397E-3</v>
      </c>
      <c r="J63" s="20"/>
      <c r="K63" s="20">
        <v>8.5584483978126992E-3</v>
      </c>
      <c r="L63" s="20">
        <v>0.999999999999996</v>
      </c>
      <c r="M63" s="20">
        <v>-0.104869923586101</v>
      </c>
      <c r="N63" s="20">
        <v>0.13971501097198299</v>
      </c>
      <c r="O63" s="20">
        <v>1</v>
      </c>
      <c r="P63" s="20">
        <v>1</v>
      </c>
      <c r="Q63" t="s">
        <v>34</v>
      </c>
    </row>
    <row r="64" spans="2:17" x14ac:dyDescent="0.25">
      <c r="B64" s="2">
        <v>62</v>
      </c>
      <c r="C64" s="20">
        <v>3.3366292134831398E-3</v>
      </c>
      <c r="D64" s="20">
        <v>0.23394143605957801</v>
      </c>
      <c r="E64" s="20">
        <v>0.32820641990126498</v>
      </c>
      <c r="F64" s="20">
        <v>0.30336265252812999</v>
      </c>
      <c r="G64" s="20">
        <v>68.795215961999801</v>
      </c>
      <c r="H64" s="20">
        <v>8.7476788009946502E-2</v>
      </c>
      <c r="I64" s="20">
        <v>4.9758888910290899E-2</v>
      </c>
      <c r="J64" s="20"/>
      <c r="K64" s="20">
        <v>6.5179201135986006E-2</v>
      </c>
      <c r="L64" s="20">
        <v>0.56882391366076501</v>
      </c>
      <c r="M64" s="20">
        <v>2.4578966050248199E-2</v>
      </c>
      <c r="N64" s="20">
        <v>0.30453445627904102</v>
      </c>
      <c r="O64" s="20">
        <v>0.94742215416028497</v>
      </c>
      <c r="P64" s="20">
        <v>0.94707598784194502</v>
      </c>
      <c r="Q64" t="s">
        <v>34</v>
      </c>
    </row>
    <row r="65" spans="2:17" x14ac:dyDescent="0.25">
      <c r="B65" s="2">
        <v>63</v>
      </c>
      <c r="C65" s="20">
        <v>4.8539325842696599E-5</v>
      </c>
      <c r="D65" s="20">
        <v>2.2017515580999299E-2</v>
      </c>
      <c r="E65" s="20">
        <v>0.230386095086028</v>
      </c>
      <c r="F65" s="20">
        <v>0.264991413895247</v>
      </c>
      <c r="G65" s="20">
        <v>149.243964122797</v>
      </c>
      <c r="H65" s="20">
        <v>7.9724693010084606E-3</v>
      </c>
      <c r="I65" s="20">
        <v>6.67288678321298E-3</v>
      </c>
      <c r="J65" s="20"/>
      <c r="K65" s="20">
        <v>7.8614368367179999E-3</v>
      </c>
      <c r="L65" s="20">
        <v>0.83699121705854695</v>
      </c>
      <c r="M65" s="20">
        <v>-0.13919901915233801</v>
      </c>
      <c r="N65" s="20">
        <v>9.6005848962057799E-2</v>
      </c>
      <c r="O65" s="20">
        <v>1</v>
      </c>
      <c r="P65" s="20">
        <v>1</v>
      </c>
      <c r="Q65" t="s">
        <v>34</v>
      </c>
    </row>
    <row r="66" spans="2:17" x14ac:dyDescent="0.25">
      <c r="B66" s="2">
        <v>64</v>
      </c>
      <c r="C66" s="20">
        <v>1.5999999999999901E-4</v>
      </c>
      <c r="D66" s="20">
        <v>4.2160655400743201E-2</v>
      </c>
      <c r="E66" s="20">
        <v>0.249156164884964</v>
      </c>
      <c r="F66" s="20">
        <v>0.27483984155081798</v>
      </c>
      <c r="G66" s="20">
        <v>141.79245485437599</v>
      </c>
      <c r="H66" s="20">
        <v>1.4534650527181199E-2</v>
      </c>
      <c r="I66" s="20">
        <v>1.2886096304514E-2</v>
      </c>
      <c r="J66" s="20"/>
      <c r="K66" s="20">
        <v>1.42729929292221E-2</v>
      </c>
      <c r="L66" s="20">
        <v>0.88657764976293896</v>
      </c>
      <c r="M66" s="20">
        <v>-8.0618277899003402E-2</v>
      </c>
      <c r="N66" s="20">
        <v>0.17059316528570201</v>
      </c>
      <c r="O66" s="20">
        <v>0.98888888888888804</v>
      </c>
      <c r="P66" s="20">
        <v>1.0081854775236601</v>
      </c>
      <c r="Q66" t="s">
        <v>34</v>
      </c>
    </row>
    <row r="67" spans="2:17" x14ac:dyDescent="0.25">
      <c r="B67" s="2">
        <v>65</v>
      </c>
      <c r="C67" s="20">
        <v>2.2858426966292102E-3</v>
      </c>
      <c r="D67" s="20">
        <v>0.19932379206831799</v>
      </c>
      <c r="E67" s="20">
        <v>0.41881291697027101</v>
      </c>
      <c r="F67" s="20">
        <v>0.30491402660073302</v>
      </c>
      <c r="G67" s="20">
        <v>9.8545146326177004</v>
      </c>
      <c r="H67" s="20">
        <v>5.6247877493138698E-2</v>
      </c>
      <c r="I67" s="20">
        <v>5.3809571526449503E-2</v>
      </c>
      <c r="J67" s="20"/>
      <c r="K67" s="20">
        <v>5.3948357847040801E-2</v>
      </c>
      <c r="L67" s="20">
        <v>0.95665070265119501</v>
      </c>
      <c r="M67" s="20">
        <v>3.9942228447087801E-2</v>
      </c>
      <c r="N67" s="20">
        <v>0.32409556949884</v>
      </c>
      <c r="O67" s="20">
        <v>0.94852666915330097</v>
      </c>
      <c r="P67" s="20">
        <v>0.86345885833606795</v>
      </c>
      <c r="Q67" t="s">
        <v>34</v>
      </c>
    </row>
    <row r="68" spans="2:17" x14ac:dyDescent="0.25">
      <c r="B68" s="2">
        <v>66</v>
      </c>
      <c r="C68" s="20">
        <v>7.1820224719101097E-4</v>
      </c>
      <c r="D68" s="20">
        <v>0.124230250252314</v>
      </c>
      <c r="E68" s="20">
        <v>7.01514727468114E-3</v>
      </c>
      <c r="F68" s="20">
        <v>0.30873057296746598</v>
      </c>
      <c r="G68" s="20">
        <v>84.152029096018097</v>
      </c>
      <c r="H68" s="20">
        <v>5.4436140764926998E-2</v>
      </c>
      <c r="I68" s="20">
        <v>1.9465583677475799E-2</v>
      </c>
      <c r="J68" s="20"/>
      <c r="K68" s="20">
        <v>3.02397669012387E-2</v>
      </c>
      <c r="L68" s="20">
        <v>0.35758566650664197</v>
      </c>
      <c r="M68" s="20">
        <v>0.158771701632128</v>
      </c>
      <c r="N68" s="20">
        <v>0.47539395383808097</v>
      </c>
      <c r="O68" s="20">
        <v>0.96966019417475702</v>
      </c>
      <c r="P68" s="20">
        <v>0.99274223090542701</v>
      </c>
      <c r="Q68" t="s">
        <v>34</v>
      </c>
    </row>
    <row r="69" spans="2:17" x14ac:dyDescent="0.25">
      <c r="B69" s="2">
        <v>67</v>
      </c>
      <c r="C69" s="20">
        <v>8.42247191011235E-4</v>
      </c>
      <c r="D69" s="20">
        <v>0.10140685738397701</v>
      </c>
      <c r="E69" s="20">
        <v>4.8112831957963502E-2</v>
      </c>
      <c r="F69" s="20">
        <v>0.30853732120458199</v>
      </c>
      <c r="G69" s="20">
        <v>57.592355998716897</v>
      </c>
      <c r="H69" s="20">
        <v>3.5052279811951602E-2</v>
      </c>
      <c r="I69" s="20">
        <v>3.0249688637674001E-2</v>
      </c>
      <c r="J69" s="20"/>
      <c r="K69" s="20">
        <v>3.2747250724871703E-2</v>
      </c>
      <c r="L69" s="20">
        <v>0.86298776570190205</v>
      </c>
      <c r="M69" s="20">
        <v>-1.12477408689255E-2</v>
      </c>
      <c r="N69" s="20">
        <v>0.258918476271912</v>
      </c>
      <c r="O69" s="20">
        <v>0.98115183246073301</v>
      </c>
      <c r="P69" s="20">
        <v>1.00510475976776</v>
      </c>
      <c r="Q69" t="s">
        <v>34</v>
      </c>
    </row>
    <row r="70" spans="2:17" x14ac:dyDescent="0.25">
      <c r="B70" s="2">
        <v>68</v>
      </c>
      <c r="C70" s="20">
        <v>7.9191011235954999E-4</v>
      </c>
      <c r="D70" s="20">
        <v>0.10458959862349899</v>
      </c>
      <c r="E70" s="20">
        <v>0.12796321891270901</v>
      </c>
      <c r="F70" s="20">
        <v>0.32099603811771898</v>
      </c>
      <c r="G70" s="20">
        <v>67.685853813541996</v>
      </c>
      <c r="H70" s="20">
        <v>3.8369232437441697E-2</v>
      </c>
      <c r="I70" s="20">
        <v>2.72356060942965E-2</v>
      </c>
      <c r="J70" s="20"/>
      <c r="K70" s="20">
        <v>3.1753602487463402E-2</v>
      </c>
      <c r="L70" s="20">
        <v>0.70982931802720395</v>
      </c>
      <c r="M70" s="20">
        <v>3.6416094171765299E-2</v>
      </c>
      <c r="N70" s="20">
        <v>0.31960595589945401</v>
      </c>
      <c r="O70" s="20">
        <v>0.95037756202804702</v>
      </c>
      <c r="P70" s="20">
        <v>0.97968563037093404</v>
      </c>
      <c r="Q70" t="s">
        <v>34</v>
      </c>
    </row>
    <row r="71" spans="2:17" x14ac:dyDescent="0.25">
      <c r="B71" s="2">
        <v>69</v>
      </c>
      <c r="C71" s="20">
        <v>3.34831460674157E-3</v>
      </c>
      <c r="D71" s="20">
        <v>0.29016986462446398</v>
      </c>
      <c r="E71" s="20">
        <v>0.168790768456098</v>
      </c>
      <c r="F71" s="20">
        <v>0.40049425117598297</v>
      </c>
      <c r="G71" s="20">
        <v>73.145273178562704</v>
      </c>
      <c r="H71" s="20">
        <v>7.6739391290493203E-2</v>
      </c>
      <c r="I71" s="20">
        <v>6.7006424035348205E-2</v>
      </c>
      <c r="J71" s="20"/>
      <c r="K71" s="20">
        <v>6.5293235220179796E-2</v>
      </c>
      <c r="L71" s="20">
        <v>0.87316856321805603</v>
      </c>
      <c r="M71" s="20">
        <v>0.20614192955504601</v>
      </c>
      <c r="N71" s="20">
        <v>0.53570760127265804</v>
      </c>
      <c r="O71" s="20">
        <v>0.89114832535885102</v>
      </c>
      <c r="P71" s="20">
        <v>0.76480198133027499</v>
      </c>
      <c r="Q71" t="s">
        <v>34</v>
      </c>
    </row>
    <row r="72" spans="2:17" x14ac:dyDescent="0.25">
      <c r="B72" s="2">
        <v>70</v>
      </c>
      <c r="C72" s="20">
        <v>1.6089887640449401E-4</v>
      </c>
      <c r="D72" s="20">
        <v>4.19881028521603E-2</v>
      </c>
      <c r="E72" s="20">
        <v>0.45603173554065801</v>
      </c>
      <c r="F72" s="20">
        <v>0.41238777334765903</v>
      </c>
      <c r="G72" s="20">
        <v>4.8223199650744803E-14</v>
      </c>
      <c r="H72" s="20">
        <v>1.3273272967919299E-2</v>
      </c>
      <c r="I72" s="20">
        <v>1.3273272967919299E-2</v>
      </c>
      <c r="J72" s="20"/>
      <c r="K72" s="20">
        <v>1.43130294536711E-2</v>
      </c>
      <c r="L72" s="20">
        <v>1</v>
      </c>
      <c r="M72" s="20">
        <v>-0.14001094957597801</v>
      </c>
      <c r="N72" s="20">
        <v>9.4972067039106101E-2</v>
      </c>
      <c r="O72" s="20">
        <v>0.98351648351648302</v>
      </c>
      <c r="P72" s="20">
        <v>1.0123286743288</v>
      </c>
      <c r="Q72" t="s">
        <v>34</v>
      </c>
    </row>
    <row r="73" spans="2:17" x14ac:dyDescent="0.25">
      <c r="B73" s="2">
        <v>71</v>
      </c>
      <c r="C73" s="20">
        <v>2.14561797752808E-3</v>
      </c>
      <c r="D73" s="20">
        <v>0.22096491555158501</v>
      </c>
      <c r="E73" s="20">
        <v>0.178731636783411</v>
      </c>
      <c r="F73" s="20">
        <v>0.46095584552129898</v>
      </c>
      <c r="G73" s="20">
        <v>4.78659683943334</v>
      </c>
      <c r="H73" s="20">
        <v>7.0942514946425103E-2</v>
      </c>
      <c r="I73" s="20">
        <v>4.0472075503722997E-2</v>
      </c>
      <c r="J73" s="20"/>
      <c r="K73" s="20">
        <v>5.2267443565602499E-2</v>
      </c>
      <c r="L73" s="20">
        <v>0.57049112981527295</v>
      </c>
      <c r="M73" s="20">
        <v>5.0992311519798703E-2</v>
      </c>
      <c r="N73" s="20">
        <v>0.33816497223962499</v>
      </c>
      <c r="O73" s="20">
        <v>0.87951363301400098</v>
      </c>
      <c r="P73" s="20">
        <v>0.83282631734766899</v>
      </c>
      <c r="Q73" t="s">
        <v>34</v>
      </c>
    </row>
    <row r="74" spans="2:17" x14ac:dyDescent="0.25">
      <c r="B74" s="2">
        <v>72</v>
      </c>
      <c r="C74" s="20">
        <v>1.33033707865168E-4</v>
      </c>
      <c r="D74" s="20">
        <v>4.0043568362360102E-2</v>
      </c>
      <c r="E74" s="20">
        <v>0.27547166224250402</v>
      </c>
      <c r="F74" s="20">
        <v>0.45436617039989502</v>
      </c>
      <c r="G74" s="20">
        <v>79.022629735740296</v>
      </c>
      <c r="H74" s="20">
        <v>1.50724279392339E-2</v>
      </c>
      <c r="I74" s="20">
        <v>1.0599248603036199E-2</v>
      </c>
      <c r="J74" s="20"/>
      <c r="K74" s="20">
        <v>1.3014752307926401E-2</v>
      </c>
      <c r="L74" s="20">
        <v>0.70322105010342495</v>
      </c>
      <c r="M74" s="20">
        <v>-5.68375967977163E-2</v>
      </c>
      <c r="N74" s="20">
        <v>0.20087166886459701</v>
      </c>
      <c r="O74" s="20">
        <v>0.95483870967741902</v>
      </c>
      <c r="P74" s="20">
        <v>1.0129273605455</v>
      </c>
      <c r="Q74" t="s">
        <v>34</v>
      </c>
    </row>
    <row r="75" spans="2:17" x14ac:dyDescent="0.25">
      <c r="B75" s="2">
        <v>73</v>
      </c>
      <c r="C75" s="20">
        <v>8.9887640449438198E-6</v>
      </c>
      <c r="D75" s="20">
        <v>8.0919560557994093E-3</v>
      </c>
      <c r="E75" s="20">
        <v>0.84636076989011499</v>
      </c>
      <c r="F75" s="20">
        <v>4.0767909830038002E-3</v>
      </c>
      <c r="G75" s="20">
        <v>135</v>
      </c>
      <c r="H75" s="20">
        <v>2.68160609261598E-3</v>
      </c>
      <c r="I75" s="20">
        <v>2.0112045694619801E-3</v>
      </c>
      <c r="J75" s="20"/>
      <c r="K75" s="20">
        <v>3.38302377176337E-3</v>
      </c>
      <c r="L75" s="20">
        <v>0.75</v>
      </c>
      <c r="M75" s="20">
        <v>-0.52876110196152304</v>
      </c>
      <c r="N75" s="20">
        <v>-0.39999999999998997</v>
      </c>
      <c r="O75" s="20">
        <v>1</v>
      </c>
      <c r="P75" s="20">
        <v>1</v>
      </c>
      <c r="Q75" t="s">
        <v>34</v>
      </c>
    </row>
    <row r="76" spans="2:17" x14ac:dyDescent="0.25">
      <c r="B76" s="2">
        <v>74</v>
      </c>
      <c r="C76" s="20">
        <v>8.5393258426966201E-5</v>
      </c>
      <c r="D76" s="20">
        <v>2.9913216815058801E-2</v>
      </c>
      <c r="E76" s="20">
        <v>0.66731434334198803</v>
      </c>
      <c r="F76" s="20">
        <v>5.3093091871677399E-2</v>
      </c>
      <c r="G76" s="20">
        <v>159.72257441498601</v>
      </c>
      <c r="H76" s="20">
        <v>1.02076398540486E-2</v>
      </c>
      <c r="I76" s="20">
        <v>9.8790636807862802E-3</v>
      </c>
      <c r="J76" s="20"/>
      <c r="K76" s="20">
        <v>1.04271795555175E-2</v>
      </c>
      <c r="L76" s="20">
        <v>0.96781075959178997</v>
      </c>
      <c r="M76" s="20">
        <v>-7.2513878978221605E-2</v>
      </c>
      <c r="N76" s="20">
        <v>0.180912006477951</v>
      </c>
      <c r="O76" s="20">
        <v>1</v>
      </c>
      <c r="P76" s="20">
        <v>1</v>
      </c>
      <c r="Q76" t="s">
        <v>34</v>
      </c>
    </row>
    <row r="77" spans="2:17" x14ac:dyDescent="0.25">
      <c r="B77" s="2">
        <v>75</v>
      </c>
      <c r="C77" s="20">
        <v>4.7999999999999898E-4</v>
      </c>
      <c r="D77" s="20">
        <v>7.7264670037184804E-2</v>
      </c>
      <c r="E77" s="20">
        <v>0.89838234013001494</v>
      </c>
      <c r="F77" s="20">
        <v>6.6881553871235705E-2</v>
      </c>
      <c r="G77" s="20">
        <v>115.05361787526201</v>
      </c>
      <c r="H77" s="20">
        <v>2.50855315384617E-2</v>
      </c>
      <c r="I77" s="20">
        <v>2.3769242301206299E-2</v>
      </c>
      <c r="J77" s="20"/>
      <c r="K77" s="20">
        <v>2.47215489294841E-2</v>
      </c>
      <c r="L77" s="20">
        <v>0.94752795111249</v>
      </c>
      <c r="M77" s="20">
        <v>-2.43651848255249E-2</v>
      </c>
      <c r="N77" s="20">
        <v>0.24221682790052201</v>
      </c>
      <c r="O77" s="20">
        <v>0.96564195298372502</v>
      </c>
      <c r="P77" s="20">
        <v>0.99624516841524002</v>
      </c>
      <c r="Q77" t="s">
        <v>34</v>
      </c>
    </row>
    <row r="78" spans="2:17" x14ac:dyDescent="0.25">
      <c r="B78" s="2">
        <v>76</v>
      </c>
      <c r="C78" s="20">
        <v>1.7932584269662901E-3</v>
      </c>
      <c r="D78" s="20">
        <v>0.17987086244290601</v>
      </c>
      <c r="E78" s="20">
        <v>0.87718812034161098</v>
      </c>
      <c r="F78" s="20">
        <v>0.103139804100391</v>
      </c>
      <c r="G78" s="20">
        <v>19.980822161996699</v>
      </c>
      <c r="H78" s="20">
        <v>5.8239547844281002E-2</v>
      </c>
      <c r="I78" s="20">
        <v>4.2606434016314303E-2</v>
      </c>
      <c r="J78" s="20"/>
      <c r="K78" s="20">
        <v>4.7783339598055002E-2</v>
      </c>
      <c r="L78" s="20">
        <v>0.73157219781709004</v>
      </c>
      <c r="M78" s="20">
        <v>8.6776359321749694E-2</v>
      </c>
      <c r="N78" s="20">
        <v>0.38372663697176201</v>
      </c>
      <c r="O78" s="20">
        <v>0.94819391634980998</v>
      </c>
      <c r="P78" s="20">
        <v>0.86582261133571203</v>
      </c>
      <c r="Q78" t="s">
        <v>34</v>
      </c>
    </row>
    <row r="79" spans="2:17" x14ac:dyDescent="0.25">
      <c r="B79" s="2">
        <v>77</v>
      </c>
      <c r="C79" s="20">
        <v>9.8876404494382003E-6</v>
      </c>
      <c r="D79" s="20">
        <v>1.03654780970187E-2</v>
      </c>
      <c r="E79" s="20">
        <v>0.59040207681978896</v>
      </c>
      <c r="F79" s="20">
        <v>0.106617134164391</v>
      </c>
      <c r="G79" s="20">
        <v>176.942248216857</v>
      </c>
      <c r="H79" s="20">
        <v>4.7842790743079702E-3</v>
      </c>
      <c r="I79" s="20">
        <v>1.14903529253687E-3</v>
      </c>
      <c r="J79" s="20"/>
      <c r="K79" s="20">
        <v>3.5481452653953801E-3</v>
      </c>
      <c r="L79" s="20">
        <v>0.24016895224764301</v>
      </c>
      <c r="M79" s="20">
        <v>-0.56333630152613201</v>
      </c>
      <c r="N79" s="20">
        <v>-0.44402251135276</v>
      </c>
      <c r="O79" s="20">
        <v>1</v>
      </c>
      <c r="P79" s="20">
        <v>1</v>
      </c>
      <c r="Q79" t="s">
        <v>34</v>
      </c>
    </row>
    <row r="80" spans="2:17" x14ac:dyDescent="0.25">
      <c r="B80" s="2">
        <v>78</v>
      </c>
      <c r="C80" s="20">
        <v>4.8449438202247098E-4</v>
      </c>
      <c r="D80" s="20">
        <v>8.7724009135905306E-2</v>
      </c>
      <c r="E80" s="20">
        <v>0.79981799027019895</v>
      </c>
      <c r="F80" s="20">
        <v>0.14727504264182201</v>
      </c>
      <c r="G80" s="20">
        <v>20.293781597135101</v>
      </c>
      <c r="H80" s="20">
        <v>3.2962039901383001E-2</v>
      </c>
      <c r="I80" s="20">
        <v>2.2522743325234101E-2</v>
      </c>
      <c r="J80" s="20"/>
      <c r="K80" s="20">
        <v>2.48370168577676E-2</v>
      </c>
      <c r="L80" s="20">
        <v>0.68329336996795098</v>
      </c>
      <c r="M80" s="20">
        <v>0.203473423537847</v>
      </c>
      <c r="N80" s="20">
        <v>0.53230995388619595</v>
      </c>
      <c r="O80" s="20">
        <v>0.92136752136752098</v>
      </c>
      <c r="P80" s="20">
        <v>0.95013347455337305</v>
      </c>
      <c r="Q80" t="s">
        <v>34</v>
      </c>
    </row>
    <row r="81" spans="2:17" x14ac:dyDescent="0.25">
      <c r="B81" s="2">
        <v>79</v>
      </c>
      <c r="C81" s="20">
        <v>4.48539325842696E-4</v>
      </c>
      <c r="D81" s="20">
        <v>7.28029541381114E-2</v>
      </c>
      <c r="E81" s="20">
        <v>0.670779099412113</v>
      </c>
      <c r="F81" s="20">
        <v>0.16624020879409701</v>
      </c>
      <c r="G81" s="20">
        <v>16.491490393028201</v>
      </c>
      <c r="H81" s="20">
        <v>2.40728936053515E-2</v>
      </c>
      <c r="I81" s="20">
        <v>2.3331266482517699E-2</v>
      </c>
      <c r="J81" s="20"/>
      <c r="K81" s="20">
        <v>2.3897656936021399E-2</v>
      </c>
      <c r="L81" s="20">
        <v>0.96919243963804402</v>
      </c>
      <c r="M81" s="20">
        <v>-1.6541663959073801E-2</v>
      </c>
      <c r="N81" s="20">
        <v>0.25217804404674898</v>
      </c>
      <c r="O81" s="20">
        <v>0.97843137254901902</v>
      </c>
      <c r="P81" s="20">
        <v>1.00474026227714</v>
      </c>
      <c r="Q81" t="s">
        <v>34</v>
      </c>
    </row>
    <row r="82" spans="2:17" x14ac:dyDescent="0.25">
      <c r="B82" s="2">
        <v>80</v>
      </c>
      <c r="C82" s="20">
        <v>4.8539325842696599E-5</v>
      </c>
      <c r="D82" s="20">
        <v>2.1915121760961099E-2</v>
      </c>
      <c r="E82" s="20">
        <v>0.95994206285845296</v>
      </c>
      <c r="F82" s="20">
        <v>0.15819072677374699</v>
      </c>
      <c r="G82" s="20">
        <v>180</v>
      </c>
      <c r="H82" s="20">
        <v>6.6366364839596801E-3</v>
      </c>
      <c r="I82" s="20">
        <v>6.6366364839596801E-3</v>
      </c>
      <c r="J82" s="20"/>
      <c r="K82" s="20">
        <v>7.8614368367179999E-3</v>
      </c>
      <c r="L82" s="20">
        <v>1</v>
      </c>
      <c r="M82" s="20">
        <v>-0.28732388876898202</v>
      </c>
      <c r="N82" s="20">
        <v>-9.2592592592592504E-2</v>
      </c>
      <c r="O82" s="20">
        <v>0.96428571428571397</v>
      </c>
      <c r="P82" s="20">
        <v>1.0157473502054899</v>
      </c>
      <c r="Q82" t="s">
        <v>34</v>
      </c>
    </row>
    <row r="83" spans="2:17" x14ac:dyDescent="0.25">
      <c r="B83" s="2">
        <v>81</v>
      </c>
      <c r="C83" s="20">
        <v>7.3887640449438196E-4</v>
      </c>
      <c r="D83" s="20">
        <v>9.9681331898148096E-2</v>
      </c>
      <c r="E83" s="20">
        <v>0.85481506535850704</v>
      </c>
      <c r="F83" s="20">
        <v>0.173500639509231</v>
      </c>
      <c r="G83" s="20">
        <v>81.868782121922493</v>
      </c>
      <c r="H83" s="20">
        <v>3.4324667619359102E-2</v>
      </c>
      <c r="I83" s="20">
        <v>2.9900067166600999E-2</v>
      </c>
      <c r="J83" s="20"/>
      <c r="K83" s="20">
        <v>3.0671919680286999E-2</v>
      </c>
      <c r="L83" s="20">
        <v>0.87109560675650599</v>
      </c>
      <c r="M83" s="20">
        <v>9.0929254125949502E-2</v>
      </c>
      <c r="N83" s="20">
        <v>0.38901426686159402</v>
      </c>
      <c r="O83" s="20">
        <v>0.96140350877192904</v>
      </c>
      <c r="P83" s="20">
        <v>0.99001322059369001</v>
      </c>
      <c r="Q83" t="s">
        <v>34</v>
      </c>
    </row>
    <row r="84" spans="2:17" x14ac:dyDescent="0.25">
      <c r="B84" s="2">
        <v>82</v>
      </c>
      <c r="C84" s="20">
        <v>5.60898876404494E-4</v>
      </c>
      <c r="D84" s="20">
        <v>0.118373892600683</v>
      </c>
      <c r="E84" s="20">
        <v>0.50548503006316803</v>
      </c>
      <c r="F84" s="20">
        <v>0.18402616127044399</v>
      </c>
      <c r="G84" s="20">
        <v>128.522148591681</v>
      </c>
      <c r="H84" s="20">
        <v>4.3085572532478002E-2</v>
      </c>
      <c r="I84" s="20">
        <v>1.8773495377189298E-2</v>
      </c>
      <c r="J84" s="20"/>
      <c r="K84" s="20">
        <v>2.67237465568681E-2</v>
      </c>
      <c r="L84" s="20">
        <v>0.43572579575304099</v>
      </c>
      <c r="M84" s="20">
        <v>0.132615028010757</v>
      </c>
      <c r="N84" s="20">
        <v>0.44209024262461999</v>
      </c>
      <c r="O84" s="20">
        <v>0.80412371134020599</v>
      </c>
      <c r="P84" s="20">
        <v>0.880981939049297</v>
      </c>
      <c r="Q84" t="s">
        <v>34</v>
      </c>
    </row>
    <row r="85" spans="2:17" x14ac:dyDescent="0.25">
      <c r="B85" s="2">
        <v>83</v>
      </c>
      <c r="C85" s="20">
        <v>1.97123595505617E-3</v>
      </c>
      <c r="D85" s="20">
        <v>0.16697303348179399</v>
      </c>
      <c r="E85" s="20">
        <v>0.69301296381428401</v>
      </c>
      <c r="F85" s="20">
        <v>0.196771451314462</v>
      </c>
      <c r="G85" s="20">
        <v>25.6660922539692</v>
      </c>
      <c r="H85" s="20">
        <v>5.4868767535842598E-2</v>
      </c>
      <c r="I85" s="20">
        <v>4.68669926847394E-2</v>
      </c>
      <c r="J85" s="20"/>
      <c r="K85" s="20">
        <v>5.0098458758541797E-2</v>
      </c>
      <c r="L85" s="20">
        <v>0.85416521619742902</v>
      </c>
      <c r="M85" s="20">
        <v>2.45745442404686E-2</v>
      </c>
      <c r="N85" s="20">
        <v>0.304528826255971</v>
      </c>
      <c r="O85" s="20">
        <v>0.95973741794310696</v>
      </c>
      <c r="P85" s="20">
        <v>0.96069613604746795</v>
      </c>
      <c r="Q85" t="s">
        <v>34</v>
      </c>
    </row>
    <row r="86" spans="2:17" x14ac:dyDescent="0.25">
      <c r="B86" s="2">
        <v>84</v>
      </c>
      <c r="C86" s="20">
        <v>1.9703370786516802E-3</v>
      </c>
      <c r="D86" s="20">
        <v>0.171356057833986</v>
      </c>
      <c r="E86" s="20">
        <v>0.57484457001890799</v>
      </c>
      <c r="F86" s="20">
        <v>0.20855275481792401</v>
      </c>
      <c r="G86" s="20">
        <v>168.226320941637</v>
      </c>
      <c r="H86" s="20">
        <v>5.6386403586218603E-2</v>
      </c>
      <c r="I86" s="20">
        <v>4.6446341100342403E-2</v>
      </c>
      <c r="J86" s="20"/>
      <c r="K86" s="20">
        <v>5.0087035098888399E-2</v>
      </c>
      <c r="L86" s="20">
        <v>0.82371526017478303</v>
      </c>
      <c r="M86" s="20">
        <v>4.39393161089809E-2</v>
      </c>
      <c r="N86" s="20">
        <v>0.32918481957373602</v>
      </c>
      <c r="O86" s="20">
        <v>0.96267018006148397</v>
      </c>
      <c r="P86" s="20">
        <v>0.94838384844360302</v>
      </c>
      <c r="Q86" t="s">
        <v>34</v>
      </c>
    </row>
    <row r="87" spans="2:17" x14ac:dyDescent="0.25">
      <c r="B87" s="2">
        <v>85</v>
      </c>
      <c r="C87" s="20">
        <v>1.4382022471910099E-5</v>
      </c>
      <c r="D87" s="20">
        <v>1.20748860371014E-2</v>
      </c>
      <c r="E87" s="20">
        <v>0.952949892277139</v>
      </c>
      <c r="F87" s="20">
        <v>0.19903983883589699</v>
      </c>
      <c r="G87" s="20">
        <v>55.978491684783698</v>
      </c>
      <c r="H87" s="20">
        <v>5.2650586566358902E-3</v>
      </c>
      <c r="I87" s="20">
        <v>2.6325293283178302E-3</v>
      </c>
      <c r="J87" s="20"/>
      <c r="K87" s="20">
        <v>4.2792241989063496E-3</v>
      </c>
      <c r="L87" s="20">
        <v>0.49999999999997902</v>
      </c>
      <c r="M87" s="20">
        <v>-0.24308632691260601</v>
      </c>
      <c r="N87" s="20">
        <v>-3.6267579474386698E-2</v>
      </c>
      <c r="O87" s="20">
        <v>0.94117647058823495</v>
      </c>
      <c r="P87" s="20">
        <v>0.99285489949748695</v>
      </c>
      <c r="Q87" t="s">
        <v>34</v>
      </c>
    </row>
    <row r="88" spans="2:17" x14ac:dyDescent="0.25">
      <c r="B88" s="2">
        <v>86</v>
      </c>
      <c r="C88" s="20">
        <v>2.3370786516853899E-5</v>
      </c>
      <c r="D88" s="20">
        <v>1.75008104082016E-2</v>
      </c>
      <c r="E88" s="20">
        <v>0.94123549958223696</v>
      </c>
      <c r="F88" s="20">
        <v>0.20154225190574199</v>
      </c>
      <c r="G88" s="20">
        <v>152.815950049111</v>
      </c>
      <c r="H88" s="20">
        <v>7.2029843267187796E-3</v>
      </c>
      <c r="I88" s="20">
        <v>3.8295115164946E-3</v>
      </c>
      <c r="J88" s="20"/>
      <c r="K88" s="20">
        <v>5.45496192331548E-3</v>
      </c>
      <c r="L88" s="20">
        <v>0.53165623341555801</v>
      </c>
      <c r="M88" s="20">
        <v>-7.3015648719277598E-2</v>
      </c>
      <c r="N88" s="20">
        <v>0.18027313340128701</v>
      </c>
      <c r="O88" s="20">
        <v>0.86666666666666603</v>
      </c>
      <c r="P88" s="20">
        <v>0.98970691803456301</v>
      </c>
      <c r="Q88" t="s">
        <v>34</v>
      </c>
    </row>
    <row r="89" spans="2:17" x14ac:dyDescent="0.25">
      <c r="B89" s="2">
        <v>87</v>
      </c>
      <c r="C89" s="20">
        <v>5.2134831460674098E-4</v>
      </c>
      <c r="D89" s="20">
        <v>7.8667844608079199E-2</v>
      </c>
      <c r="E89" s="20">
        <v>0.51634121984598902</v>
      </c>
      <c r="F89" s="20">
        <v>0.21998517424493999</v>
      </c>
      <c r="G89" s="20">
        <v>160.03266819913699</v>
      </c>
      <c r="H89" s="20">
        <v>2.5838809599128099E-2</v>
      </c>
      <c r="I89" s="20">
        <v>2.4867535084761101E-2</v>
      </c>
      <c r="J89" s="20"/>
      <c r="K89" s="20">
        <v>2.5764341457493699E-2</v>
      </c>
      <c r="L89" s="20">
        <v>0.96241024530790298</v>
      </c>
      <c r="M89" s="20">
        <v>-3.2018296409019403E-2</v>
      </c>
      <c r="N89" s="20">
        <v>0.23247258359214701</v>
      </c>
      <c r="O89" s="20">
        <v>0.97807757166947695</v>
      </c>
      <c r="P89" s="20">
        <v>1.0065802952696501</v>
      </c>
      <c r="Q89" t="s">
        <v>34</v>
      </c>
    </row>
    <row r="90" spans="2:17" x14ac:dyDescent="0.25">
      <c r="B90" s="2">
        <v>88</v>
      </c>
      <c r="C90" s="20">
        <v>1.6179775280898801E-5</v>
      </c>
      <c r="D90" s="20">
        <v>1.6246486112733299E-2</v>
      </c>
      <c r="E90" s="20">
        <v>0.83374062622696599</v>
      </c>
      <c r="F90" s="20">
        <v>0.21811358476251599</v>
      </c>
      <c r="G90" s="20">
        <v>61.885368674396602</v>
      </c>
      <c r="H90" s="20">
        <v>7.6406594863010898E-3</v>
      </c>
      <c r="I90" s="20">
        <v>2.56599612216636E-3</v>
      </c>
      <c r="J90" s="20"/>
      <c r="K90" s="20">
        <v>4.5388026738963699E-3</v>
      </c>
      <c r="L90" s="20">
        <v>0.335834377486254</v>
      </c>
      <c r="M90" s="20">
        <v>-4.8290867061843802E-2</v>
      </c>
      <c r="N90" s="20">
        <v>0.21175370314247399</v>
      </c>
      <c r="O90" s="20">
        <v>0.85714285714285698</v>
      </c>
      <c r="P90" s="20">
        <v>0.98937908496731997</v>
      </c>
      <c r="Q90" t="s">
        <v>34</v>
      </c>
    </row>
    <row r="91" spans="2:17" x14ac:dyDescent="0.25">
      <c r="B91" s="2">
        <v>89</v>
      </c>
      <c r="C91" s="20">
        <v>1.8876404494382E-5</v>
      </c>
      <c r="D91" s="20">
        <v>1.97904499951677E-2</v>
      </c>
      <c r="E91" s="20">
        <v>0.81874423562318899</v>
      </c>
      <c r="F91" s="20">
        <v>0.22560049326766299</v>
      </c>
      <c r="G91" s="20">
        <v>5.5096546686896897</v>
      </c>
      <c r="H91" s="20">
        <v>8.6754560236975697E-3</v>
      </c>
      <c r="I91" s="20">
        <v>2.64907331382615E-3</v>
      </c>
      <c r="J91" s="20"/>
      <c r="K91" s="20">
        <v>4.9024672017937802E-3</v>
      </c>
      <c r="L91" s="20">
        <v>0.30535263006233199</v>
      </c>
      <c r="M91" s="20">
        <v>-4.3782039694535202E-2</v>
      </c>
      <c r="N91" s="20">
        <v>0.217494520446915</v>
      </c>
      <c r="O91" s="20">
        <v>0.72413793103448199</v>
      </c>
      <c r="P91" s="20">
        <v>0.96354316374437099</v>
      </c>
      <c r="Q91" t="s">
        <v>34</v>
      </c>
    </row>
    <row r="92" spans="2:17" x14ac:dyDescent="0.25">
      <c r="B92" s="2">
        <v>90</v>
      </c>
      <c r="C92" s="20">
        <v>2.2471910112359501E-5</v>
      </c>
      <c r="D92" s="20">
        <v>1.39331442526102E-2</v>
      </c>
      <c r="E92" s="20">
        <v>0.69441971804448899</v>
      </c>
      <c r="F92" s="20">
        <v>0.23694688429588601</v>
      </c>
      <c r="G92" s="20">
        <v>8.5355106456595404</v>
      </c>
      <c r="H92" s="20">
        <v>4.9693854330172798E-3</v>
      </c>
      <c r="I92" s="20">
        <v>4.03179550074142E-3</v>
      </c>
      <c r="J92" s="20"/>
      <c r="K92" s="20">
        <v>5.34903024863294E-3</v>
      </c>
      <c r="L92" s="20">
        <v>0.811326783781676</v>
      </c>
      <c r="M92" s="20">
        <v>-0.299753300049036</v>
      </c>
      <c r="N92" s="20">
        <v>-0.10841821055213501</v>
      </c>
      <c r="O92" s="20">
        <v>1</v>
      </c>
      <c r="P92" s="20">
        <v>1</v>
      </c>
      <c r="Q92" t="s">
        <v>34</v>
      </c>
    </row>
    <row r="93" spans="2:17" x14ac:dyDescent="0.25">
      <c r="B93" s="2">
        <v>91</v>
      </c>
      <c r="C93" s="20">
        <v>1.6179775280898801E-5</v>
      </c>
      <c r="D93" s="20">
        <v>1.7061844309333999E-2</v>
      </c>
      <c r="E93" s="20">
        <v>0.72323536159722501</v>
      </c>
      <c r="F93" s="20">
        <v>0.24186852963764099</v>
      </c>
      <c r="G93" s="20">
        <v>38.748450417560299</v>
      </c>
      <c r="H93" s="20">
        <v>5.4773243571963398E-3</v>
      </c>
      <c r="I93" s="20">
        <v>3.6970872563102499E-3</v>
      </c>
      <c r="J93" s="20"/>
      <c r="K93" s="20">
        <v>4.5388026738963699E-3</v>
      </c>
      <c r="L93" s="20">
        <v>0.67498052246127305</v>
      </c>
      <c r="M93" s="20">
        <v>-1.7018020128027601E-2</v>
      </c>
      <c r="N93" s="20">
        <v>0.25157152853505799</v>
      </c>
      <c r="O93" s="20">
        <v>0.72</v>
      </c>
      <c r="P93" s="20">
        <v>0.83824183151811404</v>
      </c>
      <c r="Q93" t="s">
        <v>34</v>
      </c>
    </row>
    <row r="94" spans="2:17" x14ac:dyDescent="0.25">
      <c r="B94" s="2">
        <v>92</v>
      </c>
      <c r="C94" s="20">
        <v>9.6179775280898794E-5</v>
      </c>
      <c r="D94" s="20">
        <v>5.8109440962624603E-2</v>
      </c>
      <c r="E94" s="20">
        <v>0.52115760757951402</v>
      </c>
      <c r="F94" s="20">
        <v>0.25110232485838901</v>
      </c>
      <c r="G94" s="20">
        <v>23.804749129261399</v>
      </c>
      <c r="H94" s="20">
        <v>1.54096100321841E-2</v>
      </c>
      <c r="I94" s="20">
        <v>1.0205010572443499E-2</v>
      </c>
      <c r="J94" s="20"/>
      <c r="K94" s="20">
        <v>1.10661598258556E-2</v>
      </c>
      <c r="L94" s="20">
        <v>0.66224976174800199</v>
      </c>
      <c r="M94" s="20">
        <v>0.284136618684598</v>
      </c>
      <c r="N94" s="20">
        <v>0.63501352375172904</v>
      </c>
      <c r="O94" s="20">
        <v>0.70860927152317799</v>
      </c>
      <c r="P94" s="20">
        <v>0.71393842489109305</v>
      </c>
      <c r="Q94" t="s">
        <v>34</v>
      </c>
    </row>
    <row r="95" spans="2:17" x14ac:dyDescent="0.25">
      <c r="B95" s="2">
        <v>93</v>
      </c>
      <c r="C95" s="20">
        <v>1.0786516853932499E-5</v>
      </c>
      <c r="D95" s="20">
        <v>8.4446458803755509E-3</v>
      </c>
      <c r="E95" s="20">
        <v>0.70300942183658599</v>
      </c>
      <c r="F95" s="20">
        <v>0.254562413706167</v>
      </c>
      <c r="G95" s="20">
        <v>180</v>
      </c>
      <c r="H95" s="20">
        <v>2.8442727788398599E-3</v>
      </c>
      <c r="I95" s="20">
        <v>2.8442727788398599E-3</v>
      </c>
      <c r="J95" s="20"/>
      <c r="K95" s="20">
        <v>3.7059168647420098E-3</v>
      </c>
      <c r="L95" s="20">
        <v>1</v>
      </c>
      <c r="M95" s="20">
        <v>-0.41095137745191301</v>
      </c>
      <c r="N95" s="20">
        <v>-0.25</v>
      </c>
      <c r="O95" s="20">
        <v>1</v>
      </c>
      <c r="P95" s="20">
        <v>1</v>
      </c>
      <c r="Q95" t="s">
        <v>34</v>
      </c>
    </row>
    <row r="96" spans="2:17" x14ac:dyDescent="0.25">
      <c r="B96" s="2">
        <v>94</v>
      </c>
      <c r="C96" s="20">
        <v>8.9887640449438198E-6</v>
      </c>
      <c r="D96" s="20">
        <v>8.0919560557994093E-3</v>
      </c>
      <c r="E96" s="20">
        <v>0.75780907737556702</v>
      </c>
      <c r="F96" s="20">
        <v>0.26518103208050298</v>
      </c>
      <c r="G96" s="20">
        <v>135</v>
      </c>
      <c r="H96" s="20">
        <v>2.68160609261598E-3</v>
      </c>
      <c r="I96" s="20">
        <v>2.0112045694619801E-3</v>
      </c>
      <c r="J96" s="20"/>
      <c r="K96" s="20">
        <v>3.38302377176337E-3</v>
      </c>
      <c r="L96" s="20">
        <v>0.75</v>
      </c>
      <c r="M96" s="20">
        <v>-0.52876110196152304</v>
      </c>
      <c r="N96" s="20">
        <v>-0.39999999999998997</v>
      </c>
      <c r="O96" s="20">
        <v>1</v>
      </c>
      <c r="P96" s="20">
        <v>1</v>
      </c>
      <c r="Q96" t="s">
        <v>34</v>
      </c>
    </row>
    <row r="97" spans="2:17" x14ac:dyDescent="0.25">
      <c r="B97" s="2">
        <v>95</v>
      </c>
      <c r="C97" s="20">
        <v>1.16853932584269E-5</v>
      </c>
      <c r="D97" s="20">
        <v>1.4757035267547401E-2</v>
      </c>
      <c r="E97" s="20">
        <v>0.81302443432068705</v>
      </c>
      <c r="F97" s="20">
        <v>0.270351774132291</v>
      </c>
      <c r="G97" s="20">
        <v>49.493155411391797</v>
      </c>
      <c r="H97" s="20">
        <v>6.7884502918719699E-3</v>
      </c>
      <c r="I97" s="20">
        <v>1.4417208699156699E-3</v>
      </c>
      <c r="J97" s="20"/>
      <c r="K97" s="20">
        <v>3.8572405670907902E-3</v>
      </c>
      <c r="L97" s="20">
        <v>0.21237849699538799</v>
      </c>
      <c r="M97" s="20">
        <v>-0.34219317343403399</v>
      </c>
      <c r="N97" s="20">
        <v>-0.16245433561946701</v>
      </c>
      <c r="O97" s="20">
        <v>0.92857142857142805</v>
      </c>
      <c r="P97" s="20">
        <v>1</v>
      </c>
      <c r="Q97" t="s">
        <v>34</v>
      </c>
    </row>
    <row r="98" spans="2:17" x14ac:dyDescent="0.25">
      <c r="B98" s="2">
        <v>96</v>
      </c>
      <c r="C98" s="20">
        <v>8.9887640449438198E-6</v>
      </c>
      <c r="D98" s="20">
        <v>9.4951306266937395E-3</v>
      </c>
      <c r="E98" s="20">
        <v>0.80767866009789302</v>
      </c>
      <c r="F98" s="20">
        <v>0.27020591398978699</v>
      </c>
      <c r="G98" s="20">
        <v>70.762882235975496</v>
      </c>
      <c r="H98" s="20">
        <v>4.20536086734556E-3</v>
      </c>
      <c r="I98" s="20">
        <v>1.51990339688017E-3</v>
      </c>
      <c r="J98" s="20"/>
      <c r="K98" s="20">
        <v>3.38302377176337E-3</v>
      </c>
      <c r="L98" s="20">
        <v>0.361420445194646</v>
      </c>
      <c r="M98" s="20">
        <v>-0.44151803155427199</v>
      </c>
      <c r="N98" s="20">
        <v>-0.28891867275336303</v>
      </c>
      <c r="O98" s="20">
        <v>0.83333333333333304</v>
      </c>
      <c r="P98" s="20">
        <v>1.00908637044433</v>
      </c>
      <c r="Q98" t="s">
        <v>34</v>
      </c>
    </row>
    <row r="99" spans="2:17" x14ac:dyDescent="0.25">
      <c r="B99" s="2">
        <v>97</v>
      </c>
      <c r="C99" s="20">
        <v>6.2022471910112302E-5</v>
      </c>
      <c r="D99" s="20">
        <v>2.63768376600346E-2</v>
      </c>
      <c r="E99" s="20">
        <v>0.81012308583391002</v>
      </c>
      <c r="F99" s="20">
        <v>0.281047127625075</v>
      </c>
      <c r="G99" s="20">
        <v>66.247453566379306</v>
      </c>
      <c r="H99" s="20">
        <v>9.8234525183124605E-3</v>
      </c>
      <c r="I99" s="20">
        <v>8.0878894446506696E-3</v>
      </c>
      <c r="J99" s="20"/>
      <c r="K99" s="20">
        <v>8.8864764613529896E-3</v>
      </c>
      <c r="L99" s="20">
        <v>0.82332453173398701</v>
      </c>
      <c r="M99" s="20">
        <v>6.0977244992627203E-3</v>
      </c>
      <c r="N99" s="20">
        <v>0.28100340870052398</v>
      </c>
      <c r="O99" s="20">
        <v>0.98571428571428499</v>
      </c>
      <c r="P99" s="20">
        <v>0.99317062650515697</v>
      </c>
      <c r="Q99" t="s">
        <v>34</v>
      </c>
    </row>
    <row r="100" spans="2:17" x14ac:dyDescent="0.25">
      <c r="B100" s="2">
        <v>98</v>
      </c>
      <c r="C100" s="20">
        <v>1.5191011235955E-4</v>
      </c>
      <c r="D100" s="20">
        <v>4.0992607379566302E-2</v>
      </c>
      <c r="E100" s="20">
        <v>0.60012472631876801</v>
      </c>
      <c r="F100" s="20">
        <v>0.29339767664801902</v>
      </c>
      <c r="G100" s="20">
        <v>3.5953804780825598</v>
      </c>
      <c r="H100" s="20">
        <v>1.35444225081964E-2</v>
      </c>
      <c r="I100" s="20">
        <v>1.2598197626115699E-2</v>
      </c>
      <c r="J100" s="20"/>
      <c r="K100" s="20">
        <v>1.3907478646445599E-2</v>
      </c>
      <c r="L100" s="20">
        <v>0.93013914904765904</v>
      </c>
      <c r="M100" s="20">
        <v>-0.117789736487748</v>
      </c>
      <c r="N100" s="20">
        <v>0.123264994275026</v>
      </c>
      <c r="O100" s="20">
        <v>1</v>
      </c>
      <c r="P100" s="20">
        <v>1</v>
      </c>
      <c r="Q100" t="s">
        <v>34</v>
      </c>
    </row>
    <row r="101" spans="2:17" x14ac:dyDescent="0.25">
      <c r="B101" s="2">
        <v>99</v>
      </c>
      <c r="C101" s="20">
        <v>1.16853932584269E-5</v>
      </c>
      <c r="D101" s="20">
        <v>1.33216256051596E-2</v>
      </c>
      <c r="E101" s="20">
        <v>0.51291719111745504</v>
      </c>
      <c r="F101" s="20">
        <v>0.28982410315665602</v>
      </c>
      <c r="G101" s="20">
        <v>161.979958407428</v>
      </c>
      <c r="H101" s="20">
        <v>5.9960962930378199E-3</v>
      </c>
      <c r="I101" s="20">
        <v>1.8031710352989401E-3</v>
      </c>
      <c r="J101" s="20"/>
      <c r="K101" s="20">
        <v>3.8572405670907902E-3</v>
      </c>
      <c r="L101" s="20">
        <v>0.300724162384223</v>
      </c>
      <c r="M101" s="20">
        <v>-0.27330517076218502</v>
      </c>
      <c r="N101" s="20">
        <v>-7.4743406459848394E-2</v>
      </c>
      <c r="O101" s="20">
        <v>0.8125</v>
      </c>
      <c r="P101" s="20">
        <v>0.99352359262685896</v>
      </c>
      <c r="Q101" t="s">
        <v>34</v>
      </c>
    </row>
    <row r="102" spans="2:17" x14ac:dyDescent="0.25">
      <c r="B102" s="2">
        <v>100</v>
      </c>
      <c r="C102" s="20">
        <v>3.7752808988764E-5</v>
      </c>
      <c r="D102" s="20">
        <v>1.9178931347717199E-2</v>
      </c>
      <c r="E102" s="20">
        <v>0.69421067555732896</v>
      </c>
      <c r="F102" s="20">
        <v>0.29420880134292299</v>
      </c>
      <c r="G102" s="20">
        <v>2.5134839080325002</v>
      </c>
      <c r="H102" s="20">
        <v>6.7134076742336197E-3</v>
      </c>
      <c r="I102" s="20">
        <v>5.7662288791270697E-3</v>
      </c>
      <c r="J102" s="20"/>
      <c r="K102" s="20">
        <v>6.9331356058660396E-3</v>
      </c>
      <c r="L102" s="20">
        <v>0.85891236744911703</v>
      </c>
      <c r="M102" s="20">
        <v>-0.194666976462194</v>
      </c>
      <c r="N102" s="20">
        <v>2.53818522494672E-2</v>
      </c>
      <c r="O102" s="20">
        <v>0.97674418604651103</v>
      </c>
      <c r="P102" s="20">
        <v>1.00899698452716</v>
      </c>
      <c r="Q102" t="s">
        <v>34</v>
      </c>
    </row>
    <row r="103" spans="2:17" x14ac:dyDescent="0.25">
      <c r="B103" s="2">
        <v>101</v>
      </c>
      <c r="C103" s="20">
        <v>2.8764044943820198E-5</v>
      </c>
      <c r="D103" s="20">
        <v>1.61602098384418E-2</v>
      </c>
      <c r="E103" s="20">
        <v>0.65927872786192299</v>
      </c>
      <c r="F103" s="20">
        <v>0.30069296283797597</v>
      </c>
      <c r="G103" s="20">
        <v>69.706471049759401</v>
      </c>
      <c r="H103" s="20">
        <v>5.9930990214849397E-3</v>
      </c>
      <c r="I103" s="20">
        <v>5.1038578890586798E-3</v>
      </c>
      <c r="J103" s="20"/>
      <c r="K103" s="20">
        <v>6.0517368985285001E-3</v>
      </c>
      <c r="L103" s="20">
        <v>0.85162248625654602</v>
      </c>
      <c r="M103" s="20">
        <v>-0.16480103093605</v>
      </c>
      <c r="N103" s="20">
        <v>6.3408355134259894E-2</v>
      </c>
      <c r="O103" s="20">
        <v>1</v>
      </c>
      <c r="P103" s="20">
        <v>1</v>
      </c>
      <c r="Q103" t="s">
        <v>34</v>
      </c>
    </row>
    <row r="104" spans="2:17" x14ac:dyDescent="0.25">
      <c r="B104" s="2">
        <v>102</v>
      </c>
      <c r="C104" s="20">
        <v>1.8876404494382E-5</v>
      </c>
      <c r="D104" s="20">
        <v>1.2161162311392901E-2</v>
      </c>
      <c r="E104" s="20">
        <v>0.90163447089223603</v>
      </c>
      <c r="F104" s="20">
        <v>0.30244100548330499</v>
      </c>
      <c r="G104" s="20">
        <v>180</v>
      </c>
      <c r="H104" s="20">
        <v>3.7923637051198102E-3</v>
      </c>
      <c r="I104" s="20">
        <v>3.7923637051198102E-3</v>
      </c>
      <c r="J104" s="20"/>
      <c r="K104" s="20">
        <v>4.9024672017937802E-3</v>
      </c>
      <c r="L104" s="20">
        <v>1</v>
      </c>
      <c r="M104" s="20">
        <v>-0.40160139931622901</v>
      </c>
      <c r="N104" s="20">
        <v>-0.238095238095238</v>
      </c>
      <c r="O104" s="20">
        <v>1</v>
      </c>
      <c r="P104" s="20">
        <v>1</v>
      </c>
      <c r="Q104" t="s">
        <v>34</v>
      </c>
    </row>
    <row r="105" spans="2:17" x14ac:dyDescent="0.25">
      <c r="B105" s="2">
        <v>103</v>
      </c>
      <c r="C105" s="20">
        <v>1.4382022471910099E-5</v>
      </c>
      <c r="D105" s="20">
        <v>1.03029040958842E-2</v>
      </c>
      <c r="E105" s="20">
        <v>0.801136832706561</v>
      </c>
      <c r="F105" s="20">
        <v>0.30386314187272501</v>
      </c>
      <c r="G105" s="20">
        <v>180</v>
      </c>
      <c r="H105" s="20">
        <v>3.7923637051198102E-3</v>
      </c>
      <c r="I105" s="20">
        <v>2.8442727788398599E-3</v>
      </c>
      <c r="J105" s="20"/>
      <c r="K105" s="20">
        <v>4.2792241989063496E-3</v>
      </c>
      <c r="L105" s="20">
        <v>0.75</v>
      </c>
      <c r="M105" s="20">
        <v>-0.41095137745191301</v>
      </c>
      <c r="N105" s="20">
        <v>-0.25</v>
      </c>
      <c r="O105" s="20">
        <v>1</v>
      </c>
      <c r="P105" s="20">
        <v>1</v>
      </c>
      <c r="Q105" t="s">
        <v>34</v>
      </c>
    </row>
    <row r="106" spans="2:17" x14ac:dyDescent="0.25">
      <c r="B106" s="2">
        <v>104</v>
      </c>
      <c r="C106" s="20">
        <v>1.00314606741573E-3</v>
      </c>
      <c r="D106" s="20">
        <v>0.120773510735098</v>
      </c>
      <c r="E106" s="20">
        <v>0.83536665313816705</v>
      </c>
      <c r="F106" s="20">
        <v>0.33546192502951999</v>
      </c>
      <c r="G106" s="20">
        <v>32.585585125737701</v>
      </c>
      <c r="H106" s="20">
        <v>4.0016538872242699E-2</v>
      </c>
      <c r="I106" s="20">
        <v>3.48446198533457E-2</v>
      </c>
      <c r="J106" s="20"/>
      <c r="K106" s="20">
        <v>3.5738567992845902E-2</v>
      </c>
      <c r="L106" s="20">
        <v>0.87075546349950494</v>
      </c>
      <c r="M106" s="20">
        <v>9.1694091943402195E-2</v>
      </c>
      <c r="N106" s="20">
        <v>0.38998808861608403</v>
      </c>
      <c r="O106" s="20">
        <v>0.939393939393939</v>
      </c>
      <c r="P106" s="20">
        <v>0.97993500070651396</v>
      </c>
      <c r="Q106" t="s">
        <v>34</v>
      </c>
    </row>
    <row r="107" spans="2:17" x14ac:dyDescent="0.25">
      <c r="B107" s="2">
        <v>105</v>
      </c>
      <c r="C107" s="20">
        <v>5.2620224719101098E-3</v>
      </c>
      <c r="D107" s="20">
        <v>0.33915108614886502</v>
      </c>
      <c r="E107" s="20">
        <v>0.71178348096834498</v>
      </c>
      <c r="F107" s="20">
        <v>0.36045414415876298</v>
      </c>
      <c r="G107" s="20">
        <v>55.883124209934898</v>
      </c>
      <c r="H107" s="20">
        <v>0.112652459289297</v>
      </c>
      <c r="I107" s="20">
        <v>7.3758495089716103E-2</v>
      </c>
      <c r="J107" s="20"/>
      <c r="K107" s="20">
        <v>8.1852398233167395E-2</v>
      </c>
      <c r="L107" s="20">
        <v>0.65474376285297597</v>
      </c>
      <c r="M107" s="20">
        <v>0.240194803234001</v>
      </c>
      <c r="N107" s="20">
        <v>0.57906506665257396</v>
      </c>
      <c r="O107" s="20">
        <v>0.88562783661119504</v>
      </c>
      <c r="P107" s="20">
        <v>0.86524097059152405</v>
      </c>
      <c r="Q107" t="s">
        <v>34</v>
      </c>
    </row>
    <row r="108" spans="2:17" x14ac:dyDescent="0.25">
      <c r="B108" s="2">
        <v>106</v>
      </c>
      <c r="C108" s="20">
        <v>1.0876404494381999E-3</v>
      </c>
      <c r="D108" s="20">
        <v>0.120484343002582</v>
      </c>
      <c r="E108" s="20">
        <v>0.617777302274921</v>
      </c>
      <c r="F108" s="20">
        <v>0.35097871258181401</v>
      </c>
      <c r="G108" s="20">
        <v>41.570752824099102</v>
      </c>
      <c r="H108" s="20">
        <v>3.9375074512839101E-2</v>
      </c>
      <c r="I108" s="20">
        <v>3.4891170125517297E-2</v>
      </c>
      <c r="J108" s="20"/>
      <c r="K108" s="20">
        <v>3.7213261489397E-2</v>
      </c>
      <c r="L108" s="20">
        <v>0.88612327867824803</v>
      </c>
      <c r="M108" s="20">
        <v>-7.9319716389912396E-3</v>
      </c>
      <c r="N108" s="20">
        <v>0.26314024477668102</v>
      </c>
      <c r="O108" s="20">
        <v>0.97738287560581505</v>
      </c>
      <c r="P108" s="20">
        <v>0.978785184252563</v>
      </c>
      <c r="Q108" t="s">
        <v>34</v>
      </c>
    </row>
    <row r="109" spans="2:17" x14ac:dyDescent="0.25">
      <c r="B109" s="2">
        <v>107</v>
      </c>
      <c r="C109" s="20">
        <v>7.0112359550561696E-5</v>
      </c>
      <c r="D109" s="20">
        <v>2.67845167583349E-2</v>
      </c>
      <c r="E109" s="20">
        <v>0.95614969915333403</v>
      </c>
      <c r="F109" s="20">
        <v>0.34415700623962298</v>
      </c>
      <c r="G109" s="20">
        <v>180</v>
      </c>
      <c r="H109" s="20">
        <v>8.5328183365195893E-3</v>
      </c>
      <c r="I109" s="20">
        <v>7.5847274102396299E-3</v>
      </c>
      <c r="J109" s="20"/>
      <c r="K109" s="20">
        <v>9.4482712045360594E-3</v>
      </c>
      <c r="L109" s="20">
        <v>0.88888888888888795</v>
      </c>
      <c r="M109" s="20">
        <v>-0.27501707994081698</v>
      </c>
      <c r="N109" s="20">
        <v>-7.69230769230769E-2</v>
      </c>
      <c r="O109" s="20">
        <v>1</v>
      </c>
      <c r="P109" s="20">
        <v>1</v>
      </c>
      <c r="Q109" t="s">
        <v>34</v>
      </c>
    </row>
    <row r="110" spans="2:17" x14ac:dyDescent="0.25">
      <c r="B110" s="2">
        <v>108</v>
      </c>
      <c r="C110" s="20">
        <v>1.0696629213483099E-4</v>
      </c>
      <c r="D110" s="20">
        <v>3.4099986345511098E-2</v>
      </c>
      <c r="E110" s="20">
        <v>0.95748419688570197</v>
      </c>
      <c r="F110" s="20">
        <v>0.35703988882613302</v>
      </c>
      <c r="G110" s="20">
        <v>160.726852635032</v>
      </c>
      <c r="H110" s="20">
        <v>1.1409206160264199E-2</v>
      </c>
      <c r="I110" s="20">
        <v>1.0783329570410199E-2</v>
      </c>
      <c r="J110" s="20"/>
      <c r="K110" s="20">
        <v>1.1670206214962999E-2</v>
      </c>
      <c r="L110" s="20">
        <v>0.94514284507945501</v>
      </c>
      <c r="M110" s="20">
        <v>-9.66599899309179E-2</v>
      </c>
      <c r="N110" s="20">
        <v>0.15016822316141501</v>
      </c>
      <c r="O110" s="20">
        <v>0.95967741935483797</v>
      </c>
      <c r="P110" s="20">
        <v>1.0151805822003499</v>
      </c>
      <c r="Q110" t="s">
        <v>34</v>
      </c>
    </row>
    <row r="111" spans="2:17" x14ac:dyDescent="0.25">
      <c r="B111" s="2">
        <v>109</v>
      </c>
      <c r="C111" s="20">
        <v>8.0898876404494302E-5</v>
      </c>
      <c r="D111" s="20">
        <v>3.0375885187083399E-2</v>
      </c>
      <c r="E111" s="20">
        <v>0.93537597352417701</v>
      </c>
      <c r="F111" s="20">
        <v>0.39108750709048101</v>
      </c>
      <c r="G111" s="20">
        <v>22.923872083772899</v>
      </c>
      <c r="H111" s="20">
        <v>1.15864310680114E-2</v>
      </c>
      <c r="I111" s="20">
        <v>8.2282123762806598E-3</v>
      </c>
      <c r="J111" s="20"/>
      <c r="K111" s="20">
        <v>1.01490713152901E-2</v>
      </c>
      <c r="L111" s="20">
        <v>0.71015935174357903</v>
      </c>
      <c r="M111" s="20">
        <v>-7.4444285800535304E-2</v>
      </c>
      <c r="N111" s="20">
        <v>0.17845413617435399</v>
      </c>
      <c r="O111" s="20">
        <v>0.95744680851063801</v>
      </c>
      <c r="P111" s="20">
        <v>1.0113611535940501</v>
      </c>
      <c r="Q111" t="s">
        <v>34</v>
      </c>
    </row>
    <row r="112" spans="2:17" x14ac:dyDescent="0.25">
      <c r="B112" s="2">
        <v>110</v>
      </c>
      <c r="C112" s="20">
        <v>6.4808988764044901E-4</v>
      </c>
      <c r="D112" s="20">
        <v>0.10916887779743099</v>
      </c>
      <c r="E112" s="20">
        <v>0.82251555986253799</v>
      </c>
      <c r="F112" s="20">
        <v>0.411261067347795</v>
      </c>
      <c r="G112" s="20">
        <v>61.920202343588997</v>
      </c>
      <c r="H112" s="20">
        <v>3.6249439250731201E-2</v>
      </c>
      <c r="I112" s="20">
        <v>2.9001196629936499E-2</v>
      </c>
      <c r="J112" s="20"/>
      <c r="K112" s="20">
        <v>2.8725836340945499E-2</v>
      </c>
      <c r="L112" s="20">
        <v>0.80004538633936195</v>
      </c>
      <c r="M112" s="20">
        <v>0.27400709597677803</v>
      </c>
      <c r="N112" s="20">
        <v>0.62211621487084001</v>
      </c>
      <c r="O112" s="20">
        <v>0.87288135593220295</v>
      </c>
      <c r="P112" s="20">
        <v>0.92609382870442702</v>
      </c>
      <c r="Q112" t="s">
        <v>34</v>
      </c>
    </row>
    <row r="113" spans="2:17" x14ac:dyDescent="0.25">
      <c r="B113" s="2">
        <v>111</v>
      </c>
      <c r="C113" s="20">
        <v>9.8876404494382003E-6</v>
      </c>
      <c r="D113" s="20">
        <v>8.6171984289585002E-3</v>
      </c>
      <c r="E113" s="20">
        <v>0.55325415052645699</v>
      </c>
      <c r="F113" s="20">
        <v>0.39518153609032602</v>
      </c>
      <c r="G113" s="20">
        <v>41.028264094704703</v>
      </c>
      <c r="H113" s="20">
        <v>3.3903921687545098E-3</v>
      </c>
      <c r="I113" s="20">
        <v>2.1456791478420799E-3</v>
      </c>
      <c r="J113" s="20"/>
      <c r="K113" s="20">
        <v>3.5481452653953801E-3</v>
      </c>
      <c r="L113" s="20">
        <v>0.632870488439782</v>
      </c>
      <c r="M113" s="20">
        <v>-0.42215423761432902</v>
      </c>
      <c r="N113" s="20">
        <v>-0.26426392457292502</v>
      </c>
      <c r="O113" s="20">
        <v>1</v>
      </c>
      <c r="P113" s="20">
        <v>1</v>
      </c>
      <c r="Q113" t="s">
        <v>34</v>
      </c>
    </row>
    <row r="114" spans="2:17" x14ac:dyDescent="0.25">
      <c r="B114" s="2">
        <v>112</v>
      </c>
      <c r="C114" s="20">
        <v>8.1797752808988706E-5</v>
      </c>
      <c r="D114" s="20">
        <v>3.92831994394836E-2</v>
      </c>
      <c r="E114" s="20">
        <v>0.70761964419789203</v>
      </c>
      <c r="F114" s="20">
        <v>0.41642028826904898</v>
      </c>
      <c r="G114" s="20">
        <v>46.9550336841979</v>
      </c>
      <c r="H114" s="20">
        <v>1.4093107904896599E-2</v>
      </c>
      <c r="I114" s="20">
        <v>8.0401354593075004E-3</v>
      </c>
      <c r="J114" s="20"/>
      <c r="K114" s="20">
        <v>1.02052992874719E-2</v>
      </c>
      <c r="L114" s="20">
        <v>0.57050123461511004</v>
      </c>
      <c r="M114" s="20">
        <v>8.7974337504627603E-2</v>
      </c>
      <c r="N114" s="20">
        <v>0.38525195016793201</v>
      </c>
      <c r="O114" s="20">
        <v>0.8125</v>
      </c>
      <c r="P114" s="20">
        <v>0.90039581020418002</v>
      </c>
      <c r="Q114" t="s">
        <v>34</v>
      </c>
    </row>
    <row r="115" spans="2:17" x14ac:dyDescent="0.25">
      <c r="B115" s="2">
        <v>113</v>
      </c>
      <c r="C115" s="20">
        <v>1.0786516853932499E-5</v>
      </c>
      <c r="D115" s="20">
        <v>9.4249718981490194E-3</v>
      </c>
      <c r="E115" s="20">
        <v>0.55605532826319304</v>
      </c>
      <c r="F115" s="20">
        <v>0.43138137145737898</v>
      </c>
      <c r="G115" s="20">
        <v>126.650377883003</v>
      </c>
      <c r="H115" s="20">
        <v>3.60853100089059E-3</v>
      </c>
      <c r="I115" s="20">
        <v>2.2819399365892399E-3</v>
      </c>
      <c r="J115" s="20"/>
      <c r="K115" s="20">
        <v>3.7059168647420098E-3</v>
      </c>
      <c r="L115" s="20">
        <v>0.63237365454974703</v>
      </c>
      <c r="M115" s="20">
        <v>-0.40042529185298997</v>
      </c>
      <c r="N115" s="20">
        <v>-0.23659777156418299</v>
      </c>
      <c r="O115" s="20">
        <v>1</v>
      </c>
      <c r="P115" s="20">
        <v>1</v>
      </c>
      <c r="Q115" t="s">
        <v>34</v>
      </c>
    </row>
    <row r="116" spans="2:17" x14ac:dyDescent="0.25">
      <c r="B116" s="2">
        <v>114</v>
      </c>
      <c r="C116" s="20">
        <v>1.16853932584269E-5</v>
      </c>
      <c r="D116" s="20">
        <v>9.6676831752766906E-3</v>
      </c>
      <c r="E116" s="20">
        <v>0.612320878234345</v>
      </c>
      <c r="F116" s="20">
        <v>0.45034318998297801</v>
      </c>
      <c r="G116" s="20">
        <v>90</v>
      </c>
      <c r="H116" s="20">
        <v>3.7923637051198102E-3</v>
      </c>
      <c r="I116" s="20">
        <v>1.8961818525599001E-3</v>
      </c>
      <c r="J116" s="20"/>
      <c r="K116" s="20">
        <v>3.8572405670907902E-3</v>
      </c>
      <c r="L116" s="20">
        <v>0.5</v>
      </c>
      <c r="M116" s="20">
        <v>-0.51667805329387795</v>
      </c>
      <c r="N116" s="20">
        <v>-0.38461538461538403</v>
      </c>
      <c r="O116" s="20">
        <v>1</v>
      </c>
      <c r="P116" s="20">
        <v>1</v>
      </c>
      <c r="Q116" t="s">
        <v>34</v>
      </c>
    </row>
    <row r="117" spans="2:17" x14ac:dyDescent="0.25">
      <c r="B117" s="2">
        <v>115</v>
      </c>
      <c r="C117" s="20">
        <v>1.0343370786516801E-2</v>
      </c>
      <c r="D117" s="20">
        <v>0.42112587190780898</v>
      </c>
      <c r="E117" s="20">
        <v>1.1263410993795699</v>
      </c>
      <c r="F117" s="20">
        <v>3.7133932691256699E-2</v>
      </c>
      <c r="G117" s="20">
        <v>12.0197531591217</v>
      </c>
      <c r="H117" s="20">
        <v>0.161375393702025</v>
      </c>
      <c r="I117" s="20">
        <v>9.0015039741742103E-2</v>
      </c>
      <c r="J117" s="20"/>
      <c r="K117" s="20">
        <v>0.11475882846758099</v>
      </c>
      <c r="L117" s="20">
        <v>0.55779904034162697</v>
      </c>
      <c r="M117" s="20">
        <v>0.103011855261384</v>
      </c>
      <c r="N117" s="20">
        <v>0.40439831243049201</v>
      </c>
      <c r="O117" s="20">
        <v>0.98015332197614902</v>
      </c>
      <c r="P117" s="20">
        <v>0.94950504634351096</v>
      </c>
      <c r="Q117" t="s">
        <v>34</v>
      </c>
    </row>
    <row r="118" spans="2:17" x14ac:dyDescent="0.25">
      <c r="B118" s="2">
        <v>116</v>
      </c>
      <c r="C118" s="20">
        <v>1.0786516853932499E-5</v>
      </c>
      <c r="D118" s="20">
        <v>8.4446458803755509E-3</v>
      </c>
      <c r="E118" s="20">
        <v>1.0556992464127199</v>
      </c>
      <c r="F118" s="20">
        <v>1.4695409357339199E-2</v>
      </c>
      <c r="G118" s="20">
        <v>180</v>
      </c>
      <c r="H118" s="20">
        <v>2.8442727788398599E-3</v>
      </c>
      <c r="I118" s="20">
        <v>2.8442727788398599E-3</v>
      </c>
      <c r="J118" s="20"/>
      <c r="K118" s="20">
        <v>3.7059168647420098E-3</v>
      </c>
      <c r="L118" s="20">
        <v>1</v>
      </c>
      <c r="M118" s="20">
        <v>-0.41095137745191301</v>
      </c>
      <c r="N118" s="20">
        <v>-0.25</v>
      </c>
      <c r="O118" s="20">
        <v>1</v>
      </c>
      <c r="P118" s="20">
        <v>1</v>
      </c>
      <c r="Q118" t="s">
        <v>34</v>
      </c>
    </row>
    <row r="119" spans="2:17" x14ac:dyDescent="0.25">
      <c r="B119" s="2">
        <v>117</v>
      </c>
      <c r="C119" s="20">
        <v>7.3707865168539299E-5</v>
      </c>
      <c r="D119" s="20">
        <v>2.9568111717892899E-2</v>
      </c>
      <c r="E119" s="20">
        <v>1.0463455200790599</v>
      </c>
      <c r="F119" s="20">
        <v>7.4760438162514403E-2</v>
      </c>
      <c r="G119" s="20">
        <v>162.73436457948901</v>
      </c>
      <c r="H119" s="20">
        <v>1.05218497688807E-2</v>
      </c>
      <c r="I119" s="20">
        <v>7.8057428061270801E-3</v>
      </c>
      <c r="J119" s="20"/>
      <c r="K119" s="20">
        <v>9.6875058033836399E-3</v>
      </c>
      <c r="L119" s="20">
        <v>0.741860317110137</v>
      </c>
      <c r="M119" s="20">
        <v>-0.124850230468778</v>
      </c>
      <c r="N119" s="20">
        <v>0.114275294133014</v>
      </c>
      <c r="O119" s="20">
        <v>0.95348837209302295</v>
      </c>
      <c r="P119" s="20">
        <v>0.97851668964632699</v>
      </c>
      <c r="Q119" t="s">
        <v>34</v>
      </c>
    </row>
    <row r="120" spans="2:17" x14ac:dyDescent="0.25">
      <c r="B120" s="2">
        <v>118</v>
      </c>
      <c r="C120" s="20">
        <v>7.1011235955056103E-4</v>
      </c>
      <c r="D120" s="20">
        <v>9.3706462880731797E-2</v>
      </c>
      <c r="E120" s="20">
        <v>1.18351030408094</v>
      </c>
      <c r="F120" s="20">
        <v>8.8192858100677202E-2</v>
      </c>
      <c r="G120" s="20">
        <v>13.8418038029778</v>
      </c>
      <c r="H120" s="20">
        <v>3.1726098415475398E-2</v>
      </c>
      <c r="I120" s="20">
        <v>2.7350129781315201E-2</v>
      </c>
      <c r="J120" s="20"/>
      <c r="K120" s="20">
        <v>3.0068973001833098E-2</v>
      </c>
      <c r="L120" s="20">
        <v>0.86207038202889397</v>
      </c>
      <c r="M120" s="20">
        <v>-4.0292545240459797E-2</v>
      </c>
      <c r="N120" s="20">
        <v>0.221937482776978</v>
      </c>
      <c r="O120" s="20">
        <v>0.97651421508034597</v>
      </c>
      <c r="P120" s="20">
        <v>1.00184141566417</v>
      </c>
      <c r="Q120" t="s">
        <v>34</v>
      </c>
    </row>
    <row r="121" spans="2:17" x14ac:dyDescent="0.25">
      <c r="B121" s="2">
        <v>119</v>
      </c>
      <c r="C121" s="20">
        <v>1.8876404494382E-5</v>
      </c>
      <c r="D121" s="20">
        <v>1.2161162311392901E-2</v>
      </c>
      <c r="E121" s="20">
        <v>1.0315229277925899</v>
      </c>
      <c r="F121" s="20">
        <v>9.6705274480555298E-2</v>
      </c>
      <c r="G121" s="20">
        <v>180</v>
      </c>
      <c r="H121" s="20">
        <v>3.7923637051198102E-3</v>
      </c>
      <c r="I121" s="20">
        <v>3.7923637051198102E-3</v>
      </c>
      <c r="J121" s="20"/>
      <c r="K121" s="20">
        <v>4.9024672017937802E-3</v>
      </c>
      <c r="L121" s="20">
        <v>1</v>
      </c>
      <c r="M121" s="20">
        <v>-0.40160139931622901</v>
      </c>
      <c r="N121" s="20">
        <v>-0.238095238095238</v>
      </c>
      <c r="O121" s="20">
        <v>1</v>
      </c>
      <c r="P121" s="20">
        <v>1</v>
      </c>
      <c r="Q121" t="s">
        <v>34</v>
      </c>
    </row>
    <row r="122" spans="2:17" x14ac:dyDescent="0.25">
      <c r="B122" s="2">
        <v>120</v>
      </c>
      <c r="C122" s="20">
        <v>8.9887640449438198E-6</v>
      </c>
      <c r="D122" s="20">
        <v>8.5309221546670307E-3</v>
      </c>
      <c r="E122" s="20">
        <v>1.1451990298535499</v>
      </c>
      <c r="F122" s="20">
        <v>0.105332901909702</v>
      </c>
      <c r="G122" s="20">
        <v>97.688125624413004</v>
      </c>
      <c r="H122" s="20">
        <v>3.7582739454935202E-3</v>
      </c>
      <c r="I122" s="20">
        <v>2.0059733394104302E-3</v>
      </c>
      <c r="J122" s="20"/>
      <c r="K122" s="20">
        <v>3.38302377176337E-3</v>
      </c>
      <c r="L122" s="20">
        <v>0.53374856875873999</v>
      </c>
      <c r="M122" s="20">
        <v>-0.34127599382704799</v>
      </c>
      <c r="N122" s="20">
        <v>-0.161286546274228</v>
      </c>
      <c r="O122" s="20">
        <v>1</v>
      </c>
      <c r="P122" s="20">
        <v>1</v>
      </c>
      <c r="Q122" t="s">
        <v>34</v>
      </c>
    </row>
    <row r="123" spans="2:17" x14ac:dyDescent="0.25">
      <c r="B123" s="2">
        <v>121</v>
      </c>
      <c r="C123" s="20">
        <v>2.3370786516853899E-5</v>
      </c>
      <c r="D123" s="20">
        <v>1.95316211722933E-2</v>
      </c>
      <c r="E123" s="20">
        <v>1.16436505257866</v>
      </c>
      <c r="F123" s="20">
        <v>0.116542253861182</v>
      </c>
      <c r="G123" s="20">
        <v>71.101913775123293</v>
      </c>
      <c r="H123" s="20">
        <v>5.7132188249313098E-3</v>
      </c>
      <c r="I123" s="20">
        <v>4.7919992116742501E-3</v>
      </c>
      <c r="J123" s="20"/>
      <c r="K123" s="20">
        <v>5.45496192331548E-3</v>
      </c>
      <c r="L123" s="20">
        <v>0.83875646260264802</v>
      </c>
      <c r="M123" s="20">
        <v>-7.9944238030458595E-2</v>
      </c>
      <c r="N123" s="20">
        <v>0.17145137950106101</v>
      </c>
      <c r="O123" s="20">
        <v>0.78787878787878696</v>
      </c>
      <c r="P123" s="20">
        <v>0.86791903305664697</v>
      </c>
      <c r="Q123" t="s">
        <v>34</v>
      </c>
    </row>
    <row r="124" spans="2:17" x14ac:dyDescent="0.25">
      <c r="B124" s="2">
        <v>122</v>
      </c>
      <c r="C124" s="20">
        <v>1.7977528089887599E-5</v>
      </c>
      <c r="D124" s="20">
        <v>1.44820888989263E-2</v>
      </c>
      <c r="E124" s="20">
        <v>1.1757275576797701</v>
      </c>
      <c r="F124" s="20">
        <v>0.12476876589844101</v>
      </c>
      <c r="G124" s="20">
        <v>115.765135916841</v>
      </c>
      <c r="H124" s="20">
        <v>6.3593674653032502E-3</v>
      </c>
      <c r="I124" s="20">
        <v>2.5615049629073901E-3</v>
      </c>
      <c r="J124" s="20"/>
      <c r="K124" s="20">
        <v>4.7843180998583404E-3</v>
      </c>
      <c r="L124" s="20">
        <v>0.40279241243456598</v>
      </c>
      <c r="M124" s="20">
        <v>-0.288345782137573</v>
      </c>
      <c r="N124" s="20">
        <v>-9.3893707639985599E-2</v>
      </c>
      <c r="O124" s="20">
        <v>0.86956521739130399</v>
      </c>
      <c r="P124" s="20">
        <v>1.0119148936170199</v>
      </c>
      <c r="Q124" t="s">
        <v>34</v>
      </c>
    </row>
    <row r="125" spans="2:17" x14ac:dyDescent="0.25">
      <c r="B125" s="2">
        <v>123</v>
      </c>
      <c r="C125" s="20">
        <v>1.8876404494382E-5</v>
      </c>
      <c r="D125" s="20">
        <v>1.2161162311392901E-2</v>
      </c>
      <c r="E125" s="20">
        <v>1.0011840181516301</v>
      </c>
      <c r="F125" s="20">
        <v>0.12514800226895301</v>
      </c>
      <c r="G125" s="20">
        <v>180</v>
      </c>
      <c r="H125" s="20">
        <v>3.7923637051198102E-3</v>
      </c>
      <c r="I125" s="20">
        <v>3.7923637051198102E-3</v>
      </c>
      <c r="J125" s="20"/>
      <c r="K125" s="20">
        <v>4.9024672017937802E-3</v>
      </c>
      <c r="L125" s="20">
        <v>1</v>
      </c>
      <c r="M125" s="20">
        <v>-0.40160139931622901</v>
      </c>
      <c r="N125" s="20">
        <v>-0.238095238095238</v>
      </c>
      <c r="O125" s="20">
        <v>1</v>
      </c>
      <c r="P125" s="20">
        <v>1</v>
      </c>
      <c r="Q125" t="s">
        <v>34</v>
      </c>
    </row>
    <row r="126" spans="2:17" x14ac:dyDescent="0.25">
      <c r="B126" s="2">
        <v>124</v>
      </c>
      <c r="C126" s="20">
        <v>2.1573033707865101E-5</v>
      </c>
      <c r="D126" s="20">
        <v>1.39331442526102E-2</v>
      </c>
      <c r="E126" s="20">
        <v>1.16085833165261</v>
      </c>
      <c r="F126" s="20">
        <v>0.13478692668613301</v>
      </c>
      <c r="G126" s="20">
        <v>170.25959988586001</v>
      </c>
      <c r="H126" s="20">
        <v>4.9929225626501603E-3</v>
      </c>
      <c r="I126" s="20">
        <v>3.89809674938125E-3</v>
      </c>
      <c r="J126" s="20"/>
      <c r="K126" s="20">
        <v>5.2409578911453304E-3</v>
      </c>
      <c r="L126" s="20">
        <v>0.780724455560592</v>
      </c>
      <c r="M126" s="20">
        <v>-0.291424546013622</v>
      </c>
      <c r="N126" s="20">
        <v>-9.7813711555872901E-2</v>
      </c>
      <c r="O126" s="20">
        <v>0.96</v>
      </c>
      <c r="P126" s="20">
        <v>1</v>
      </c>
      <c r="Q126" t="s">
        <v>34</v>
      </c>
    </row>
    <row r="127" spans="2:17" x14ac:dyDescent="0.25">
      <c r="B127" s="2">
        <v>125</v>
      </c>
      <c r="C127" s="20">
        <v>1.67191011235955E-4</v>
      </c>
      <c r="D127" s="20">
        <v>4.33211186945099E-2</v>
      </c>
      <c r="E127" s="20">
        <v>0.99661177320070105</v>
      </c>
      <c r="F127" s="20">
        <v>0.140791502552573</v>
      </c>
      <c r="G127" s="20">
        <v>72.450321012442004</v>
      </c>
      <c r="H127" s="20">
        <v>1.49888444623458E-2</v>
      </c>
      <c r="I127" s="20">
        <v>1.3227240593916299E-2</v>
      </c>
      <c r="J127" s="20"/>
      <c r="K127" s="20">
        <v>1.45902092867058E-2</v>
      </c>
      <c r="L127" s="20">
        <v>0.88247233648631496</v>
      </c>
      <c r="M127" s="20">
        <v>-6.8646903284005106E-2</v>
      </c>
      <c r="N127" s="20">
        <v>0.185835592850357</v>
      </c>
      <c r="O127" s="20">
        <v>0.98936170212765895</v>
      </c>
      <c r="P127" s="20">
        <v>1</v>
      </c>
      <c r="Q127" t="s">
        <v>34</v>
      </c>
    </row>
    <row r="128" spans="2:17" x14ac:dyDescent="0.25">
      <c r="B128" s="2">
        <v>126</v>
      </c>
      <c r="C128" s="20">
        <v>4.4943820224719097E-5</v>
      </c>
      <c r="D128" s="20">
        <v>2.1037189563225901E-2</v>
      </c>
      <c r="E128" s="20">
        <v>1.1270336077060299</v>
      </c>
      <c r="F128" s="20">
        <v>0.152794333679277</v>
      </c>
      <c r="G128" s="20">
        <v>8.2884610447683897</v>
      </c>
      <c r="H128" s="20">
        <v>6.9773373511091202E-3</v>
      </c>
      <c r="I128" s="20">
        <v>6.8406634882797399E-3</v>
      </c>
      <c r="J128" s="20"/>
      <c r="K128" s="20">
        <v>7.5646711231606304E-3</v>
      </c>
      <c r="L128" s="20">
        <v>0.98041174506093498</v>
      </c>
      <c r="M128" s="20">
        <v>-0.16591973631653101</v>
      </c>
      <c r="N128" s="20">
        <v>6.1983975204924199E-2</v>
      </c>
      <c r="O128" s="20">
        <v>1</v>
      </c>
      <c r="P128" s="20">
        <v>1</v>
      </c>
      <c r="Q128" t="s">
        <v>34</v>
      </c>
    </row>
    <row r="129" spans="2:17" x14ac:dyDescent="0.25">
      <c r="B129" s="2">
        <v>127</v>
      </c>
      <c r="C129" s="20">
        <v>1.4022471910112301E-4</v>
      </c>
      <c r="D129" s="20">
        <v>3.9306901712640598E-2</v>
      </c>
      <c r="E129" s="20">
        <v>1.16472970293492</v>
      </c>
      <c r="F129" s="20">
        <v>0.17776704867749099</v>
      </c>
      <c r="G129" s="20">
        <v>180</v>
      </c>
      <c r="H129" s="20">
        <v>1.2325182041639401E-2</v>
      </c>
      <c r="I129" s="20">
        <v>1.2325182041639401E-2</v>
      </c>
      <c r="J129" s="20"/>
      <c r="K129" s="20">
        <v>1.3361873278434E-2</v>
      </c>
      <c r="L129" s="20">
        <v>1</v>
      </c>
      <c r="M129" s="20">
        <v>-0.14915198965276399</v>
      </c>
      <c r="N129" s="20">
        <v>8.3333333333333301E-2</v>
      </c>
      <c r="O129" s="20">
        <v>1</v>
      </c>
      <c r="P129" s="20">
        <v>1</v>
      </c>
      <c r="Q129" t="s">
        <v>34</v>
      </c>
    </row>
    <row r="130" spans="2:17" x14ac:dyDescent="0.25">
      <c r="B130" s="2">
        <v>128</v>
      </c>
      <c r="C130" s="20">
        <v>9.7797752808988702E-4</v>
      </c>
      <c r="D130" s="20">
        <v>0.11919778361562</v>
      </c>
      <c r="E130" s="20">
        <v>1.0813304092509299</v>
      </c>
      <c r="F130" s="20">
        <v>0.27435588328807498</v>
      </c>
      <c r="G130" s="20">
        <v>4.5219738107501604</v>
      </c>
      <c r="H130" s="20">
        <v>4.1959890133015001E-2</v>
      </c>
      <c r="I130" s="20">
        <v>3.1365702344515002E-2</v>
      </c>
      <c r="J130" s="20"/>
      <c r="K130" s="20">
        <v>3.5287386735579997E-2</v>
      </c>
      <c r="L130" s="20">
        <v>0.74751631248518802</v>
      </c>
      <c r="M130" s="20">
        <v>5.6940074610019799E-2</v>
      </c>
      <c r="N130" s="20">
        <v>0.34573789940881</v>
      </c>
      <c r="O130" s="20">
        <v>0.95271453590192601</v>
      </c>
      <c r="P130" s="20">
        <v>0.95980878750278398</v>
      </c>
      <c r="Q130" t="s">
        <v>34</v>
      </c>
    </row>
    <row r="131" spans="2:17" x14ac:dyDescent="0.25">
      <c r="B131" s="2">
        <v>129</v>
      </c>
      <c r="C131" s="20">
        <v>2.1752808988764001E-4</v>
      </c>
      <c r="D131" s="20">
        <v>4.9711251537636801E-2</v>
      </c>
      <c r="E131" s="20">
        <v>1.0298735629993501</v>
      </c>
      <c r="F131" s="20">
        <v>0.29466822698024903</v>
      </c>
      <c r="G131" s="20">
        <v>179.30056968228999</v>
      </c>
      <c r="H131" s="20">
        <v>1.6162638452405401E-2</v>
      </c>
      <c r="I131" s="20">
        <v>1.52261915689867E-2</v>
      </c>
      <c r="J131" s="20"/>
      <c r="K131" s="20">
        <v>1.6642276470953302E-2</v>
      </c>
      <c r="L131" s="20">
        <v>0.94206101397514896</v>
      </c>
      <c r="M131" s="20">
        <v>-0.11145775094469</v>
      </c>
      <c r="N131" s="20">
        <v>0.13132712866513899</v>
      </c>
      <c r="O131" s="20">
        <v>0.97975708502024295</v>
      </c>
      <c r="P131" s="20">
        <v>1.0069421928937801</v>
      </c>
      <c r="Q131" t="s">
        <v>34</v>
      </c>
    </row>
    <row r="132" spans="2:17" x14ac:dyDescent="0.25">
      <c r="B132" s="2">
        <v>130</v>
      </c>
      <c r="C132" s="20">
        <v>1.62247191011235E-3</v>
      </c>
      <c r="D132" s="20">
        <v>0.147102943848818</v>
      </c>
      <c r="E132" s="20">
        <v>1.1690575673044901</v>
      </c>
      <c r="F132" s="20">
        <v>0.33109278600780301</v>
      </c>
      <c r="G132" s="20">
        <v>59.570910730750001</v>
      </c>
      <c r="H132" s="20">
        <v>5.41255045488672E-2</v>
      </c>
      <c r="I132" s="20">
        <v>4.4224255055163003E-2</v>
      </c>
      <c r="J132" s="20"/>
      <c r="K132" s="20">
        <v>4.5451021948654198E-2</v>
      </c>
      <c r="L132" s="20">
        <v>0.81706868922090303</v>
      </c>
      <c r="M132" s="20">
        <v>0.15871113014782801</v>
      </c>
      <c r="N132" s="20">
        <v>0.47531683182898699</v>
      </c>
      <c r="O132" s="20">
        <v>0.97514856834143704</v>
      </c>
      <c r="P132" s="20">
        <v>0.99173740147076805</v>
      </c>
      <c r="Q132" t="s">
        <v>34</v>
      </c>
    </row>
    <row r="133" spans="2:17" x14ac:dyDescent="0.25">
      <c r="B133" s="2">
        <v>131</v>
      </c>
      <c r="C133" s="20">
        <v>1.64494382022471E-4</v>
      </c>
      <c r="D133" s="20">
        <v>4.2850865595074998E-2</v>
      </c>
      <c r="E133" s="20">
        <v>1.0554790613615399</v>
      </c>
      <c r="F133" s="20">
        <v>0.32040292483528598</v>
      </c>
      <c r="G133" s="20">
        <v>136.87263522994999</v>
      </c>
      <c r="H133" s="20">
        <v>1.4224264094989499E-2</v>
      </c>
      <c r="I133" s="20">
        <v>1.28841771219244E-2</v>
      </c>
      <c r="J133" s="20"/>
      <c r="K133" s="20">
        <v>1.44720679958941E-2</v>
      </c>
      <c r="L133" s="20">
        <v>0.90578866055101603</v>
      </c>
      <c r="M133" s="20">
        <v>-0.124965240953624</v>
      </c>
      <c r="N133" s="20">
        <v>0.11412885823565</v>
      </c>
      <c r="O133" s="20">
        <v>1</v>
      </c>
      <c r="P133" s="20">
        <v>1</v>
      </c>
      <c r="Q133" t="s">
        <v>34</v>
      </c>
    </row>
    <row r="134" spans="2:17" x14ac:dyDescent="0.25">
      <c r="B134" s="2">
        <v>132</v>
      </c>
      <c r="C134" s="20">
        <v>1.9235955056179699E-4</v>
      </c>
      <c r="D134" s="20">
        <v>4.7202602946699999E-2</v>
      </c>
      <c r="E134" s="20">
        <v>1.0983544774324601</v>
      </c>
      <c r="F134" s="20">
        <v>0.32181041450057601</v>
      </c>
      <c r="G134" s="20">
        <v>179.446861159733</v>
      </c>
      <c r="H134" s="20">
        <v>1.6162558746272999E-2</v>
      </c>
      <c r="I134" s="20">
        <v>1.33092656949625E-2</v>
      </c>
      <c r="J134" s="20"/>
      <c r="K134" s="20">
        <v>1.5649913309113299E-2</v>
      </c>
      <c r="L134" s="20">
        <v>0.82346278852855104</v>
      </c>
      <c r="M134" s="20">
        <v>-0.12170514409664999</v>
      </c>
      <c r="N134" s="20">
        <v>0.118279742473615</v>
      </c>
      <c r="O134" s="20">
        <v>0.986175115207373</v>
      </c>
      <c r="P134" s="20">
        <v>1</v>
      </c>
      <c r="Q134" t="s">
        <v>34</v>
      </c>
    </row>
    <row r="135" spans="2:17" x14ac:dyDescent="0.25">
      <c r="B135" s="2">
        <v>133</v>
      </c>
      <c r="C135" s="20">
        <v>1.0786516853932499E-5</v>
      </c>
      <c r="D135" s="20">
        <v>9.1424408021175997E-3</v>
      </c>
      <c r="E135" s="20">
        <v>1.1056320351968001</v>
      </c>
      <c r="F135" s="20">
        <v>0.33554518032591302</v>
      </c>
      <c r="G135" s="20">
        <v>9.4168764563294101</v>
      </c>
      <c r="H135" s="20">
        <v>3.8963812204496902E-3</v>
      </c>
      <c r="I135" s="20">
        <v>2.18087565948623E-3</v>
      </c>
      <c r="J135" s="20"/>
      <c r="K135" s="20">
        <v>3.7059168647420098E-3</v>
      </c>
      <c r="L135" s="20">
        <v>0.55971824523744296</v>
      </c>
      <c r="M135" s="20">
        <v>-0.38127024510883101</v>
      </c>
      <c r="N135" s="20">
        <v>-0.21220880856826899</v>
      </c>
      <c r="O135" s="20">
        <v>1</v>
      </c>
      <c r="P135" s="20">
        <v>1</v>
      </c>
      <c r="Q135" t="s">
        <v>34</v>
      </c>
    </row>
    <row r="136" spans="2:17" x14ac:dyDescent="0.25">
      <c r="B136" s="2">
        <v>134</v>
      </c>
      <c r="C136" s="20">
        <v>1.21348314606741E-4</v>
      </c>
      <c r="D136" s="20">
        <v>3.6593465481627299E-2</v>
      </c>
      <c r="E136" s="20">
        <v>0.99388443086959599</v>
      </c>
      <c r="F136" s="20">
        <v>0.34169054413065397</v>
      </c>
      <c r="G136" s="20">
        <v>165.77974476294699</v>
      </c>
      <c r="H136" s="20">
        <v>1.24133180572113E-2</v>
      </c>
      <c r="I136" s="20">
        <v>1.17271766152967E-2</v>
      </c>
      <c r="J136" s="20"/>
      <c r="K136" s="20">
        <v>1.2430023042789E-2</v>
      </c>
      <c r="L136" s="20">
        <v>0.944725379729074</v>
      </c>
      <c r="M136" s="20">
        <v>-5.7812189051070099E-2</v>
      </c>
      <c r="N136" s="20">
        <v>0.19963077946763499</v>
      </c>
      <c r="O136" s="20">
        <v>0.96428571428571397</v>
      </c>
      <c r="P136" s="20">
        <v>1.0141461771640199</v>
      </c>
      <c r="Q136" t="s">
        <v>34</v>
      </c>
    </row>
    <row r="137" spans="2:17" x14ac:dyDescent="0.25">
      <c r="B137" s="2">
        <v>135</v>
      </c>
      <c r="C137" s="20">
        <v>1.0067415730337E-4</v>
      </c>
      <c r="D137" s="20">
        <v>3.2759385775751201E-2</v>
      </c>
      <c r="E137" s="20">
        <v>1.0312774399634601</v>
      </c>
      <c r="F137" s="20">
        <v>0.34165980246058197</v>
      </c>
      <c r="G137" s="20">
        <v>130.91681342351501</v>
      </c>
      <c r="H137" s="20">
        <v>1.0794669247332399E-2</v>
      </c>
      <c r="I137" s="20">
        <v>1.0269176694172899E-2</v>
      </c>
      <c r="J137" s="20"/>
      <c r="K137" s="20">
        <v>1.13217630345958E-2</v>
      </c>
      <c r="L137" s="20">
        <v>0.95131925387251803</v>
      </c>
      <c r="M137" s="20">
        <v>-0.13519768246762101</v>
      </c>
      <c r="N137" s="20">
        <v>0.10110050906083901</v>
      </c>
      <c r="O137" s="20">
        <v>0.97391304347826002</v>
      </c>
      <c r="P137" s="20">
        <v>1.01580181170954</v>
      </c>
      <c r="Q137" t="s">
        <v>34</v>
      </c>
    </row>
    <row r="138" spans="2:17" x14ac:dyDescent="0.25">
      <c r="B138" s="2">
        <v>136</v>
      </c>
      <c r="C138" s="20">
        <v>3.0462921348314602E-3</v>
      </c>
      <c r="D138" s="20">
        <v>0.199026091517466</v>
      </c>
      <c r="E138" s="20">
        <v>1.1104234519302201</v>
      </c>
      <c r="F138" s="20">
        <v>0.40293640562607402</v>
      </c>
      <c r="G138" s="20">
        <v>17.4841523027713</v>
      </c>
      <c r="H138" s="20">
        <v>7.0471153070380294E-2</v>
      </c>
      <c r="I138" s="20">
        <v>5.6536123161412197E-2</v>
      </c>
      <c r="J138" s="20"/>
      <c r="K138" s="20">
        <v>6.2278885754990097E-2</v>
      </c>
      <c r="L138" s="20">
        <v>0.80225909039616505</v>
      </c>
      <c r="M138" s="20">
        <v>2.7201711161917899E-2</v>
      </c>
      <c r="N138" s="20">
        <v>0.30787383907097998</v>
      </c>
      <c r="O138" s="20">
        <v>0.98061342592592504</v>
      </c>
      <c r="P138" s="20">
        <v>0.99330230608365899</v>
      </c>
      <c r="Q138" t="s">
        <v>34</v>
      </c>
    </row>
    <row r="139" spans="2:17" x14ac:dyDescent="0.25">
      <c r="B139" s="2">
        <v>137</v>
      </c>
      <c r="C139" s="20">
        <v>9.8876404494382003E-6</v>
      </c>
      <c r="D139" s="20">
        <v>8.6171984289585002E-3</v>
      </c>
      <c r="E139" s="20">
        <v>1.10262974726358</v>
      </c>
      <c r="F139" s="20">
        <v>0.45318746276181798</v>
      </c>
      <c r="G139" s="20">
        <v>180</v>
      </c>
      <c r="H139" s="20">
        <v>3.7923637051198102E-3</v>
      </c>
      <c r="I139" s="20">
        <v>1.8961818525599001E-3</v>
      </c>
      <c r="J139" s="20"/>
      <c r="K139" s="20">
        <v>3.5481452653953801E-3</v>
      </c>
      <c r="L139" s="20">
        <v>0.5</v>
      </c>
      <c r="M139" s="20">
        <v>-0.42880133571094597</v>
      </c>
      <c r="N139" s="20">
        <v>-0.27272727272727199</v>
      </c>
      <c r="O139" s="20">
        <v>1</v>
      </c>
      <c r="P139" s="20">
        <v>1</v>
      </c>
      <c r="Q139" t="s">
        <v>34</v>
      </c>
    </row>
    <row r="140" spans="2:17" x14ac:dyDescent="0.25">
      <c r="B140" s="2">
        <v>138</v>
      </c>
      <c r="C140" s="20">
        <v>6.2921348314606707E-5</v>
      </c>
      <c r="D140" s="20">
        <v>4.7210187674110303E-2</v>
      </c>
      <c r="E140" s="20">
        <v>1.20712291149572</v>
      </c>
      <c r="F140" s="20">
        <v>0.47247434103357</v>
      </c>
      <c r="G140" s="20">
        <v>89.149577799969094</v>
      </c>
      <c r="H140" s="20">
        <v>1.7091900250146799E-2</v>
      </c>
      <c r="I140" s="20">
        <v>5.8286357784596201E-3</v>
      </c>
      <c r="J140" s="20"/>
      <c r="K140" s="20">
        <v>8.95063957950561E-3</v>
      </c>
      <c r="L140" s="20">
        <v>0.341017423057425</v>
      </c>
      <c r="M140" s="20">
        <v>0.243509559943656</v>
      </c>
      <c r="N140" s="20">
        <v>0.58328554597648297</v>
      </c>
      <c r="O140" s="20">
        <v>0.7</v>
      </c>
      <c r="P140" s="20">
        <v>0.82626769755999596</v>
      </c>
      <c r="Q140" t="s">
        <v>34</v>
      </c>
    </row>
    <row r="141" spans="2:17" x14ac:dyDescent="0.25">
      <c r="B141" s="2">
        <v>139</v>
      </c>
      <c r="C141" s="20">
        <v>7.9191011235954999E-4</v>
      </c>
      <c r="D141" s="20">
        <v>0.100936604284542</v>
      </c>
      <c r="E141" s="20">
        <v>0.27131973250136399</v>
      </c>
      <c r="F141" s="20">
        <v>0.50406475529500405</v>
      </c>
      <c r="G141" s="20">
        <v>115.130918580102</v>
      </c>
      <c r="H141" s="20">
        <v>3.3962365660748901E-2</v>
      </c>
      <c r="I141" s="20">
        <v>3.0179403822615501E-2</v>
      </c>
      <c r="J141" s="20"/>
      <c r="K141" s="20">
        <v>3.1753602487463402E-2</v>
      </c>
      <c r="L141" s="20">
        <v>0.88861312324584396</v>
      </c>
      <c r="M141" s="20">
        <v>1.6535576173163601E-2</v>
      </c>
      <c r="N141" s="20">
        <v>0.294293294213815</v>
      </c>
      <c r="O141" s="20">
        <v>0.97133406835722103</v>
      </c>
      <c r="P141" s="20">
        <v>0.98275457201093297</v>
      </c>
      <c r="Q141" t="s">
        <v>34</v>
      </c>
    </row>
    <row r="142" spans="2:17" x14ac:dyDescent="0.25">
      <c r="B142" s="2">
        <v>140</v>
      </c>
      <c r="C142" s="20">
        <v>2.27415730337078E-4</v>
      </c>
      <c r="D142" s="20">
        <v>6.5276060274374798E-2</v>
      </c>
      <c r="E142" s="20">
        <v>4.2649042620276002E-2</v>
      </c>
      <c r="F142" s="20">
        <v>0.51485099562581904</v>
      </c>
      <c r="G142" s="20">
        <v>31.216983279194601</v>
      </c>
      <c r="H142" s="20">
        <v>2.30956284957161E-2</v>
      </c>
      <c r="I142" s="20">
        <v>1.6240782462488699E-2</v>
      </c>
      <c r="J142" s="20"/>
      <c r="K142" s="20">
        <v>1.7016306913075901E-2</v>
      </c>
      <c r="L142" s="20">
        <v>0.70319725074817296</v>
      </c>
      <c r="M142" s="20">
        <v>0.29540662607029999</v>
      </c>
      <c r="N142" s="20">
        <v>0.649362942824662</v>
      </c>
      <c r="O142" s="20">
        <v>0.84615384615384603</v>
      </c>
      <c r="P142" s="20">
        <v>0.919273783587509</v>
      </c>
      <c r="Q142" t="s">
        <v>34</v>
      </c>
    </row>
    <row r="143" spans="2:17" x14ac:dyDescent="0.25">
      <c r="B143" s="2">
        <v>141</v>
      </c>
      <c r="C143" s="20">
        <v>1.8247191011235901E-4</v>
      </c>
      <c r="D143" s="20">
        <v>4.6088596108321098E-2</v>
      </c>
      <c r="E143" s="20">
        <v>0.34282127222525799</v>
      </c>
      <c r="F143" s="20">
        <v>0.52788581879591401</v>
      </c>
      <c r="G143" s="20">
        <v>149.773358715977</v>
      </c>
      <c r="H143" s="20">
        <v>1.5422356377537401E-2</v>
      </c>
      <c r="I143" s="20">
        <v>1.4125877516849201E-2</v>
      </c>
      <c r="J143" s="20"/>
      <c r="K143" s="20">
        <v>1.5242389962155401E-2</v>
      </c>
      <c r="L143" s="20">
        <v>0.91593509908922999</v>
      </c>
      <c r="M143" s="20">
        <v>-6.2308382041871301E-2</v>
      </c>
      <c r="N143" s="20">
        <v>0.19390604875098499</v>
      </c>
      <c r="O143" s="20">
        <v>0.96208530805687198</v>
      </c>
      <c r="P143" s="20">
        <v>1.00170739735044</v>
      </c>
      <c r="Q143" t="s">
        <v>34</v>
      </c>
    </row>
    <row r="144" spans="2:17" x14ac:dyDescent="0.25">
      <c r="B144" s="2">
        <v>142</v>
      </c>
      <c r="C144" s="20">
        <v>1.67191011235955E-4</v>
      </c>
      <c r="D144" s="20">
        <v>4.3611234517951597E-2</v>
      </c>
      <c r="E144" s="20">
        <v>1.6942641093413601E-2</v>
      </c>
      <c r="F144" s="20">
        <v>0.52871699828351504</v>
      </c>
      <c r="G144" s="20">
        <v>169.31647729677101</v>
      </c>
      <c r="H144" s="20">
        <v>1.54337925090735E-2</v>
      </c>
      <c r="I144" s="20">
        <v>1.3746239699276901E-2</v>
      </c>
      <c r="J144" s="20"/>
      <c r="K144" s="20">
        <v>1.45902092867058E-2</v>
      </c>
      <c r="L144" s="20">
        <v>0.89065857864783204</v>
      </c>
      <c r="M144" s="20">
        <v>-3.3709848706466698E-3</v>
      </c>
      <c r="N144" s="20">
        <v>0.26894747349315101</v>
      </c>
      <c r="O144" s="20">
        <v>0.97894736842105201</v>
      </c>
      <c r="P144" s="20">
        <v>1.0079132155046799</v>
      </c>
      <c r="Q144" t="s">
        <v>34</v>
      </c>
    </row>
    <row r="145" spans="2:17" x14ac:dyDescent="0.25">
      <c r="B145" s="2">
        <v>143</v>
      </c>
      <c r="C145" s="20">
        <v>1.4382022471910099E-5</v>
      </c>
      <c r="D145" s="20">
        <v>1.03029040958842E-2</v>
      </c>
      <c r="E145" s="20">
        <v>0.37070355217546203</v>
      </c>
      <c r="F145" s="20">
        <v>0.53519732788503405</v>
      </c>
      <c r="G145" s="20">
        <v>180</v>
      </c>
      <c r="H145" s="20">
        <v>3.7923637051198102E-3</v>
      </c>
      <c r="I145" s="20">
        <v>2.8442727788398599E-3</v>
      </c>
      <c r="J145" s="20"/>
      <c r="K145" s="20">
        <v>4.2792241989063496E-3</v>
      </c>
      <c r="L145" s="20">
        <v>0.75</v>
      </c>
      <c r="M145" s="20">
        <v>-0.41095137745191301</v>
      </c>
      <c r="N145" s="20">
        <v>-0.25</v>
      </c>
      <c r="O145" s="20">
        <v>1</v>
      </c>
      <c r="P145" s="20">
        <v>1</v>
      </c>
      <c r="Q145" t="s">
        <v>34</v>
      </c>
    </row>
    <row r="146" spans="2:17" x14ac:dyDescent="0.25">
      <c r="B146" s="2">
        <v>144</v>
      </c>
      <c r="C146" s="20">
        <v>8.4494382022471905E-5</v>
      </c>
      <c r="D146" s="20">
        <v>3.1622624755141597E-2</v>
      </c>
      <c r="E146" s="20">
        <v>0.22226105779307001</v>
      </c>
      <c r="F146" s="20">
        <v>0.53933120821413605</v>
      </c>
      <c r="G146" s="20">
        <v>13.616856409675099</v>
      </c>
      <c r="H146" s="20">
        <v>1.24251575131066E-2</v>
      </c>
      <c r="I146" s="20">
        <v>8.9625976038150597E-3</v>
      </c>
      <c r="J146" s="20"/>
      <c r="K146" s="20">
        <v>1.03721544772034E-2</v>
      </c>
      <c r="L146" s="20">
        <v>0.72132667890615598</v>
      </c>
      <c r="M146" s="20">
        <v>3.5137038853624701E-2</v>
      </c>
      <c r="N146" s="20">
        <v>0.31797741208849301</v>
      </c>
      <c r="O146" s="20">
        <v>0.97916666666666596</v>
      </c>
      <c r="P146" s="20">
        <v>0.99430353181027697</v>
      </c>
      <c r="Q146" t="s">
        <v>34</v>
      </c>
    </row>
    <row r="147" spans="2:17" x14ac:dyDescent="0.25">
      <c r="B147" s="2">
        <v>145</v>
      </c>
      <c r="C147" s="20">
        <v>4.5222471910112303E-3</v>
      </c>
      <c r="D147" s="20">
        <v>0.23783145313010501</v>
      </c>
      <c r="E147" s="20">
        <v>0.41530730744801603</v>
      </c>
      <c r="F147" s="20">
        <v>0.577797425793246</v>
      </c>
      <c r="G147" s="20">
        <v>62.014697636026099</v>
      </c>
      <c r="H147" s="20">
        <v>7.8520836155212506E-2</v>
      </c>
      <c r="I147" s="20">
        <v>7.3837260219657599E-2</v>
      </c>
      <c r="J147" s="20"/>
      <c r="K147" s="20">
        <v>7.58808536764249E-2</v>
      </c>
      <c r="L147" s="20">
        <v>0.94035244446076804</v>
      </c>
      <c r="M147" s="20">
        <v>6.9225637503442603E-3</v>
      </c>
      <c r="N147" s="20">
        <v>0.282053626653051</v>
      </c>
      <c r="O147" s="20">
        <v>0.98879716981132004</v>
      </c>
      <c r="P147" s="20">
        <v>1.0007255245103699</v>
      </c>
      <c r="Q147" t="s">
        <v>34</v>
      </c>
    </row>
    <row r="148" spans="2:17" x14ac:dyDescent="0.25">
      <c r="B148" s="2">
        <v>146</v>
      </c>
      <c r="C148" s="20">
        <v>3.28808988764044E-3</v>
      </c>
      <c r="D148" s="20">
        <v>0.24331900341141299</v>
      </c>
      <c r="E148" s="20">
        <v>0.18114972408499599</v>
      </c>
      <c r="F148" s="20">
        <v>0.63021335757778896</v>
      </c>
      <c r="G148" s="20">
        <v>122.62967809868501</v>
      </c>
      <c r="H148" s="20">
        <v>7.7587081048931195E-2</v>
      </c>
      <c r="I148" s="20">
        <v>5.7976162505808802E-2</v>
      </c>
      <c r="J148" s="20"/>
      <c r="K148" s="20">
        <v>6.4703369862686502E-2</v>
      </c>
      <c r="L148" s="20">
        <v>0.74723989769953403</v>
      </c>
      <c r="M148" s="20">
        <v>7.4447200931532106E-2</v>
      </c>
      <c r="N148" s="20">
        <v>0.36802866495603298</v>
      </c>
      <c r="O148" s="20">
        <v>0.88807963097839204</v>
      </c>
      <c r="P148" s="20">
        <v>0.90910259857154496</v>
      </c>
      <c r="Q148" t="s">
        <v>34</v>
      </c>
    </row>
    <row r="149" spans="2:17" x14ac:dyDescent="0.25">
      <c r="B149" s="2">
        <v>147</v>
      </c>
      <c r="C149" s="20">
        <v>1.4382022471910099E-5</v>
      </c>
      <c r="D149" s="20">
        <v>1.03029040958842E-2</v>
      </c>
      <c r="E149" s="20">
        <v>0.243659368053948</v>
      </c>
      <c r="F149" s="20">
        <v>0.62052551125023003</v>
      </c>
      <c r="G149" s="20">
        <v>180</v>
      </c>
      <c r="H149" s="20">
        <v>3.7923637051198102E-3</v>
      </c>
      <c r="I149" s="20">
        <v>2.8442727788398599E-3</v>
      </c>
      <c r="J149" s="20"/>
      <c r="K149" s="20">
        <v>4.2792241989063496E-3</v>
      </c>
      <c r="L149" s="20">
        <v>0.75</v>
      </c>
      <c r="M149" s="20">
        <v>-0.41095137745191301</v>
      </c>
      <c r="N149" s="20">
        <v>-0.25</v>
      </c>
      <c r="O149" s="20">
        <v>1</v>
      </c>
      <c r="P149" s="20">
        <v>1</v>
      </c>
      <c r="Q149" t="s">
        <v>34</v>
      </c>
    </row>
    <row r="150" spans="2:17" x14ac:dyDescent="0.25">
      <c r="B150" s="2">
        <v>148</v>
      </c>
      <c r="C150" s="20">
        <v>4.6364044943820199E-3</v>
      </c>
      <c r="D150" s="20">
        <v>0.37032621198680199</v>
      </c>
      <c r="E150" s="20">
        <v>8.0145948145110696E-2</v>
      </c>
      <c r="F150" s="20">
        <v>0.67229868479628596</v>
      </c>
      <c r="G150" s="20">
        <v>126.86768290819801</v>
      </c>
      <c r="H150" s="20">
        <v>9.78438044329972E-2</v>
      </c>
      <c r="I150" s="20">
        <v>7.7933271980900998E-2</v>
      </c>
      <c r="J150" s="20"/>
      <c r="K150" s="20">
        <v>7.6832633350907703E-2</v>
      </c>
      <c r="L150" s="20">
        <v>0.79650696773825103</v>
      </c>
      <c r="M150" s="20">
        <v>0.291709353323934</v>
      </c>
      <c r="N150" s="20">
        <v>0.644655428956317</v>
      </c>
      <c r="O150" s="20">
        <v>0.82859437751003995</v>
      </c>
      <c r="P150" s="20">
        <v>0.76187269906452004</v>
      </c>
      <c r="Q150" t="s">
        <v>34</v>
      </c>
    </row>
    <row r="151" spans="2:17" x14ac:dyDescent="0.25">
      <c r="B151" s="2">
        <v>149</v>
      </c>
      <c r="C151" s="20">
        <v>4.0449438202247097E-5</v>
      </c>
      <c r="D151" s="20">
        <v>1.97904499951677E-2</v>
      </c>
      <c r="E151" s="20">
        <v>0.26496884030176399</v>
      </c>
      <c r="F151" s="20">
        <v>0.64375373894408905</v>
      </c>
      <c r="G151" s="20">
        <v>177.430443280112</v>
      </c>
      <c r="H151" s="20">
        <v>6.7574785435065999E-3</v>
      </c>
      <c r="I151" s="20">
        <v>5.8103408925597099E-3</v>
      </c>
      <c r="J151" s="20"/>
      <c r="K151" s="20">
        <v>7.1764771497875102E-3</v>
      </c>
      <c r="L151" s="20">
        <v>0.85983860032274695</v>
      </c>
      <c r="M151" s="20">
        <v>-0.237633725411659</v>
      </c>
      <c r="N151" s="20">
        <v>-2.9325111621699301E-2</v>
      </c>
      <c r="O151" s="20">
        <v>0.97826086956521696</v>
      </c>
      <c r="P151" s="20">
        <v>1.0043594902749799</v>
      </c>
      <c r="Q151" t="s">
        <v>34</v>
      </c>
    </row>
    <row r="152" spans="2:17" x14ac:dyDescent="0.25">
      <c r="B152" s="2">
        <v>150</v>
      </c>
      <c r="C152" s="20">
        <v>1.2584269662921299E-5</v>
      </c>
      <c r="D152" s="20">
        <v>1.09144227433348E-2</v>
      </c>
      <c r="E152" s="20">
        <v>0.121084755442039</v>
      </c>
      <c r="F152" s="20">
        <v>0.64544675845530297</v>
      </c>
      <c r="G152" s="20">
        <v>148.68316925359201</v>
      </c>
      <c r="H152" s="20">
        <v>4.7182076771415003E-3</v>
      </c>
      <c r="I152" s="20">
        <v>2.42987982258651E-3</v>
      </c>
      <c r="J152" s="20"/>
      <c r="K152" s="20">
        <v>4.0028477083749302E-3</v>
      </c>
      <c r="L152" s="20">
        <v>0.51500060803992498</v>
      </c>
      <c r="M152" s="20">
        <v>-0.28447681125325103</v>
      </c>
      <c r="N152" s="20">
        <v>-8.8967580912637595E-2</v>
      </c>
      <c r="O152" s="20">
        <v>0.93333333333333302</v>
      </c>
      <c r="P152" s="20">
        <v>0.99209520500347403</v>
      </c>
      <c r="Q152" t="s">
        <v>34</v>
      </c>
    </row>
    <row r="153" spans="2:17" x14ac:dyDescent="0.25">
      <c r="B153" s="2">
        <v>151</v>
      </c>
      <c r="C153" s="20">
        <v>1.2584269662921299E-5</v>
      </c>
      <c r="D153" s="20">
        <v>1.09144227433348E-2</v>
      </c>
      <c r="E153" s="20">
        <v>0.22442666640655401</v>
      </c>
      <c r="F153" s="20">
        <v>0.65499538849855099</v>
      </c>
      <c r="G153" s="20">
        <v>102.38757028441501</v>
      </c>
      <c r="H153" s="20">
        <v>4.1108485388531698E-3</v>
      </c>
      <c r="I153" s="20">
        <v>2.5746670788368599E-3</v>
      </c>
      <c r="J153" s="20"/>
      <c r="K153" s="20">
        <v>4.0028477083749302E-3</v>
      </c>
      <c r="L153" s="20">
        <v>0.62631037229971298</v>
      </c>
      <c r="M153" s="20">
        <v>-0.33943673063531599</v>
      </c>
      <c r="N153" s="20">
        <v>-0.15894472364533899</v>
      </c>
      <c r="O153" s="20">
        <v>0.875</v>
      </c>
      <c r="P153" s="20">
        <v>0.99209520500347403</v>
      </c>
      <c r="Q153" t="s">
        <v>34</v>
      </c>
    </row>
    <row r="154" spans="2:17" x14ac:dyDescent="0.25">
      <c r="B154" s="2">
        <v>152</v>
      </c>
      <c r="C154" s="20">
        <v>2.7622471910112301E-3</v>
      </c>
      <c r="D154" s="20">
        <v>0.195097202718962</v>
      </c>
      <c r="E154" s="20">
        <v>0.359396414879671</v>
      </c>
      <c r="F154" s="20">
        <v>0.69224876006490499</v>
      </c>
      <c r="G154" s="20">
        <v>11.7704252346355</v>
      </c>
      <c r="H154" s="20">
        <v>6.4739478128698902E-2</v>
      </c>
      <c r="I154" s="20">
        <v>5.3175957968929301E-2</v>
      </c>
      <c r="J154" s="20"/>
      <c r="K154" s="20">
        <v>5.9304319875782399E-2</v>
      </c>
      <c r="L154" s="20">
        <v>0.82138379094156599</v>
      </c>
      <c r="M154" s="20">
        <v>-2.1159663968250801E-2</v>
      </c>
      <c r="N154" s="20">
        <v>0.24629822381747701</v>
      </c>
      <c r="O154" s="20">
        <v>0.971546000632311</v>
      </c>
      <c r="P154" s="20">
        <v>0.96672157994741903</v>
      </c>
      <c r="Q154" t="s">
        <v>34</v>
      </c>
    </row>
    <row r="155" spans="2:17" x14ac:dyDescent="0.25">
      <c r="B155" s="2">
        <v>153</v>
      </c>
      <c r="C155" s="20">
        <v>5.2089887640449396E-3</v>
      </c>
      <c r="D155" s="20">
        <v>0.26265436976196699</v>
      </c>
      <c r="E155" s="20">
        <v>0.43634257059548298</v>
      </c>
      <c r="F155" s="20">
        <v>0.70183158500793896</v>
      </c>
      <c r="G155" s="20">
        <v>17.8669549794669</v>
      </c>
      <c r="H155" s="20">
        <v>9.3548846849858203E-2</v>
      </c>
      <c r="I155" s="20">
        <v>7.0117053590682696E-2</v>
      </c>
      <c r="J155" s="20"/>
      <c r="K155" s="20">
        <v>8.1438875744101205E-2</v>
      </c>
      <c r="L155" s="20">
        <v>0.749523440980705</v>
      </c>
      <c r="M155" s="20">
        <v>-1.09948402799735E-2</v>
      </c>
      <c r="N155" s="20">
        <v>0.25924047930265298</v>
      </c>
      <c r="O155" s="20">
        <v>0.98286974219809997</v>
      </c>
      <c r="P155" s="20">
        <v>0.98976302633241198</v>
      </c>
      <c r="Q155" t="s">
        <v>34</v>
      </c>
    </row>
    <row r="156" spans="2:17" x14ac:dyDescent="0.25">
      <c r="B156" s="2">
        <v>154</v>
      </c>
      <c r="C156" s="20">
        <v>1.16853932584269E-5</v>
      </c>
      <c r="D156" s="20">
        <v>9.0561645278261198E-3</v>
      </c>
      <c r="E156" s="20">
        <v>0.32198626457892299</v>
      </c>
      <c r="F156" s="20">
        <v>0.67846845286018498</v>
      </c>
      <c r="G156" s="20">
        <v>134.99999999999901</v>
      </c>
      <c r="H156" s="20">
        <v>3.3520076157699799E-3</v>
      </c>
      <c r="I156" s="20">
        <v>2.68160609261598E-3</v>
      </c>
      <c r="J156" s="20"/>
      <c r="K156" s="20">
        <v>3.8572405670907902E-3</v>
      </c>
      <c r="L156" s="20">
        <v>0.8</v>
      </c>
      <c r="M156" s="20">
        <v>-0.395847566617337</v>
      </c>
      <c r="N156" s="20">
        <v>-0.23076923076921799</v>
      </c>
      <c r="O156" s="20">
        <v>1</v>
      </c>
      <c r="P156" s="20">
        <v>1</v>
      </c>
      <c r="Q156" t="s">
        <v>34</v>
      </c>
    </row>
    <row r="157" spans="2:17" x14ac:dyDescent="0.25">
      <c r="B157" s="2">
        <v>155</v>
      </c>
      <c r="C157" s="20">
        <v>6.92134831460674E-5</v>
      </c>
      <c r="D157" s="20">
        <v>2.6721942757200499E-2</v>
      </c>
      <c r="E157" s="20">
        <v>0.29355111394078398</v>
      </c>
      <c r="F157" s="20">
        <v>0.70207980021406502</v>
      </c>
      <c r="G157" s="20">
        <v>148.58287918856499</v>
      </c>
      <c r="H157" s="20">
        <v>9.2586903198274093E-3</v>
      </c>
      <c r="I157" s="20">
        <v>8.4495941937095097E-3</v>
      </c>
      <c r="J157" s="20"/>
      <c r="K157" s="20">
        <v>9.3875099877674499E-3</v>
      </c>
      <c r="L157" s="20">
        <v>0.91261224879881497</v>
      </c>
      <c r="M157" s="20">
        <v>-0.112262459122284</v>
      </c>
      <c r="N157" s="20">
        <v>0.130302542391455</v>
      </c>
      <c r="O157" s="20">
        <v>1</v>
      </c>
      <c r="P157" s="20">
        <v>1</v>
      </c>
      <c r="Q157" t="s">
        <v>34</v>
      </c>
    </row>
    <row r="158" spans="2:17" x14ac:dyDescent="0.25">
      <c r="B158" s="2">
        <v>156</v>
      </c>
      <c r="C158" s="20">
        <v>6.5833707865168498E-3</v>
      </c>
      <c r="D158" s="20">
        <v>0.36756821548225399</v>
      </c>
      <c r="E158" s="20">
        <v>0.18870847962777901</v>
      </c>
      <c r="F158" s="20">
        <v>0.74973878891276702</v>
      </c>
      <c r="G158" s="20">
        <v>50.182270265042398</v>
      </c>
      <c r="H158" s="20">
        <v>0.119571906188257</v>
      </c>
      <c r="I158" s="20">
        <v>7.4535838522983094E-2</v>
      </c>
      <c r="J158" s="20"/>
      <c r="K158" s="20">
        <v>9.1554399255565397E-2</v>
      </c>
      <c r="L158" s="20">
        <v>0.62335577728125702</v>
      </c>
      <c r="M158" s="20">
        <v>6.3251146598605201E-2</v>
      </c>
      <c r="N158" s="20">
        <v>0.35377340583434802</v>
      </c>
      <c r="O158" s="20">
        <v>0.93323139653414799</v>
      </c>
      <c r="P158" s="20">
        <v>0.85507089372261003</v>
      </c>
      <c r="Q158" t="s">
        <v>34</v>
      </c>
    </row>
    <row r="159" spans="2:17" x14ac:dyDescent="0.25">
      <c r="B159" s="2">
        <v>157</v>
      </c>
      <c r="C159" s="20">
        <v>2.0620224719101101E-3</v>
      </c>
      <c r="D159" s="20">
        <v>0.16348311078215699</v>
      </c>
      <c r="E159" s="20">
        <v>2.8813517914578399E-2</v>
      </c>
      <c r="F159" s="20">
        <v>0.74413904208014703</v>
      </c>
      <c r="G159" s="20">
        <v>43.598125677034602</v>
      </c>
      <c r="H159" s="20">
        <v>5.9795488653305202E-2</v>
      </c>
      <c r="I159" s="20">
        <v>4.3677865299208703E-2</v>
      </c>
      <c r="J159" s="20"/>
      <c r="K159" s="20">
        <v>5.1239131075463198E-2</v>
      </c>
      <c r="L159" s="20">
        <v>0.73045419115902399</v>
      </c>
      <c r="M159" s="20">
        <v>-5.2216808634424202E-3</v>
      </c>
      <c r="N159" s="20">
        <v>0.266591094169841</v>
      </c>
      <c r="O159" s="20">
        <v>0.98412698412698396</v>
      </c>
      <c r="P159" s="20">
        <v>0.99554032267418202</v>
      </c>
      <c r="Q159" t="s">
        <v>34</v>
      </c>
    </row>
    <row r="160" spans="2:17" x14ac:dyDescent="0.25">
      <c r="B160" s="2">
        <v>158</v>
      </c>
      <c r="C160" s="20">
        <v>1.0786516853932499E-5</v>
      </c>
      <c r="D160" s="20">
        <v>9.1424408021175997E-3</v>
      </c>
      <c r="E160" s="20">
        <v>0.47341340252245701</v>
      </c>
      <c r="F160" s="20">
        <v>0.72307734644284505</v>
      </c>
      <c r="G160" s="20">
        <v>135</v>
      </c>
      <c r="H160" s="20">
        <v>4.0224091389239698E-3</v>
      </c>
      <c r="I160" s="20">
        <v>2.0112045694619801E-3</v>
      </c>
      <c r="J160" s="20"/>
      <c r="K160" s="20">
        <v>3.7059168647420098E-3</v>
      </c>
      <c r="L160" s="20">
        <v>0.5</v>
      </c>
      <c r="M160" s="20">
        <v>-0.41095137745190402</v>
      </c>
      <c r="N160" s="20">
        <v>-0.24999999999998701</v>
      </c>
      <c r="O160" s="20">
        <v>1</v>
      </c>
      <c r="P160" s="20">
        <v>1</v>
      </c>
      <c r="Q160" t="s">
        <v>34</v>
      </c>
    </row>
    <row r="161" spans="2:17" x14ac:dyDescent="0.25">
      <c r="B161" s="2">
        <v>159</v>
      </c>
      <c r="C161" s="20">
        <v>1.4139325842696599E-3</v>
      </c>
      <c r="D161" s="20">
        <v>0.13245683521964599</v>
      </c>
      <c r="E161" s="20">
        <v>0.287431273546147</v>
      </c>
      <c r="F161" s="20">
        <v>0.743082085078281</v>
      </c>
      <c r="G161" s="20">
        <v>24.0405441443882</v>
      </c>
      <c r="H161" s="20">
        <v>4.4570082009224299E-2</v>
      </c>
      <c r="I161" s="20">
        <v>3.9561733278700502E-2</v>
      </c>
      <c r="J161" s="20"/>
      <c r="K161" s="20">
        <v>4.2429646237998699E-2</v>
      </c>
      <c r="L161" s="20">
        <v>0.88762980670559899</v>
      </c>
      <c r="M161" s="20">
        <v>-2.0555296103118299E-2</v>
      </c>
      <c r="N161" s="20">
        <v>0.24706772888293099</v>
      </c>
      <c r="O161" s="20">
        <v>0.97823383084577098</v>
      </c>
      <c r="P161" s="20">
        <v>1.0039081233134499</v>
      </c>
      <c r="Q161" t="s">
        <v>34</v>
      </c>
    </row>
    <row r="162" spans="2:17" x14ac:dyDescent="0.25">
      <c r="B162" s="2">
        <v>160</v>
      </c>
      <c r="C162" s="20">
        <v>2.77483146067415E-3</v>
      </c>
      <c r="D162" s="20">
        <v>0.20867102051051201</v>
      </c>
      <c r="E162" s="20">
        <v>0.37292563033836401</v>
      </c>
      <c r="F162" s="20">
        <v>0.76014518742127801</v>
      </c>
      <c r="G162" s="20">
        <v>8.1511268207133298</v>
      </c>
      <c r="H162" s="20">
        <v>6.7308997196680306E-2</v>
      </c>
      <c r="I162" s="20">
        <v>5.40353923336638E-2</v>
      </c>
      <c r="J162" s="20"/>
      <c r="K162" s="20">
        <v>5.9439255931627903E-2</v>
      </c>
      <c r="L162" s="20">
        <v>0.80279597949988302</v>
      </c>
      <c r="M162" s="20">
        <v>2.9448679562612101E-2</v>
      </c>
      <c r="N162" s="20">
        <v>0.310734768094514</v>
      </c>
      <c r="O162" s="20">
        <v>0.95720930232558099</v>
      </c>
      <c r="P162" s="20">
        <v>0.91154314480953702</v>
      </c>
      <c r="Q162" t="s">
        <v>34</v>
      </c>
    </row>
    <row r="163" spans="2:17" x14ac:dyDescent="0.25">
      <c r="B163" s="2">
        <v>161</v>
      </c>
      <c r="C163" s="20">
        <v>8.9887640449438198E-6</v>
      </c>
      <c r="D163" s="20">
        <v>7.8094249597679801E-3</v>
      </c>
      <c r="E163" s="20">
        <v>0.34557914262904299</v>
      </c>
      <c r="F163" s="20">
        <v>0.74045901342464404</v>
      </c>
      <c r="G163" s="20">
        <v>26.565051177077901</v>
      </c>
      <c r="H163" s="20">
        <v>3.3919932160203599E-3</v>
      </c>
      <c r="I163" s="20">
        <v>2.1199957600127502E-3</v>
      </c>
      <c r="J163" s="20"/>
      <c r="K163" s="20">
        <v>3.38302377176337E-3</v>
      </c>
      <c r="L163" s="20">
        <v>0.62500000000000799</v>
      </c>
      <c r="M163" s="20">
        <v>-0.371681469282027</v>
      </c>
      <c r="N163" s="20">
        <v>-0.199999999999982</v>
      </c>
      <c r="O163" s="20">
        <v>1</v>
      </c>
      <c r="P163" s="20">
        <v>1</v>
      </c>
      <c r="Q163" t="s">
        <v>34</v>
      </c>
    </row>
    <row r="164" spans="2:17" x14ac:dyDescent="0.25">
      <c r="B164" s="2">
        <v>162</v>
      </c>
      <c r="C164" s="20">
        <v>2.8764044943820198E-5</v>
      </c>
      <c r="D164" s="20">
        <v>2.5498905462299298E-2</v>
      </c>
      <c r="E164" s="20">
        <v>7.5165833749132605E-2</v>
      </c>
      <c r="F164" s="20">
        <v>0.758117206926608</v>
      </c>
      <c r="G164" s="20">
        <v>177.04022318582699</v>
      </c>
      <c r="H164" s="20">
        <v>7.6725187303721401E-3</v>
      </c>
      <c r="I164" s="20">
        <v>5.8278208874276297E-3</v>
      </c>
      <c r="J164" s="20"/>
      <c r="K164" s="20">
        <v>6.0517368985285001E-3</v>
      </c>
      <c r="L164" s="20">
        <v>0.75957076055843797</v>
      </c>
      <c r="M164" s="20">
        <v>0.220911194224754</v>
      </c>
      <c r="N164" s="20">
        <v>0.55451241309679</v>
      </c>
      <c r="O164" s="20">
        <v>0.69565217391304301</v>
      </c>
      <c r="P164" s="20">
        <v>0.80442461424056499</v>
      </c>
      <c r="Q164" t="s">
        <v>34</v>
      </c>
    </row>
    <row r="165" spans="2:17" x14ac:dyDescent="0.25">
      <c r="B165" s="2">
        <v>163</v>
      </c>
      <c r="C165" s="20">
        <v>4.0575280898876402E-3</v>
      </c>
      <c r="D165" s="20">
        <v>0.26748299684950999</v>
      </c>
      <c r="E165" s="20">
        <v>3.3346675432863501E-2</v>
      </c>
      <c r="F165" s="20">
        <v>0.81755250037791705</v>
      </c>
      <c r="G165" s="20">
        <v>39.191667888582202</v>
      </c>
      <c r="H165" s="20">
        <v>9.6042194403490794E-2</v>
      </c>
      <c r="I165" s="20">
        <v>6.51240335348265E-2</v>
      </c>
      <c r="J165" s="20"/>
      <c r="K165" s="20">
        <v>7.1876318895159497E-2</v>
      </c>
      <c r="L165" s="20">
        <v>0.67807731736353805</v>
      </c>
      <c r="M165" s="20">
        <v>0.21068653397611201</v>
      </c>
      <c r="N165" s="20">
        <v>0.54149397133673705</v>
      </c>
      <c r="O165" s="20">
        <v>0.93091359043101596</v>
      </c>
      <c r="P165" s="20">
        <v>0.93375347360063499</v>
      </c>
      <c r="Q165" t="s">
        <v>34</v>
      </c>
    </row>
    <row r="166" spans="2:17" x14ac:dyDescent="0.25">
      <c r="B166" s="2">
        <v>164</v>
      </c>
      <c r="C166" s="20">
        <v>4.48539325842696E-4</v>
      </c>
      <c r="D166" s="20">
        <v>8.0981186468202196E-2</v>
      </c>
      <c r="E166" s="20">
        <v>9.3106708920687106E-2</v>
      </c>
      <c r="F166" s="20">
        <v>0.80829406420815697</v>
      </c>
      <c r="G166" s="20">
        <v>32.541456915078498</v>
      </c>
      <c r="H166" s="20">
        <v>2.58801906499262E-2</v>
      </c>
      <c r="I166" s="20">
        <v>2.2614694719879199E-2</v>
      </c>
      <c r="J166" s="20"/>
      <c r="K166" s="20">
        <v>2.3897656936021399E-2</v>
      </c>
      <c r="L166" s="20">
        <v>0.87382257054368795</v>
      </c>
      <c r="M166" s="20">
        <v>2.4819914680239599E-2</v>
      </c>
      <c r="N166" s="20">
        <v>0.30484124160299603</v>
      </c>
      <c r="O166" s="20">
        <v>0.93973634651600702</v>
      </c>
      <c r="P166" s="20">
        <v>0.93406310367031498</v>
      </c>
      <c r="Q166" t="s">
        <v>34</v>
      </c>
    </row>
    <row r="167" spans="2:17" x14ac:dyDescent="0.25">
      <c r="B167" s="2">
        <v>165</v>
      </c>
      <c r="C167" s="20">
        <v>1.0786516853932499E-5</v>
      </c>
      <c r="D167" s="20">
        <v>9.0561645278261198E-3</v>
      </c>
      <c r="E167" s="20">
        <v>0.48107713750988601</v>
      </c>
      <c r="F167" s="20">
        <v>0.80801049192209096</v>
      </c>
      <c r="G167" s="20">
        <v>147.93317839704699</v>
      </c>
      <c r="H167" s="20">
        <v>3.4170186636661502E-3</v>
      </c>
      <c r="I167" s="20">
        <v>2.6135784464095999E-3</v>
      </c>
      <c r="J167" s="20"/>
      <c r="K167" s="20">
        <v>3.7059168647420098E-3</v>
      </c>
      <c r="L167" s="20">
        <v>0.76487098949745402</v>
      </c>
      <c r="M167" s="20">
        <v>-0.34973325302488401</v>
      </c>
      <c r="N167" s="20">
        <v>-0.17205466312498799</v>
      </c>
      <c r="O167" s="20">
        <v>1</v>
      </c>
      <c r="P167" s="20">
        <v>1</v>
      </c>
      <c r="Q167" t="s">
        <v>34</v>
      </c>
    </row>
    <row r="168" spans="2:17" x14ac:dyDescent="0.25">
      <c r="B168" s="2">
        <v>166</v>
      </c>
      <c r="C168" s="20">
        <v>1.3734831460674099E-3</v>
      </c>
      <c r="D168" s="20">
        <v>0.15039661172671501</v>
      </c>
      <c r="E168" s="20">
        <v>0.20705114511512801</v>
      </c>
      <c r="F168" s="20">
        <v>0.83038307996454896</v>
      </c>
      <c r="G168" s="20">
        <v>55.6194021213608</v>
      </c>
      <c r="H168" s="20">
        <v>4.9213027294497599E-2</v>
      </c>
      <c r="I168" s="20">
        <v>4.1017706262438697E-2</v>
      </c>
      <c r="J168" s="20"/>
      <c r="K168" s="20">
        <v>4.18183339649046E-2</v>
      </c>
      <c r="L168" s="20">
        <v>0.83347252785290205</v>
      </c>
      <c r="M168" s="20">
        <v>0.15429814714189199</v>
      </c>
      <c r="N168" s="20">
        <v>0.46969804735558401</v>
      </c>
      <c r="O168" s="20">
        <v>0.94613003095975201</v>
      </c>
      <c r="P168" s="20">
        <v>0.90020866035012004</v>
      </c>
      <c r="Q168" t="s">
        <v>34</v>
      </c>
    </row>
    <row r="169" spans="2:17" x14ac:dyDescent="0.25">
      <c r="B169" s="2">
        <v>167</v>
      </c>
      <c r="C169" s="20">
        <v>3.3258426966292101E-5</v>
      </c>
      <c r="D169" s="20">
        <v>3.4625228718670201E-2</v>
      </c>
      <c r="E169" s="20">
        <v>0.42776837630587899</v>
      </c>
      <c r="F169" s="20">
        <v>0.82560782823621903</v>
      </c>
      <c r="G169" s="20">
        <v>75.535768266145396</v>
      </c>
      <c r="H169" s="20">
        <v>1.49546498328993E-2</v>
      </c>
      <c r="I169" s="20">
        <v>4.3241902997508902E-3</v>
      </c>
      <c r="J169" s="20"/>
      <c r="K169" s="20">
        <v>6.5073761539632402E-3</v>
      </c>
      <c r="L169" s="20">
        <v>0.28915356414684601</v>
      </c>
      <c r="M169" s="20">
        <v>0.52710614076166395</v>
      </c>
      <c r="N169" s="20">
        <v>0.94437192742565201</v>
      </c>
      <c r="O169" s="20">
        <v>0.55223880597014896</v>
      </c>
      <c r="P169" s="20">
        <v>0.94315599244270398</v>
      </c>
      <c r="Q169" t="s">
        <v>34</v>
      </c>
    </row>
    <row r="170" spans="2:17" x14ac:dyDescent="0.25">
      <c r="B170" s="2">
        <v>168</v>
      </c>
      <c r="C170" s="20">
        <v>4.0449438202247097E-5</v>
      </c>
      <c r="D170" s="20">
        <v>2.1499857935250499E-2</v>
      </c>
      <c r="E170" s="20">
        <v>0.421752981383825</v>
      </c>
      <c r="F170" s="20">
        <v>0.82467055636555497</v>
      </c>
      <c r="G170" s="20">
        <v>53.3852505197898</v>
      </c>
      <c r="H170" s="20">
        <v>7.7844013133368797E-3</v>
      </c>
      <c r="I170" s="20">
        <v>6.0668773636096303E-3</v>
      </c>
      <c r="J170" s="20"/>
      <c r="K170" s="20">
        <v>7.1764771497875102E-3</v>
      </c>
      <c r="L170" s="20">
        <v>0.77936338575136799</v>
      </c>
      <c r="M170" s="20">
        <v>-8.3003198894988306E-2</v>
      </c>
      <c r="N170" s="20">
        <v>0.16755658956254499</v>
      </c>
      <c r="O170" s="20">
        <v>0.89999999999999902</v>
      </c>
      <c r="P170" s="20">
        <v>1</v>
      </c>
      <c r="Q170" t="s">
        <v>34</v>
      </c>
    </row>
    <row r="171" spans="2:17" x14ac:dyDescent="0.25">
      <c r="B171" s="2">
        <v>169</v>
      </c>
      <c r="C171" s="20">
        <v>1.2314606741573001E-4</v>
      </c>
      <c r="D171" s="20">
        <v>4.7476601224394899E-2</v>
      </c>
      <c r="E171" s="20">
        <v>0.15575879092553599</v>
      </c>
      <c r="F171" s="20">
        <v>0.83235412070569104</v>
      </c>
      <c r="G171" s="20">
        <v>46.5080693990745</v>
      </c>
      <c r="H171" s="20">
        <v>1.4126485970357599E-2</v>
      </c>
      <c r="I171" s="20">
        <v>1.22041952812043E-2</v>
      </c>
      <c r="J171" s="20"/>
      <c r="K171" s="20">
        <v>1.25217587747221E-2</v>
      </c>
      <c r="L171" s="20">
        <v>0.86392293927966701</v>
      </c>
      <c r="M171" s="20">
        <v>9.9544029285460897E-2</v>
      </c>
      <c r="N171" s="20">
        <v>0.399982939263686</v>
      </c>
      <c r="O171" s="20">
        <v>0.82530120481927705</v>
      </c>
      <c r="P171" s="20">
        <v>0.86358734723220698</v>
      </c>
      <c r="Q171" t="s">
        <v>34</v>
      </c>
    </row>
    <row r="172" spans="2:17" x14ac:dyDescent="0.25">
      <c r="B172" s="2">
        <v>170</v>
      </c>
      <c r="C172" s="20">
        <v>1.9775280898876401E-5</v>
      </c>
      <c r="D172" s="20">
        <v>2.2111376582701001E-2</v>
      </c>
      <c r="E172" s="20">
        <v>0.41634120176320999</v>
      </c>
      <c r="F172" s="20">
        <v>0.82889003982130105</v>
      </c>
      <c r="G172" s="20">
        <v>127.097666185585</v>
      </c>
      <c r="H172" s="20">
        <v>9.4808343490329593E-3</v>
      </c>
      <c r="I172" s="20">
        <v>2.67498592782959E-3</v>
      </c>
      <c r="J172" s="20"/>
      <c r="K172" s="20">
        <v>5.0178351555920297E-3</v>
      </c>
      <c r="L172" s="20">
        <v>0.28214667922158498</v>
      </c>
      <c r="M172" s="20">
        <v>7.2453716418159099E-3</v>
      </c>
      <c r="N172" s="20">
        <v>0.28246463842582498</v>
      </c>
      <c r="O172" s="20">
        <v>0.628571428571428</v>
      </c>
      <c r="P172" s="20">
        <v>0.952491210016293</v>
      </c>
      <c r="Q172" t="s">
        <v>34</v>
      </c>
    </row>
    <row r="173" spans="2:17" x14ac:dyDescent="0.25">
      <c r="B173" s="2">
        <v>171</v>
      </c>
      <c r="C173" s="20">
        <v>3.3285393258426898E-3</v>
      </c>
      <c r="D173" s="20">
        <v>0.220674799728143</v>
      </c>
      <c r="E173" s="20">
        <v>0.37426888653985602</v>
      </c>
      <c r="F173" s="20">
        <v>0.86029950019196599</v>
      </c>
      <c r="G173" s="20">
        <v>34.811071091554098</v>
      </c>
      <c r="H173" s="20">
        <v>8.0335075095527203E-2</v>
      </c>
      <c r="I173" s="20">
        <v>5.6337823615220099E-2</v>
      </c>
      <c r="J173" s="20"/>
      <c r="K173" s="20">
        <v>6.5100137448925802E-2</v>
      </c>
      <c r="L173" s="20">
        <v>0.70128550385031996</v>
      </c>
      <c r="M173" s="20">
        <v>6.7926734332929506E-2</v>
      </c>
      <c r="N173" s="20">
        <v>0.35972654903256801</v>
      </c>
      <c r="O173" s="20">
        <v>0.95734229576008201</v>
      </c>
      <c r="P173" s="20">
        <v>0.96244151625944596</v>
      </c>
      <c r="Q173" t="s">
        <v>34</v>
      </c>
    </row>
    <row r="174" spans="2:17" x14ac:dyDescent="0.25">
      <c r="B174" s="2">
        <v>172</v>
      </c>
      <c r="C174" s="20">
        <v>1.7806741573033701E-3</v>
      </c>
      <c r="D174" s="20">
        <v>0.15459191407550399</v>
      </c>
      <c r="E174" s="20">
        <v>0.27698817884695698</v>
      </c>
      <c r="F174" s="20">
        <v>0.86270650023269102</v>
      </c>
      <c r="G174" s="20">
        <v>24.228302394296701</v>
      </c>
      <c r="H174" s="20">
        <v>5.2998939758945401E-2</v>
      </c>
      <c r="I174" s="20">
        <v>4.3877623253389397E-2</v>
      </c>
      <c r="J174" s="20"/>
      <c r="K174" s="20">
        <v>4.7615383578908703E-2</v>
      </c>
      <c r="L174" s="20">
        <v>0.82789624571656695</v>
      </c>
      <c r="M174" s="20">
        <v>2.5689009490124801E-2</v>
      </c>
      <c r="N174" s="20">
        <v>0.30594780748306599</v>
      </c>
      <c r="O174" s="20">
        <v>0.97203140333660398</v>
      </c>
      <c r="P174" s="20">
        <v>0.98093293101756396</v>
      </c>
      <c r="Q174" t="s">
        <v>34</v>
      </c>
    </row>
    <row r="175" spans="2:17" x14ac:dyDescent="0.25">
      <c r="B175" s="2">
        <v>173</v>
      </c>
      <c r="C175" s="20">
        <v>2.69662921348314E-5</v>
      </c>
      <c r="D175" s="20">
        <v>1.53524363692512E-2</v>
      </c>
      <c r="E175" s="20">
        <v>0.41845573182909501</v>
      </c>
      <c r="F175" s="20">
        <v>0.88681264941139304</v>
      </c>
      <c r="G175" s="20">
        <v>45.000000000000099</v>
      </c>
      <c r="H175" s="20">
        <v>5.3632121852318004E-3</v>
      </c>
      <c r="I175" s="20">
        <v>4.6928106620777498E-3</v>
      </c>
      <c r="J175" s="20"/>
      <c r="K175" s="20">
        <v>5.8595690559074499E-3</v>
      </c>
      <c r="L175" s="20">
        <v>0.87499999999998601</v>
      </c>
      <c r="M175" s="20">
        <v>-0.26696171416242498</v>
      </c>
      <c r="N175" s="20">
        <v>-6.6666666666722496E-2</v>
      </c>
      <c r="O175" s="20">
        <v>1</v>
      </c>
      <c r="P175" s="20">
        <v>1</v>
      </c>
      <c r="Q175" t="s">
        <v>34</v>
      </c>
    </row>
    <row r="176" spans="2:17" x14ac:dyDescent="0.25">
      <c r="B176" s="2">
        <v>174</v>
      </c>
      <c r="C176" s="20">
        <v>8.4404494382022397E-4</v>
      </c>
      <c r="D176" s="20">
        <v>0.16965233843946101</v>
      </c>
      <c r="E176" s="20">
        <v>0.42283335935601501</v>
      </c>
      <c r="F176" s="20">
        <v>0.897994044835559</v>
      </c>
      <c r="G176" s="20">
        <v>1.65423459627118</v>
      </c>
      <c r="H176" s="20">
        <v>7.8658751185232606E-2</v>
      </c>
      <c r="I176" s="20">
        <v>1.53102100417319E-2</v>
      </c>
      <c r="J176" s="20"/>
      <c r="K176" s="20">
        <v>3.2782181135575399E-2</v>
      </c>
      <c r="L176" s="20">
        <v>0.194640898959584</v>
      </c>
      <c r="M176" s="20">
        <v>0.120604867925098</v>
      </c>
      <c r="N176" s="20">
        <v>0.42679843186495903</v>
      </c>
      <c r="O176" s="20">
        <v>0.93806193806193805</v>
      </c>
      <c r="P176" s="20">
        <v>0.96889477537288804</v>
      </c>
      <c r="Q176" t="s">
        <v>34</v>
      </c>
    </row>
    <row r="177" spans="2:17" x14ac:dyDescent="0.25">
      <c r="B177" s="2">
        <v>175</v>
      </c>
      <c r="C177" s="20">
        <v>2.5168539325842599E-5</v>
      </c>
      <c r="D177" s="20">
        <v>2.2526640408411701E-2</v>
      </c>
      <c r="E177" s="20">
        <v>0.30335523601936099</v>
      </c>
      <c r="F177" s="20">
        <v>0.90241325986739496</v>
      </c>
      <c r="G177" s="20">
        <v>174.31593096033001</v>
      </c>
      <c r="H177" s="20">
        <v>9.6220967044558792E-3</v>
      </c>
      <c r="I177" s="20">
        <v>2.8302879080522002E-3</v>
      </c>
      <c r="J177" s="20"/>
      <c r="K177" s="20">
        <v>5.6608815172979002E-3</v>
      </c>
      <c r="L177" s="20">
        <v>0.29414461265407199</v>
      </c>
      <c r="M177" s="20">
        <v>-0.15016971661295</v>
      </c>
      <c r="N177" s="20">
        <v>8.2037523121880604E-2</v>
      </c>
      <c r="O177" s="20">
        <v>0.77777777777777701</v>
      </c>
      <c r="P177" s="20">
        <v>0.95231481481481395</v>
      </c>
      <c r="Q177" t="s">
        <v>34</v>
      </c>
    </row>
    <row r="178" spans="2:17" x14ac:dyDescent="0.25">
      <c r="B178" s="2">
        <v>176</v>
      </c>
      <c r="C178" s="20">
        <v>5.9325842696629198E-5</v>
      </c>
      <c r="D178" s="20">
        <v>2.5326352913716401E-2</v>
      </c>
      <c r="E178" s="20">
        <v>0.53078726857642899</v>
      </c>
      <c r="F178" s="20">
        <v>0.49408465771816701</v>
      </c>
      <c r="G178" s="20">
        <v>166.069000384243</v>
      </c>
      <c r="H178" s="20">
        <v>9.6585531262652104E-3</v>
      </c>
      <c r="I178" s="20">
        <v>7.3616330084211399E-3</v>
      </c>
      <c r="J178" s="20"/>
      <c r="K178" s="20">
        <v>8.6911454334906799E-3</v>
      </c>
      <c r="L178" s="20">
        <v>0.76218797082578604</v>
      </c>
      <c r="M178" s="20">
        <v>-5.8691020349606403E-2</v>
      </c>
      <c r="N178" s="20">
        <v>0.198511816705187</v>
      </c>
      <c r="O178" s="20">
        <v>0.97058823529411697</v>
      </c>
      <c r="P178" s="20">
        <v>1.0068131621307901</v>
      </c>
      <c r="Q178" t="s">
        <v>34</v>
      </c>
    </row>
    <row r="179" spans="2:17" x14ac:dyDescent="0.25">
      <c r="B179" s="2">
        <v>177</v>
      </c>
      <c r="C179" s="20">
        <v>1.4382022471910099E-5</v>
      </c>
      <c r="D179" s="20">
        <v>1.03029040958842E-2</v>
      </c>
      <c r="E179" s="20">
        <v>0.53377519149561403</v>
      </c>
      <c r="F179" s="20">
        <v>0.51433932750687505</v>
      </c>
      <c r="G179" s="20">
        <v>180</v>
      </c>
      <c r="H179" s="20">
        <v>3.7923637051198102E-3</v>
      </c>
      <c r="I179" s="20">
        <v>2.8442727788398599E-3</v>
      </c>
      <c r="J179" s="20"/>
      <c r="K179" s="20">
        <v>4.2792241989063496E-3</v>
      </c>
      <c r="L179" s="20">
        <v>0.75</v>
      </c>
      <c r="M179" s="20">
        <v>-0.41095137745191301</v>
      </c>
      <c r="N179" s="20">
        <v>-0.25</v>
      </c>
      <c r="O179" s="20">
        <v>1</v>
      </c>
      <c r="P179" s="20">
        <v>1</v>
      </c>
      <c r="Q179" t="s">
        <v>34</v>
      </c>
    </row>
    <row r="180" spans="2:17" x14ac:dyDescent="0.25">
      <c r="B180" s="2">
        <v>178</v>
      </c>
      <c r="C180" s="20">
        <v>1.85168539325842E-4</v>
      </c>
      <c r="D180" s="20">
        <v>4.5822182558036398E-2</v>
      </c>
      <c r="E180" s="20">
        <v>0.51209796691901899</v>
      </c>
      <c r="F180" s="20">
        <v>0.52639757132655196</v>
      </c>
      <c r="G180" s="20">
        <v>115.401420030354</v>
      </c>
      <c r="H180" s="20">
        <v>1.56933438683356E-2</v>
      </c>
      <c r="I180" s="20">
        <v>1.4430219218926E-2</v>
      </c>
      <c r="J180" s="20"/>
      <c r="K180" s="20">
        <v>1.5354605390908301E-2</v>
      </c>
      <c r="L180" s="20">
        <v>0.919512077221593</v>
      </c>
      <c r="M180" s="20">
        <v>-3.9469631048594703E-2</v>
      </c>
      <c r="N180" s="20">
        <v>0.222985249667985</v>
      </c>
      <c r="O180" s="20">
        <v>0.97169811320754695</v>
      </c>
      <c r="P180" s="20">
        <v>1.0112970971012301</v>
      </c>
      <c r="Q180" t="s">
        <v>34</v>
      </c>
    </row>
    <row r="181" spans="2:17" x14ac:dyDescent="0.25">
      <c r="B181" s="2">
        <v>179</v>
      </c>
      <c r="C181" s="20">
        <v>1.46516853932584E-4</v>
      </c>
      <c r="D181" s="20">
        <v>4.0467365006407199E-2</v>
      </c>
      <c r="E181" s="20">
        <v>0.55706449253135004</v>
      </c>
      <c r="F181" s="20">
        <v>0.53775368348074004</v>
      </c>
      <c r="G181" s="20">
        <v>78.448378904934998</v>
      </c>
      <c r="H181" s="20">
        <v>1.39536981141402E-2</v>
      </c>
      <c r="I181" s="20">
        <v>1.30248110684289E-2</v>
      </c>
      <c r="J181" s="20"/>
      <c r="K181" s="20">
        <v>1.3658369316911501E-2</v>
      </c>
      <c r="L181" s="20">
        <v>0.933430762360411</v>
      </c>
      <c r="M181" s="20">
        <v>-2.5766516419043799E-2</v>
      </c>
      <c r="N181" s="20">
        <v>0.24043259710036799</v>
      </c>
      <c r="O181" s="20">
        <v>0.99390243902439002</v>
      </c>
      <c r="P181" s="20">
        <v>1</v>
      </c>
      <c r="Q181" t="s">
        <v>34</v>
      </c>
    </row>
    <row r="182" spans="2:17" x14ac:dyDescent="0.25">
      <c r="B182" s="2">
        <v>180</v>
      </c>
      <c r="C182" s="20">
        <v>1.6404494382022401E-3</v>
      </c>
      <c r="D182" s="20">
        <v>0.14865591678606499</v>
      </c>
      <c r="E182" s="20">
        <v>0.62574365985300695</v>
      </c>
      <c r="F182" s="20">
        <v>0.56262550977568404</v>
      </c>
      <c r="G182" s="20">
        <v>23.268429472479198</v>
      </c>
      <c r="H182" s="20">
        <v>4.9428281515958697E-2</v>
      </c>
      <c r="I182" s="20">
        <v>4.2460464043428799E-2</v>
      </c>
      <c r="J182" s="20"/>
      <c r="K182" s="20">
        <v>4.5702134478136598E-2</v>
      </c>
      <c r="L182" s="20">
        <v>0.85903176766766098</v>
      </c>
      <c r="M182" s="20">
        <v>4.8177076568989702E-3</v>
      </c>
      <c r="N182" s="20">
        <v>0.27937364063889902</v>
      </c>
      <c r="O182" s="20">
        <v>0.97437266417512003</v>
      </c>
      <c r="P182" s="20">
        <v>0.97230779042699</v>
      </c>
      <c r="Q182" t="s">
        <v>34</v>
      </c>
    </row>
    <row r="183" spans="2:17" x14ac:dyDescent="0.25">
      <c r="B183" s="2">
        <v>181</v>
      </c>
      <c r="C183" s="20">
        <v>9.8876404494382003E-6</v>
      </c>
      <c r="D183" s="20">
        <v>1.07579877404986E-2</v>
      </c>
      <c r="E183" s="20">
        <v>0.69115828525808598</v>
      </c>
      <c r="F183" s="20">
        <v>0.56514838214705998</v>
      </c>
      <c r="G183" s="20">
        <v>131.54438644048699</v>
      </c>
      <c r="H183" s="20">
        <v>4.7246867961798396E-3</v>
      </c>
      <c r="I183" s="20">
        <v>1.4999997375207601E-3</v>
      </c>
      <c r="J183" s="20"/>
      <c r="K183" s="20">
        <v>3.5481452653953801E-3</v>
      </c>
      <c r="L183" s="20">
        <v>0.31748130664102298</v>
      </c>
      <c r="M183" s="20">
        <v>-0.43706088899698298</v>
      </c>
      <c r="N183" s="20">
        <v>-0.28324366259290101</v>
      </c>
      <c r="O183" s="20">
        <v>1</v>
      </c>
      <c r="P183" s="20">
        <v>1</v>
      </c>
      <c r="Q183" t="s">
        <v>34</v>
      </c>
    </row>
    <row r="184" spans="2:17" x14ac:dyDescent="0.25">
      <c r="B184" s="2">
        <v>182</v>
      </c>
      <c r="C184" s="20">
        <v>4.7730337078651601E-4</v>
      </c>
      <c r="D184" s="20">
        <v>8.2478222040798299E-2</v>
      </c>
      <c r="E184" s="20">
        <v>0.70639915935738096</v>
      </c>
      <c r="F184" s="20">
        <v>0.58006024061417405</v>
      </c>
      <c r="G184" s="20">
        <v>134.974274887983</v>
      </c>
      <c r="H184" s="20">
        <v>2.94976640455561E-2</v>
      </c>
      <c r="I184" s="20">
        <v>2.21241510406632E-2</v>
      </c>
      <c r="J184" s="20"/>
      <c r="K184" s="20">
        <v>2.4652008569704401E-2</v>
      </c>
      <c r="L184" s="20">
        <v>0.75003061281377104</v>
      </c>
      <c r="M184" s="20">
        <v>7.3864831523800703E-2</v>
      </c>
      <c r="N184" s="20">
        <v>0.36728716919646598</v>
      </c>
      <c r="O184" s="20">
        <v>0.94821428571428501</v>
      </c>
      <c r="P184" s="20">
        <v>0.95636480676828195</v>
      </c>
      <c r="Q184" t="s">
        <v>34</v>
      </c>
    </row>
    <row r="185" spans="2:17" x14ac:dyDescent="0.25">
      <c r="B185" s="2">
        <v>183</v>
      </c>
      <c r="C185" s="20">
        <v>8.2696629213483097E-5</v>
      </c>
      <c r="D185" s="20">
        <v>3.0030780089917501E-2</v>
      </c>
      <c r="E185" s="20">
        <v>0.55135609497641402</v>
      </c>
      <c r="F185" s="20">
        <v>0.58847591580750502</v>
      </c>
      <c r="G185" s="20">
        <v>4.7333248419056604</v>
      </c>
      <c r="H185" s="20">
        <v>1.0393432714840899E-2</v>
      </c>
      <c r="I185" s="20">
        <v>9.5268099208487E-3</v>
      </c>
      <c r="J185" s="20"/>
      <c r="K185" s="20">
        <v>1.0261219154218799E-2</v>
      </c>
      <c r="L185" s="20">
        <v>0.91661823213087401</v>
      </c>
      <c r="M185" s="20">
        <v>-5.9608742939992902E-2</v>
      </c>
      <c r="N185" s="20">
        <v>0.19734333601201001</v>
      </c>
      <c r="O185" s="20">
        <v>0.97872340425531901</v>
      </c>
      <c r="P185" s="20">
        <v>1</v>
      </c>
      <c r="Q185" t="s">
        <v>34</v>
      </c>
    </row>
    <row r="186" spans="2:17" x14ac:dyDescent="0.25">
      <c r="B186" s="2">
        <v>184</v>
      </c>
      <c r="C186" s="20">
        <v>1.6179775280898801E-5</v>
      </c>
      <c r="D186" s="20">
        <v>1.7210694584759999E-2</v>
      </c>
      <c r="E186" s="20">
        <v>0.916645910558335</v>
      </c>
      <c r="F186" s="20">
        <v>0.58850110662921795</v>
      </c>
      <c r="G186" s="20">
        <v>21.493345848183498</v>
      </c>
      <c r="H186" s="20">
        <v>7.5646217730829298E-3</v>
      </c>
      <c r="I186" s="20">
        <v>2.4865210954748899E-3</v>
      </c>
      <c r="J186" s="20"/>
      <c r="K186" s="20">
        <v>4.5388026738963699E-3</v>
      </c>
      <c r="L186" s="20">
        <v>0.32870395507712402</v>
      </c>
      <c r="M186" s="20">
        <v>-8.6945371329090498E-2</v>
      </c>
      <c r="N186" s="20">
        <v>0.162537259727281</v>
      </c>
      <c r="O186" s="20">
        <v>0.75</v>
      </c>
      <c r="P186" s="20">
        <v>0.97493527240676403</v>
      </c>
      <c r="Q186" t="s">
        <v>34</v>
      </c>
    </row>
    <row r="187" spans="2:17" x14ac:dyDescent="0.25">
      <c r="B187" s="2">
        <v>185</v>
      </c>
      <c r="C187" s="20">
        <v>3.1038202247190999E-3</v>
      </c>
      <c r="D187" s="20">
        <v>0.239633773980963</v>
      </c>
      <c r="E187" s="20">
        <v>0.91509774700112401</v>
      </c>
      <c r="F187" s="20">
        <v>0.62487441092831697</v>
      </c>
      <c r="G187" s="20">
        <v>30.712530794432201</v>
      </c>
      <c r="H187" s="20">
        <v>8.0631281361729104E-2</v>
      </c>
      <c r="I187" s="20">
        <v>5.8340837250686201E-2</v>
      </c>
      <c r="J187" s="20"/>
      <c r="K187" s="20">
        <v>6.2864192111735107E-2</v>
      </c>
      <c r="L187" s="20">
        <v>0.723550913062597</v>
      </c>
      <c r="M187" s="20">
        <v>0.19033592643293301</v>
      </c>
      <c r="N187" s="20">
        <v>0.51558277305337696</v>
      </c>
      <c r="O187" s="20">
        <v>0.92079999999999995</v>
      </c>
      <c r="P187" s="20">
        <v>0.89045079405271499</v>
      </c>
      <c r="Q187" t="s">
        <v>34</v>
      </c>
    </row>
    <row r="188" spans="2:17" x14ac:dyDescent="0.25">
      <c r="B188" s="2">
        <v>186</v>
      </c>
      <c r="C188" s="20">
        <v>1.8876404494382E-5</v>
      </c>
      <c r="D188" s="20">
        <v>2.1915121760961099E-2</v>
      </c>
      <c r="E188" s="20">
        <v>0.81188186320440003</v>
      </c>
      <c r="F188" s="20">
        <v>0.59950949571769097</v>
      </c>
      <c r="G188" s="20">
        <v>152.324165256453</v>
      </c>
      <c r="H188" s="20">
        <v>8.9187479367679595E-3</v>
      </c>
      <c r="I188" s="20">
        <v>3.7577388780956201E-3</v>
      </c>
      <c r="J188" s="20"/>
      <c r="K188" s="20">
        <v>4.9024672017937802E-3</v>
      </c>
      <c r="L188" s="20">
        <v>0.42133031505511698</v>
      </c>
      <c r="M188" s="20">
        <v>0.39444405264983001</v>
      </c>
      <c r="N188" s="20">
        <v>0.77546131075452496</v>
      </c>
      <c r="O188" s="20">
        <v>0.61764705882352899</v>
      </c>
      <c r="P188" s="20">
        <v>0.907332900713822</v>
      </c>
      <c r="Q188" t="s">
        <v>34</v>
      </c>
    </row>
    <row r="189" spans="2:17" x14ac:dyDescent="0.25">
      <c r="B189" s="2">
        <v>187</v>
      </c>
      <c r="C189" s="20">
        <v>4.5141573033707803E-3</v>
      </c>
      <c r="D189" s="20">
        <v>0.26730475575536999</v>
      </c>
      <c r="E189" s="20">
        <v>0.60949064952036502</v>
      </c>
      <c r="F189" s="20">
        <v>0.63787504490658797</v>
      </c>
      <c r="G189" s="20">
        <v>169.94138008563499</v>
      </c>
      <c r="H189" s="20">
        <v>9.6934786123688402E-2</v>
      </c>
      <c r="I189" s="20">
        <v>6.0436464031878502E-2</v>
      </c>
      <c r="J189" s="20"/>
      <c r="K189" s="20">
        <v>7.5812951332913603E-2</v>
      </c>
      <c r="L189" s="20">
        <v>0.62347549779252398</v>
      </c>
      <c r="M189" s="20">
        <v>1.9276229382259501E-2</v>
      </c>
      <c r="N189" s="20">
        <v>0.29778280225804099</v>
      </c>
      <c r="O189" s="20">
        <v>0.97062234248163803</v>
      </c>
      <c r="P189" s="20">
        <v>0.94238845144356898</v>
      </c>
      <c r="Q189" t="s">
        <v>34</v>
      </c>
    </row>
    <row r="190" spans="2:17" x14ac:dyDescent="0.25">
      <c r="B190" s="2">
        <v>188</v>
      </c>
      <c r="C190" s="20">
        <v>1.3662921348314599E-4</v>
      </c>
      <c r="D190" s="20">
        <v>5.4094275889828999E-2</v>
      </c>
      <c r="E190" s="20">
        <v>0.956862337035008</v>
      </c>
      <c r="F190" s="20">
        <v>0.62287062357450496</v>
      </c>
      <c r="G190" s="20">
        <v>110.35759403688201</v>
      </c>
      <c r="H190" s="20">
        <v>1.39927339312035E-2</v>
      </c>
      <c r="I190" s="20">
        <v>1.28746285491075E-2</v>
      </c>
      <c r="J190" s="20"/>
      <c r="K190" s="20">
        <v>1.3189454786791E-2</v>
      </c>
      <c r="L190" s="20">
        <v>0.92009385817000999</v>
      </c>
      <c r="M190" s="20">
        <v>3.5579863571676203E-2</v>
      </c>
      <c r="N190" s="20">
        <v>0.31854123403090301</v>
      </c>
      <c r="O190" s="20">
        <v>0.844444444444444</v>
      </c>
      <c r="P190" s="20">
        <v>0.782722237801458</v>
      </c>
      <c r="Q190" t="s">
        <v>34</v>
      </c>
    </row>
    <row r="191" spans="2:17" x14ac:dyDescent="0.25">
      <c r="B191" s="2">
        <v>189</v>
      </c>
      <c r="C191" s="20">
        <v>3.0112359550561702E-4</v>
      </c>
      <c r="D191" s="20">
        <v>5.8587278789469698E-2</v>
      </c>
      <c r="E191" s="20">
        <v>0.54991579112507905</v>
      </c>
      <c r="F191" s="20">
        <v>0.66134961491936295</v>
      </c>
      <c r="G191" s="20">
        <v>37.829698632227398</v>
      </c>
      <c r="H191" s="20">
        <v>1.9875353207451998E-2</v>
      </c>
      <c r="I191" s="20">
        <v>1.8545035866952699E-2</v>
      </c>
      <c r="J191" s="20"/>
      <c r="K191" s="20">
        <v>1.9580665710097499E-2</v>
      </c>
      <c r="L191" s="20">
        <v>0.93306698368507401</v>
      </c>
      <c r="M191" s="20">
        <v>-3.8636505298295203E-2</v>
      </c>
      <c r="N191" s="20">
        <v>0.224046018319003</v>
      </c>
      <c r="O191" s="20">
        <v>0.98240469208211101</v>
      </c>
      <c r="P191" s="20">
        <v>1.0117808884213899</v>
      </c>
      <c r="Q191" t="s">
        <v>34</v>
      </c>
    </row>
    <row r="192" spans="2:17" x14ac:dyDescent="0.25">
      <c r="B192" s="2">
        <v>190</v>
      </c>
      <c r="C192" s="20">
        <v>1.4022471910112301E-4</v>
      </c>
      <c r="D192" s="20">
        <v>4.06550870098107E-2</v>
      </c>
      <c r="E192" s="20">
        <v>0.93527346625736196</v>
      </c>
      <c r="F192" s="20">
        <v>0.66679964145981696</v>
      </c>
      <c r="G192" s="20">
        <v>71.843772564207896</v>
      </c>
      <c r="H192" s="20">
        <v>1.4695022674273301E-2</v>
      </c>
      <c r="I192" s="20">
        <v>1.07960455433928E-2</v>
      </c>
      <c r="J192" s="20"/>
      <c r="K192" s="20">
        <v>1.3361873278434E-2</v>
      </c>
      <c r="L192" s="20">
        <v>0.73467362267453895</v>
      </c>
      <c r="M192" s="20">
        <v>-0.11141235361275301</v>
      </c>
      <c r="N192" s="20">
        <v>0.131384930343387</v>
      </c>
      <c r="O192" s="20">
        <v>0.98113207547169801</v>
      </c>
      <c r="P192" s="20">
        <v>1.0042443040041</v>
      </c>
      <c r="Q192" t="s">
        <v>34</v>
      </c>
    </row>
    <row r="193" spans="2:17" x14ac:dyDescent="0.25">
      <c r="B193" s="2">
        <v>191</v>
      </c>
      <c r="C193" s="20">
        <v>1.16853932584269E-5</v>
      </c>
      <c r="D193" s="20">
        <v>1.45683651732177E-2</v>
      </c>
      <c r="E193" s="20">
        <v>0.72076789418652198</v>
      </c>
      <c r="F193" s="20">
        <v>0.67759329200515805</v>
      </c>
      <c r="G193" s="20">
        <v>115.602821108738</v>
      </c>
      <c r="H193" s="20">
        <v>7.2140894755864902E-3</v>
      </c>
      <c r="I193" s="20">
        <v>1.3359011619225899E-3</v>
      </c>
      <c r="J193" s="20"/>
      <c r="K193" s="20">
        <v>3.8572405670907902E-3</v>
      </c>
      <c r="L193" s="20">
        <v>0.185179455625477</v>
      </c>
      <c r="M193" s="20">
        <v>-0.35225748853018801</v>
      </c>
      <c r="N193" s="20">
        <v>-0.175268619590566</v>
      </c>
      <c r="O193" s="20">
        <v>0.92857142857142805</v>
      </c>
      <c r="P193" s="20">
        <v>1.01184433164128</v>
      </c>
      <c r="Q193" t="s">
        <v>34</v>
      </c>
    </row>
    <row r="194" spans="2:17" x14ac:dyDescent="0.25">
      <c r="B194" s="2">
        <v>192</v>
      </c>
      <c r="C194" s="20">
        <v>4.7146067415730301E-3</v>
      </c>
      <c r="D194" s="20">
        <v>0.27092646309375901</v>
      </c>
      <c r="E194" s="20">
        <v>0.74960995344557402</v>
      </c>
      <c r="F194" s="20">
        <v>0.71087262356550396</v>
      </c>
      <c r="G194" s="20">
        <v>176.11684507527599</v>
      </c>
      <c r="H194" s="20">
        <v>0.101790692526632</v>
      </c>
      <c r="I194" s="20">
        <v>5.7910578263723603E-2</v>
      </c>
      <c r="J194" s="20"/>
      <c r="K194" s="20">
        <v>7.7477891951483593E-2</v>
      </c>
      <c r="L194" s="20">
        <v>0.56891820682496896</v>
      </c>
      <c r="M194" s="20">
        <v>-1.80025067904401E-2</v>
      </c>
      <c r="N194" s="20">
        <v>0.25031804118521001</v>
      </c>
      <c r="O194" s="20">
        <v>0.97291782600630605</v>
      </c>
      <c r="P194" s="20">
        <v>0.96072578387457996</v>
      </c>
      <c r="Q194" t="s">
        <v>34</v>
      </c>
    </row>
    <row r="195" spans="2:17" x14ac:dyDescent="0.25">
      <c r="B195" s="2">
        <v>193</v>
      </c>
      <c r="C195" s="20">
        <v>3.49573033707865E-3</v>
      </c>
      <c r="D195" s="20">
        <v>0.265712911090146</v>
      </c>
      <c r="E195" s="20">
        <v>0.897931913483351</v>
      </c>
      <c r="F195" s="20">
        <v>0.71483859491872304</v>
      </c>
      <c r="G195" s="20">
        <v>45.978082416372601</v>
      </c>
      <c r="H195" s="20">
        <v>8.0642448049076401E-2</v>
      </c>
      <c r="I195" s="20">
        <v>6.5804213818626403E-2</v>
      </c>
      <c r="J195" s="20"/>
      <c r="K195" s="20">
        <v>6.6715081525086303E-2</v>
      </c>
      <c r="L195" s="20">
        <v>0.81599970500126795</v>
      </c>
      <c r="M195" s="20">
        <v>0.19225558585587499</v>
      </c>
      <c r="N195" s="20">
        <v>0.51802695934308995</v>
      </c>
      <c r="O195" s="20">
        <v>0.90106580166821104</v>
      </c>
      <c r="P195" s="20">
        <v>0.84914775869635795</v>
      </c>
      <c r="Q195" t="s">
        <v>34</v>
      </c>
    </row>
    <row r="196" spans="2:17" x14ac:dyDescent="0.25">
      <c r="B196" s="2">
        <v>194</v>
      </c>
      <c r="C196" s="20">
        <v>1.16853932584269E-5</v>
      </c>
      <c r="D196" s="20">
        <v>1.22237363125274E-2</v>
      </c>
      <c r="E196" s="20">
        <v>0.59591161220257705</v>
      </c>
      <c r="F196" s="20">
        <v>0.71464176820132796</v>
      </c>
      <c r="G196" s="20">
        <v>92.144576664409499</v>
      </c>
      <c r="H196" s="20">
        <v>9.4809092627995395E-4</v>
      </c>
      <c r="I196" s="20">
        <v>9.4809092627995395E-4</v>
      </c>
      <c r="J196" s="20"/>
      <c r="K196" s="20">
        <v>3.8572405670907902E-3</v>
      </c>
      <c r="L196" s="20">
        <v>1</v>
      </c>
      <c r="M196" s="20">
        <v>-0.93958475666173402</v>
      </c>
      <c r="N196" s="20">
        <v>-0.92307692307692302</v>
      </c>
      <c r="O196" s="20">
        <v>1</v>
      </c>
      <c r="P196" s="20">
        <v>1</v>
      </c>
      <c r="Q196" t="s">
        <v>34</v>
      </c>
    </row>
    <row r="197" spans="2:17" x14ac:dyDescent="0.25">
      <c r="B197" s="2">
        <v>195</v>
      </c>
      <c r="C197" s="20">
        <v>1.00224719101123E-3</v>
      </c>
      <c r="D197" s="20">
        <v>0.121385029382548</v>
      </c>
      <c r="E197" s="20">
        <v>0.840107561712089</v>
      </c>
      <c r="F197" s="20">
        <v>0.738211422517564</v>
      </c>
      <c r="G197" s="20">
        <v>160.00941091825001</v>
      </c>
      <c r="H197" s="20">
        <v>3.85557705634011E-2</v>
      </c>
      <c r="I197" s="20">
        <v>3.3615478912796697E-2</v>
      </c>
      <c r="J197" s="20"/>
      <c r="K197" s="20">
        <v>3.5722552501119498E-2</v>
      </c>
      <c r="L197" s="20">
        <v>0.87186634896894299</v>
      </c>
      <c r="M197" s="20">
        <v>1.56491836814606E-2</v>
      </c>
      <c r="N197" s="20">
        <v>0.29316470424122199</v>
      </c>
      <c r="O197" s="20">
        <v>0.94411515664690904</v>
      </c>
      <c r="P197" s="20">
        <v>0.93540626879427602</v>
      </c>
      <c r="Q197" t="s">
        <v>34</v>
      </c>
    </row>
    <row r="198" spans="2:17" x14ac:dyDescent="0.25">
      <c r="B198" s="2">
        <v>196</v>
      </c>
      <c r="C198" s="20">
        <v>1.2224719101123501E-4</v>
      </c>
      <c r="D198" s="20">
        <v>3.64759022067686E-2</v>
      </c>
      <c r="E198" s="20">
        <v>0.70266085899604203</v>
      </c>
      <c r="F198" s="20">
        <v>0.79939401850384095</v>
      </c>
      <c r="G198" s="20">
        <v>47.385944030390199</v>
      </c>
      <c r="H198" s="20">
        <v>1.2168402734962599E-2</v>
      </c>
      <c r="I198" s="20">
        <v>1.1582309942682299E-2</v>
      </c>
      <c r="J198" s="20"/>
      <c r="K198" s="20">
        <v>1.2475975225540401E-2</v>
      </c>
      <c r="L198" s="20">
        <v>0.951834862385318</v>
      </c>
      <c r="M198" s="20">
        <v>-9.4518148606289307E-2</v>
      </c>
      <c r="N198" s="20">
        <v>0.15289530023448</v>
      </c>
      <c r="O198" s="20">
        <v>0.97841726618705005</v>
      </c>
      <c r="P198" s="20">
        <v>1.0094611805681899</v>
      </c>
      <c r="Q198" t="s">
        <v>34</v>
      </c>
    </row>
    <row r="199" spans="2:17" x14ac:dyDescent="0.25">
      <c r="B199" s="2">
        <v>197</v>
      </c>
      <c r="C199" s="20">
        <v>1.03370786516853E-4</v>
      </c>
      <c r="D199" s="20">
        <v>3.3284628148910297E-2</v>
      </c>
      <c r="E199" s="20">
        <v>0.81322051988961996</v>
      </c>
      <c r="F199" s="20">
        <v>0.83774566441659704</v>
      </c>
      <c r="G199" s="20">
        <v>111.446233169693</v>
      </c>
      <c r="H199" s="20">
        <v>1.1093501724446699E-2</v>
      </c>
      <c r="I199" s="20">
        <v>1.0746853178875301E-2</v>
      </c>
      <c r="J199" s="20"/>
      <c r="K199" s="20">
        <v>1.1472391780428101E-2</v>
      </c>
      <c r="L199" s="20">
        <v>0.96875210783917798</v>
      </c>
      <c r="M199" s="20">
        <v>-9.41797369225197E-2</v>
      </c>
      <c r="N199" s="20">
        <v>0.153326179372656</v>
      </c>
      <c r="O199" s="20">
        <v>0.97457627118643997</v>
      </c>
      <c r="P199" s="20">
        <v>1.0103683026177099</v>
      </c>
      <c r="Q199" t="s">
        <v>34</v>
      </c>
    </row>
    <row r="200" spans="2:17" x14ac:dyDescent="0.25">
      <c r="B200" s="2">
        <v>198</v>
      </c>
      <c r="C200" s="20">
        <v>2.49887640449438E-3</v>
      </c>
      <c r="D200" s="20">
        <v>0.23939769934031899</v>
      </c>
      <c r="E200" s="20">
        <v>0.73615408485255396</v>
      </c>
      <c r="F200" s="20">
        <v>0.88994682778332801</v>
      </c>
      <c r="G200" s="20">
        <v>179.764438911062</v>
      </c>
      <c r="H200" s="20">
        <v>0.101452667530381</v>
      </c>
      <c r="I200" s="20">
        <v>4.0966357721780797E-2</v>
      </c>
      <c r="J200" s="20"/>
      <c r="K200" s="20">
        <v>5.6406278512306202E-2</v>
      </c>
      <c r="L200" s="20">
        <v>0.40379773858102902</v>
      </c>
      <c r="M200" s="20">
        <v>0.30627895053265197</v>
      </c>
      <c r="N200" s="20">
        <v>0.66320601627332099</v>
      </c>
      <c r="O200" s="20">
        <v>0.93918918918918903</v>
      </c>
      <c r="P200" s="20">
        <v>0.97019860992851603</v>
      </c>
      <c r="Q200" t="s">
        <v>34</v>
      </c>
    </row>
    <row r="201" spans="2:17" x14ac:dyDescent="0.25">
      <c r="B201" s="2">
        <v>199</v>
      </c>
      <c r="C201" s="20">
        <v>1.7078651685393202E-5</v>
      </c>
      <c r="D201" s="20">
        <v>1.20748860371014E-2</v>
      </c>
      <c r="E201" s="20">
        <v>1.1912013995871</v>
      </c>
      <c r="F201" s="20">
        <v>0.49355617641236899</v>
      </c>
      <c r="G201" s="20">
        <v>174.417559911225</v>
      </c>
      <c r="H201" s="20">
        <v>4.8102001639121397E-3</v>
      </c>
      <c r="I201" s="20">
        <v>3.01523968333019E-3</v>
      </c>
      <c r="J201" s="20"/>
      <c r="K201" s="20">
        <v>4.6631764599466396E-3</v>
      </c>
      <c r="L201" s="20">
        <v>0.62684287151948603</v>
      </c>
      <c r="M201" s="20">
        <v>-0.33300698009402901</v>
      </c>
      <c r="N201" s="20">
        <v>-0.15075811099339001</v>
      </c>
      <c r="O201" s="20">
        <v>0.94999999999999896</v>
      </c>
      <c r="P201" s="20">
        <v>1.00714510050251</v>
      </c>
      <c r="Q201" t="s">
        <v>34</v>
      </c>
    </row>
    <row r="202" spans="2:17" x14ac:dyDescent="0.25">
      <c r="B202" s="2">
        <v>200</v>
      </c>
      <c r="C202" s="20">
        <v>4.4943820224719097E-5</v>
      </c>
      <c r="D202" s="20">
        <v>2.1037189563225901E-2</v>
      </c>
      <c r="E202" s="20">
        <v>1.1720868885228499</v>
      </c>
      <c r="F202" s="20">
        <v>0.51591315844449903</v>
      </c>
      <c r="G202" s="20">
        <v>171.71153895523099</v>
      </c>
      <c r="H202" s="20">
        <v>6.9773373511088999E-3</v>
      </c>
      <c r="I202" s="20">
        <v>6.8406634882796297E-3</v>
      </c>
      <c r="J202" s="20"/>
      <c r="K202" s="20">
        <v>7.5646711231606304E-3</v>
      </c>
      <c r="L202" s="20">
        <v>0.98041174506094997</v>
      </c>
      <c r="M202" s="20">
        <v>-0.16591973631657</v>
      </c>
      <c r="N202" s="20">
        <v>6.19839752048746E-2</v>
      </c>
      <c r="O202" s="20">
        <v>1</v>
      </c>
      <c r="P202" s="20">
        <v>1</v>
      </c>
      <c r="Q202" t="s">
        <v>34</v>
      </c>
    </row>
    <row r="203" spans="2:17" x14ac:dyDescent="0.25">
      <c r="B203" s="2">
        <v>201</v>
      </c>
      <c r="C203" s="20">
        <v>3.2701123595505598E-3</v>
      </c>
      <c r="D203" s="20">
        <v>0.25571624036344998</v>
      </c>
      <c r="E203" s="20">
        <v>1.1772204744110699</v>
      </c>
      <c r="F203" s="20">
        <v>0.56795321643282304</v>
      </c>
      <c r="G203" s="20">
        <v>22.878746362917099</v>
      </c>
      <c r="H203" s="20">
        <v>7.58893376400296E-2</v>
      </c>
      <c r="I203" s="20">
        <v>6.3235987245664704E-2</v>
      </c>
      <c r="J203" s="20"/>
      <c r="K203" s="20">
        <v>6.4526245605233998E-2</v>
      </c>
      <c r="L203" s="20">
        <v>0.83326576844847</v>
      </c>
      <c r="M203" s="20">
        <v>0.15258316491478299</v>
      </c>
      <c r="N203" s="20">
        <v>0.46751446416551201</v>
      </c>
      <c r="O203" s="20">
        <v>0.931626120358514</v>
      </c>
      <c r="P203" s="20">
        <v>0.83641372253139401</v>
      </c>
      <c r="Q203" t="s">
        <v>34</v>
      </c>
    </row>
    <row r="204" spans="2:17" x14ac:dyDescent="0.25">
      <c r="B204" s="2">
        <v>202</v>
      </c>
      <c r="C204" s="20">
        <v>1.48314606741573E-4</v>
      </c>
      <c r="D204" s="20">
        <v>4.0309981912644802E-2</v>
      </c>
      <c r="E204" s="20">
        <v>0.99239966548773195</v>
      </c>
      <c r="F204" s="20">
        <v>0.54541671613463005</v>
      </c>
      <c r="G204" s="20">
        <v>99.632554876429793</v>
      </c>
      <c r="H204" s="20">
        <v>1.3562063891723699E-2</v>
      </c>
      <c r="I204" s="20">
        <v>1.2944626107509599E-2</v>
      </c>
      <c r="J204" s="20"/>
      <c r="K204" s="20">
        <v>1.3741907522801E-2</v>
      </c>
      <c r="L204" s="20">
        <v>0.95447316948632499</v>
      </c>
      <c r="M204" s="20">
        <v>-7.0346189723507896E-2</v>
      </c>
      <c r="N204" s="20">
        <v>0.18367199415775001</v>
      </c>
      <c r="O204" s="20">
        <v>0.97058823529411697</v>
      </c>
      <c r="P204" s="20">
        <v>1.0171225627396101</v>
      </c>
      <c r="Q204" t="s">
        <v>34</v>
      </c>
    </row>
    <row r="205" spans="2:17" x14ac:dyDescent="0.25">
      <c r="B205" s="2">
        <v>203</v>
      </c>
      <c r="C205" s="20">
        <v>5.2853932584269599E-4</v>
      </c>
      <c r="D205" s="20">
        <v>8.6477269567847195E-2</v>
      </c>
      <c r="E205" s="20">
        <v>1.0291172276871301</v>
      </c>
      <c r="F205" s="20">
        <v>0.60104933727312804</v>
      </c>
      <c r="G205" s="20">
        <v>153.36917069627799</v>
      </c>
      <c r="H205" s="20">
        <v>2.7562360567821801E-2</v>
      </c>
      <c r="I205" s="20">
        <v>2.3747344254453101E-2</v>
      </c>
      <c r="J205" s="20"/>
      <c r="K205" s="20">
        <v>2.5941418053194099E-2</v>
      </c>
      <c r="L205" s="20">
        <v>0.86158600951536202</v>
      </c>
      <c r="M205" s="20">
        <v>-2.7378125303929999E-2</v>
      </c>
      <c r="N205" s="20">
        <v>0.23838063293748399</v>
      </c>
      <c r="O205" s="20">
        <v>0.95609756097560905</v>
      </c>
      <c r="P205" s="20">
        <v>0.94324211726527196</v>
      </c>
      <c r="Q205" t="s">
        <v>34</v>
      </c>
    </row>
    <row r="206" spans="2:17" x14ac:dyDescent="0.25">
      <c r="B206" s="2">
        <v>204</v>
      </c>
      <c r="C206" s="20">
        <v>2.2157303370786501E-3</v>
      </c>
      <c r="D206" s="20">
        <v>0.16577275036912301</v>
      </c>
      <c r="E206" s="20">
        <v>1.1677394662995899</v>
      </c>
      <c r="F206" s="20">
        <v>0.63161338050063898</v>
      </c>
      <c r="G206" s="20">
        <v>9.4137799595273197</v>
      </c>
      <c r="H206" s="20">
        <v>5.5644380410382603E-2</v>
      </c>
      <c r="I206" s="20">
        <v>5.0347474910871701E-2</v>
      </c>
      <c r="J206" s="20"/>
      <c r="K206" s="20">
        <v>5.3114550601863403E-2</v>
      </c>
      <c r="L206" s="20">
        <v>0.90480789865129796</v>
      </c>
      <c r="M206" s="20">
        <v>-6.9480179646084798E-3</v>
      </c>
      <c r="N206" s="20">
        <v>0.26439305350509201</v>
      </c>
      <c r="O206" s="20">
        <v>0.98363926576216998</v>
      </c>
      <c r="P206" s="20">
        <v>0.99929081664750696</v>
      </c>
      <c r="Q206" t="s">
        <v>34</v>
      </c>
    </row>
    <row r="207" spans="2:17" x14ac:dyDescent="0.25">
      <c r="B207" s="2">
        <v>205</v>
      </c>
      <c r="C207" s="20">
        <v>1.8876404494382E-5</v>
      </c>
      <c r="D207" s="20">
        <v>1.2161162311392901E-2</v>
      </c>
      <c r="E207" s="20">
        <v>1.1301243841257</v>
      </c>
      <c r="F207" s="20">
        <v>0.62668810227104899</v>
      </c>
      <c r="G207" s="20">
        <v>180</v>
      </c>
      <c r="H207" s="20">
        <v>3.7923637051198102E-3</v>
      </c>
      <c r="I207" s="20">
        <v>3.7923637051198102E-3</v>
      </c>
      <c r="J207" s="20"/>
      <c r="K207" s="20">
        <v>4.9024672017937802E-3</v>
      </c>
      <c r="L207" s="20">
        <v>1</v>
      </c>
      <c r="M207" s="20">
        <v>-0.40160139931622901</v>
      </c>
      <c r="N207" s="20">
        <v>-0.238095238095238</v>
      </c>
      <c r="O207" s="20">
        <v>1</v>
      </c>
      <c r="P207" s="20">
        <v>1</v>
      </c>
      <c r="Q207" t="s">
        <v>34</v>
      </c>
    </row>
    <row r="208" spans="2:17" x14ac:dyDescent="0.25">
      <c r="B208" s="2">
        <v>206</v>
      </c>
      <c r="C208" s="20">
        <v>1.70786516853932E-4</v>
      </c>
      <c r="D208" s="20">
        <v>4.3948754887707199E-2</v>
      </c>
      <c r="E208" s="20">
        <v>1.1071547266844599</v>
      </c>
      <c r="F208" s="20">
        <v>0.63330319123395695</v>
      </c>
      <c r="G208" s="20">
        <v>111.499665387975</v>
      </c>
      <c r="H208" s="20">
        <v>1.4621722590433799E-2</v>
      </c>
      <c r="I208" s="20">
        <v>1.46217225904337E-2</v>
      </c>
      <c r="J208" s="20"/>
      <c r="K208" s="20">
        <v>1.47462587447123E-2</v>
      </c>
      <c r="L208" s="20">
        <v>0.99999999999999201</v>
      </c>
      <c r="M208" s="20">
        <v>-1.6819219793556699E-2</v>
      </c>
      <c r="N208" s="20">
        <v>0.25182464898241302</v>
      </c>
      <c r="O208" s="20">
        <v>0.98445595854922197</v>
      </c>
      <c r="P208" s="20">
        <v>1.0117786646532101</v>
      </c>
      <c r="Q208" t="s">
        <v>34</v>
      </c>
    </row>
    <row r="209" spans="2:17" x14ac:dyDescent="0.25">
      <c r="B209" s="2">
        <v>207</v>
      </c>
      <c r="C209" s="20">
        <v>4.3146067415730303E-5</v>
      </c>
      <c r="D209" s="20">
        <v>2.2432779406709999E-2</v>
      </c>
      <c r="E209" s="20">
        <v>1.2078283362920601</v>
      </c>
      <c r="F209" s="20">
        <v>0.63095451143930903</v>
      </c>
      <c r="G209" s="20">
        <v>90</v>
      </c>
      <c r="H209" s="20">
        <v>8.5328183365195893E-3</v>
      </c>
      <c r="I209" s="20">
        <v>4.74045463139977E-3</v>
      </c>
      <c r="J209" s="20"/>
      <c r="K209" s="20">
        <v>7.4118337294840197E-3</v>
      </c>
      <c r="L209" s="20">
        <v>0.55555555555555503</v>
      </c>
      <c r="M209" s="20">
        <v>-0.26368922181489202</v>
      </c>
      <c r="N209" s="20">
        <v>-6.25E-2</v>
      </c>
      <c r="O209" s="20">
        <v>1</v>
      </c>
      <c r="P209" s="20">
        <v>1</v>
      </c>
      <c r="Q209" t="s">
        <v>34</v>
      </c>
    </row>
    <row r="210" spans="2:17" x14ac:dyDescent="0.25">
      <c r="B210" s="2">
        <v>208</v>
      </c>
      <c r="C210" s="20">
        <v>1.65393258426966E-4</v>
      </c>
      <c r="D210" s="20">
        <v>4.3611234517951597E-2</v>
      </c>
      <c r="E210" s="20">
        <v>1.10036257330943</v>
      </c>
      <c r="F210" s="20">
        <v>0.65590373027108895</v>
      </c>
      <c r="G210" s="20">
        <v>74.693969346578399</v>
      </c>
      <c r="H210" s="20">
        <v>1.5632476373988201E-2</v>
      </c>
      <c r="I210" s="20">
        <v>1.40538246730451E-2</v>
      </c>
      <c r="J210" s="20"/>
      <c r="K210" s="20">
        <v>1.45115552943788E-2</v>
      </c>
      <c r="L210" s="20">
        <v>0.89901461142970795</v>
      </c>
      <c r="M210" s="20">
        <v>4.3264405572083699E-2</v>
      </c>
      <c r="N210" s="20">
        <v>0.32832549678900003</v>
      </c>
      <c r="O210" s="20">
        <v>0.96335078534031404</v>
      </c>
      <c r="P210" s="20">
        <v>1.01186982325702</v>
      </c>
      <c r="Q210" t="s">
        <v>34</v>
      </c>
    </row>
    <row r="211" spans="2:17" x14ac:dyDescent="0.25">
      <c r="B211" s="2">
        <v>209</v>
      </c>
      <c r="C211" s="20">
        <v>1.3465168539325801E-3</v>
      </c>
      <c r="D211" s="20">
        <v>0.12775999277085501</v>
      </c>
      <c r="E211" s="20">
        <v>1.13953383566054</v>
      </c>
      <c r="F211" s="20">
        <v>0.67684568515765697</v>
      </c>
      <c r="G211" s="20">
        <v>165.12985928769001</v>
      </c>
      <c r="H211" s="20">
        <v>4.2322283621327499E-2</v>
      </c>
      <c r="I211" s="20">
        <v>4.0676021034448097E-2</v>
      </c>
      <c r="J211" s="20"/>
      <c r="K211" s="20">
        <v>4.1405778655633801E-2</v>
      </c>
      <c r="L211" s="20">
        <v>0.96110175430019096</v>
      </c>
      <c r="M211" s="20">
        <v>4.1200618760045401E-3</v>
      </c>
      <c r="N211" s="20">
        <v>0.27848537044244698</v>
      </c>
      <c r="O211" s="20">
        <v>0.98358502954694604</v>
      </c>
      <c r="P211" s="20">
        <v>1.0040517977069401</v>
      </c>
      <c r="Q211" t="s">
        <v>34</v>
      </c>
    </row>
    <row r="212" spans="2:17" x14ac:dyDescent="0.25">
      <c r="B212" s="2">
        <v>210</v>
      </c>
      <c r="C212" s="20">
        <v>7.9999999999999898E-5</v>
      </c>
      <c r="D212" s="20">
        <v>2.9309282895018499E-2</v>
      </c>
      <c r="E212" s="20">
        <v>1.01641738921433</v>
      </c>
      <c r="F212" s="20">
        <v>0.68990126582773803</v>
      </c>
      <c r="G212" s="20">
        <v>48.546015436056003</v>
      </c>
      <c r="H212" s="20">
        <v>1.00782344901567E-2</v>
      </c>
      <c r="I212" s="20">
        <v>8.90585620145758E-3</v>
      </c>
      <c r="J212" s="20"/>
      <c r="K212" s="20">
        <v>1.0092530088080601E-2</v>
      </c>
      <c r="L212" s="20">
        <v>0.88367225530978</v>
      </c>
      <c r="M212" s="20">
        <v>-0.118829332773205</v>
      </c>
      <c r="N212" s="20">
        <v>0.12194133917382199</v>
      </c>
      <c r="O212" s="20">
        <v>0.96739130434782605</v>
      </c>
      <c r="P212" s="20">
        <v>1.00883095037846</v>
      </c>
      <c r="Q212" t="s">
        <v>34</v>
      </c>
    </row>
    <row r="213" spans="2:17" x14ac:dyDescent="0.25">
      <c r="B213" s="2">
        <v>211</v>
      </c>
      <c r="C213" s="20">
        <v>3.7249438202247099E-3</v>
      </c>
      <c r="D213" s="20">
        <v>0.23257523703480901</v>
      </c>
      <c r="E213" s="20">
        <v>1.18450173529699</v>
      </c>
      <c r="F213" s="20">
        <v>0.74713523951281502</v>
      </c>
      <c r="G213" s="20">
        <v>89.392284660528802</v>
      </c>
      <c r="H213" s="20">
        <v>7.6831268761982E-2</v>
      </c>
      <c r="I213" s="20">
        <v>6.0158770743770698E-2</v>
      </c>
      <c r="J213" s="20"/>
      <c r="K213" s="20">
        <v>6.8867595963754802E-2</v>
      </c>
      <c r="L213" s="20">
        <v>0.782998533190157</v>
      </c>
      <c r="M213" s="20">
        <v>-2.5443297232542499E-2</v>
      </c>
      <c r="N213" s="20">
        <v>0.24084413255023801</v>
      </c>
      <c r="O213" s="20">
        <v>0.98432304038004703</v>
      </c>
      <c r="P213" s="20">
        <v>0.99696709048587695</v>
      </c>
      <c r="Q213" t="s">
        <v>34</v>
      </c>
    </row>
    <row r="214" spans="2:17" x14ac:dyDescent="0.25">
      <c r="B214" s="2">
        <v>212</v>
      </c>
      <c r="C214" s="20">
        <v>9.7977528089887602E-5</v>
      </c>
      <c r="D214" s="20">
        <v>3.2414280678585303E-2</v>
      </c>
      <c r="E214" s="20">
        <v>1.04924425351744</v>
      </c>
      <c r="F214" s="20">
        <v>0.76059043944808402</v>
      </c>
      <c r="G214" s="20">
        <v>155.89726471959199</v>
      </c>
      <c r="H214" s="20">
        <v>1.06812716585664E-2</v>
      </c>
      <c r="I214" s="20">
        <v>1.06812716585664E-2</v>
      </c>
      <c r="J214" s="20"/>
      <c r="K214" s="20">
        <v>1.11691030642323E-2</v>
      </c>
      <c r="L214" s="20">
        <v>0.999999999999995</v>
      </c>
      <c r="M214" s="20">
        <v>-8.5446061285394601E-2</v>
      </c>
      <c r="N214" s="20">
        <v>0.164446240564734</v>
      </c>
      <c r="O214" s="20">
        <v>0.96460176991150404</v>
      </c>
      <c r="P214" s="20">
        <v>1.0159700488461201</v>
      </c>
      <c r="Q214" t="s">
        <v>34</v>
      </c>
    </row>
    <row r="215" spans="2:17" x14ac:dyDescent="0.25">
      <c r="B215" s="2">
        <v>213</v>
      </c>
      <c r="C215" s="20">
        <v>1.6179775280898801E-5</v>
      </c>
      <c r="D215" s="20">
        <v>1.2858957233135E-2</v>
      </c>
      <c r="E215" s="20">
        <v>1.0003939423797299</v>
      </c>
      <c r="F215" s="20">
        <v>0.82299559572912695</v>
      </c>
      <c r="G215" s="20">
        <v>176.45469259787799</v>
      </c>
      <c r="H215" s="20">
        <v>5.7362867494960296E-3</v>
      </c>
      <c r="I215" s="20">
        <v>2.1270644229679598E-3</v>
      </c>
      <c r="J215" s="20"/>
      <c r="K215" s="20">
        <v>4.5388026738963699E-3</v>
      </c>
      <c r="L215" s="20">
        <v>0.37080859375707498</v>
      </c>
      <c r="M215" s="20">
        <v>-0.40771751122236999</v>
      </c>
      <c r="N215" s="20">
        <v>-0.245882513634161</v>
      </c>
      <c r="O215" s="20">
        <v>1</v>
      </c>
      <c r="P215" s="20">
        <v>1</v>
      </c>
      <c r="Q215" t="s">
        <v>34</v>
      </c>
    </row>
    <row r="216" spans="2:17" x14ac:dyDescent="0.25">
      <c r="B216" s="2">
        <v>214</v>
      </c>
      <c r="C216" s="20">
        <v>7.2449438202247095E-4</v>
      </c>
      <c r="D216" s="20">
        <v>9.3118646506438196E-2</v>
      </c>
      <c r="E216" s="20">
        <v>0.99280882287233496</v>
      </c>
      <c r="F216" s="20">
        <v>0.86841835231122699</v>
      </c>
      <c r="G216" s="20">
        <v>123.396487149352</v>
      </c>
      <c r="H216" s="20">
        <v>3.1808824697278797E-2</v>
      </c>
      <c r="I216" s="20">
        <v>2.8407994688499499E-2</v>
      </c>
      <c r="J216" s="20"/>
      <c r="K216" s="20">
        <v>3.0371942597230601E-2</v>
      </c>
      <c r="L216" s="20">
        <v>0.89308532958558895</v>
      </c>
      <c r="M216" s="20">
        <v>-2.0412894050818801E-2</v>
      </c>
      <c r="N216" s="20">
        <v>0.24724904080717</v>
      </c>
      <c r="O216" s="20">
        <v>0.981729598051157</v>
      </c>
      <c r="P216" s="20">
        <v>1.0074121587912399</v>
      </c>
      <c r="Q216" t="s">
        <v>34</v>
      </c>
    </row>
    <row r="217" spans="2:17" x14ac:dyDescent="0.25">
      <c r="B217" s="2">
        <v>215</v>
      </c>
      <c r="C217" s="20">
        <v>5.2134831460674101E-5</v>
      </c>
      <c r="D217" s="20">
        <v>3.8820531067459002E-2</v>
      </c>
      <c r="E217" s="20">
        <v>1.0382249498576701</v>
      </c>
      <c r="F217" s="20">
        <v>0.86089925385276</v>
      </c>
      <c r="G217" s="20">
        <v>37.285803511728403</v>
      </c>
      <c r="H217" s="20">
        <v>1.2137996958970901E-2</v>
      </c>
      <c r="I217" s="20">
        <v>7.7232135136102702E-3</v>
      </c>
      <c r="J217" s="20"/>
      <c r="K217" s="20">
        <v>8.1474001419982508E-3</v>
      </c>
      <c r="L217" s="20">
        <v>0.63628402113762395</v>
      </c>
      <c r="M217" s="20">
        <v>0.412235008422698</v>
      </c>
      <c r="N217" s="20">
        <v>0.798113459183174</v>
      </c>
      <c r="O217" s="20">
        <v>0.62365591397849396</v>
      </c>
      <c r="P217" s="20">
        <v>0.835392956576955</v>
      </c>
      <c r="Q217" t="s">
        <v>34</v>
      </c>
    </row>
    <row r="218" spans="2:17" x14ac:dyDescent="0.25">
      <c r="B218" s="2">
        <v>216</v>
      </c>
      <c r="C218" s="20">
        <v>3.1460674157303299E-5</v>
      </c>
      <c r="D218" s="20">
        <v>2.43848986239204E-2</v>
      </c>
      <c r="E218" s="20">
        <v>1.0810674507687601</v>
      </c>
      <c r="F218" s="20">
        <v>0.87059126513461205</v>
      </c>
      <c r="G218" s="20">
        <v>143.86676802791899</v>
      </c>
      <c r="H218" s="20">
        <v>9.48012563539735E-3</v>
      </c>
      <c r="I218" s="20">
        <v>5.1533984379410697E-3</v>
      </c>
      <c r="J218" s="20"/>
      <c r="K218" s="20">
        <v>6.3290579426251298E-3</v>
      </c>
      <c r="L218" s="20">
        <v>0.54360022600323599</v>
      </c>
      <c r="M218" s="20">
        <v>0.21963441629298999</v>
      </c>
      <c r="N218" s="20">
        <v>0.55288676894422295</v>
      </c>
      <c r="O218" s="20">
        <v>0.79545454545454497</v>
      </c>
      <c r="P218" s="20">
        <v>0.91286936236391902</v>
      </c>
      <c r="Q218" t="s">
        <v>34</v>
      </c>
    </row>
    <row r="219" spans="2:17" x14ac:dyDescent="0.25">
      <c r="B219" s="2">
        <v>217</v>
      </c>
      <c r="C219" s="20">
        <v>1.46516853932584E-4</v>
      </c>
      <c r="D219" s="20">
        <v>6.4962242177776103E-2</v>
      </c>
      <c r="E219" s="20">
        <v>1.0837449611257399</v>
      </c>
      <c r="F219" s="20">
        <v>0.88504880525062601</v>
      </c>
      <c r="G219" s="20">
        <v>85.159273337679593</v>
      </c>
      <c r="H219" s="20">
        <v>1.8269497888577801E-2</v>
      </c>
      <c r="I219" s="20">
        <v>1.1256504751746501E-2</v>
      </c>
      <c r="J219" s="20"/>
      <c r="K219" s="20">
        <v>1.3658369316911501E-2</v>
      </c>
      <c r="L219" s="20">
        <v>0.61613651455545104</v>
      </c>
      <c r="M219" s="20">
        <v>0.10238289815158</v>
      </c>
      <c r="N219" s="20">
        <v>0.40359749936634798</v>
      </c>
      <c r="O219" s="20">
        <v>0.71806167400881005</v>
      </c>
      <c r="P219" s="20">
        <v>0.80119382944876605</v>
      </c>
      <c r="Q219" t="s">
        <v>34</v>
      </c>
    </row>
    <row r="220" spans="2:17" ht="15.75" thickBot="1" x14ac:dyDescent="0.3">
      <c r="B220" s="8">
        <v>218</v>
      </c>
      <c r="C220" s="40">
        <v>1.6089887640449401E-4</v>
      </c>
      <c r="D220" s="40">
        <v>8.9550032259920503E-2</v>
      </c>
      <c r="E220" s="40">
        <v>1.0824391181519699</v>
      </c>
      <c r="F220" s="40">
        <v>0.90141731040074202</v>
      </c>
      <c r="G220" s="40">
        <v>2.6232529402212101</v>
      </c>
      <c r="H220" s="40">
        <v>3.7883896014517297E-2</v>
      </c>
      <c r="I220" s="40">
        <v>8.4446314299914498E-3</v>
      </c>
      <c r="J220" s="40"/>
      <c r="K220" s="40">
        <v>1.43130294536711E-2</v>
      </c>
      <c r="L220" s="40">
        <v>0.22290820951349399</v>
      </c>
      <c r="M220" s="40">
        <v>0.561608647417702</v>
      </c>
      <c r="N220" s="40">
        <v>0.98830188329260804</v>
      </c>
      <c r="O220" s="40">
        <v>0.752100840336134</v>
      </c>
      <c r="P220" s="40">
        <v>0.88004616052428097</v>
      </c>
      <c r="Q220" s="7" t="s">
        <v>34</v>
      </c>
    </row>
    <row r="222" spans="2:17" ht="15.75" thickBot="1" x14ac:dyDescent="0.3"/>
    <row r="223" spans="2:17" ht="60.75" thickBot="1" x14ac:dyDescent="0.3">
      <c r="B223" s="18" t="s">
        <v>23</v>
      </c>
      <c r="C223" s="18" t="s">
        <v>24</v>
      </c>
      <c r="D223" s="18" t="s">
        <v>44</v>
      </c>
      <c r="E223" s="18" t="s">
        <v>25</v>
      </c>
      <c r="F223" s="18" t="s">
        <v>26</v>
      </c>
      <c r="G223" s="18" t="s">
        <v>27</v>
      </c>
      <c r="H223" s="18" t="s">
        <v>28</v>
      </c>
      <c r="I223" s="18" t="s">
        <v>29</v>
      </c>
    </row>
    <row r="224" spans="2:17" x14ac:dyDescent="0.25">
      <c r="B224" s="32">
        <v>1.0920000000000001</v>
      </c>
      <c r="C224" s="30">
        <f>SUM(C3:C220)</f>
        <v>0.24607550561797731</v>
      </c>
      <c r="D224" s="72">
        <f>(SUM(C3:C220)/B224)</f>
        <v>0.22534386961353231</v>
      </c>
      <c r="E224" s="34">
        <f>AVERAGE(K3:K220)</f>
        <v>2.5490413626655609E-2</v>
      </c>
      <c r="F224" s="27">
        <f>218/B224</f>
        <v>199.63369963369962</v>
      </c>
      <c r="G224" s="27">
        <f>F224/E224</f>
        <v>7831.7167605683899</v>
      </c>
      <c r="H224" s="27">
        <f>G224/10^-9</f>
        <v>7831716760568.3896</v>
      </c>
      <c r="I224" s="28">
        <f>LOG10(H224)</f>
        <v>12.893856972519988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002 vesicle</vt:lpstr>
      <vt:lpstr>002 plg</vt:lpstr>
      <vt:lpstr>005 vesicle</vt:lpstr>
      <vt:lpstr> 005 plg</vt:lpstr>
      <vt:lpstr>006 vesicle</vt:lpstr>
      <vt:lpstr>006 plg</vt:lpstr>
      <vt:lpstr>008 vesicle</vt:lpstr>
      <vt:lpstr>008 plg</vt:lpstr>
      <vt:lpstr>009 vesicle</vt:lpstr>
      <vt:lpstr>009 plg</vt:lpstr>
      <vt:lpstr>010 vesicle</vt:lpstr>
      <vt:lpstr>010 plg</vt:lpstr>
      <vt:lpstr>011 vesicle</vt:lpstr>
      <vt:lpstr>011 plg </vt:lpstr>
      <vt:lpstr>014 vesicle</vt:lpstr>
      <vt:lpstr>014 plg</vt:lpstr>
      <vt:lpstr>'002 vesicle'!_15Nov21_002_bubble</vt:lpstr>
      <vt:lpstr>'002 plg'!_15Nov21_002_plg</vt:lpstr>
      <vt:lpstr>'005 vesicle'!_15Nov21_005_bubble</vt:lpstr>
      <vt:lpstr>' 005 plg'!_15Nov21_005_plg</vt:lpstr>
      <vt:lpstr>'006 vesicle'!_15Nov21_006_bubble</vt:lpstr>
      <vt:lpstr>'006 plg'!_15Nov21_006_plg</vt:lpstr>
      <vt:lpstr>'008 vesicle'!_15Nov21_008_bubble</vt:lpstr>
      <vt:lpstr>'008 plg'!_15Nov21_008_plg</vt:lpstr>
      <vt:lpstr>'009 vesicle'!_15Nov21_009_bubble</vt:lpstr>
      <vt:lpstr>'009 plg'!_15Nov21_009_plg</vt:lpstr>
      <vt:lpstr>'010 vesicle'!_15Nov21_010_bubble</vt:lpstr>
      <vt:lpstr>'010 plg'!_15Nov21_010_plg</vt:lpstr>
      <vt:lpstr>'011 vesicle'!_15Nov21_011_bubble</vt:lpstr>
      <vt:lpstr>'011 plg '!_15Nov21_011_Plg</vt:lpstr>
      <vt:lpstr>'014 vesicle'!_15Nov21_014_bubble</vt:lpstr>
      <vt:lpstr>'014 plg'!_15Nov21_014_CSD_plg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q91032bb</dc:creator>
  <cp:lastModifiedBy>q91032bb</cp:lastModifiedBy>
  <dcterms:created xsi:type="dcterms:W3CDTF">2023-04-28T14:06:10Z</dcterms:created>
  <dcterms:modified xsi:type="dcterms:W3CDTF">2023-10-26T11:05:16Z</dcterms:modified>
</cp:coreProperties>
</file>